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65296" windowWidth="11715" windowHeight="9120" activeTab="1"/>
  </bookViews>
  <sheets>
    <sheet name="４歳児" sheetId="1" r:id="rId1"/>
    <sheet name="５歳児" sheetId="2" r:id="rId2"/>
  </sheets>
  <definedNames>
    <definedName name="_xlnm.Print_Area" localSheetId="0">'４歳児'!$A$1:$P$61</definedName>
    <definedName name="_xlnm.Print_Area" localSheetId="1">'５歳児'!$A$1:$P$61</definedName>
  </definedNames>
  <calcPr fullCalcOnLoad="1"/>
</workbook>
</file>

<file path=xl/sharedStrings.xml><?xml version="1.0" encoding="utf-8"?>
<sst xmlns="http://schemas.openxmlformats.org/spreadsheetml/2006/main" count="152" uniqueCount="81">
  <si>
    <t>市町村名</t>
  </si>
  <si>
    <t>一人平均むし歯数</t>
  </si>
  <si>
    <t>水戸市</t>
  </si>
  <si>
    <t>笠間市</t>
  </si>
  <si>
    <t>茨城町</t>
  </si>
  <si>
    <t>実施保育所数</t>
  </si>
  <si>
    <t>歯科健診実施児数</t>
  </si>
  <si>
    <t>むし歯罹患児数</t>
  </si>
  <si>
    <t>むし歯罹患児率</t>
  </si>
  <si>
    <t>むし歯総数</t>
  </si>
  <si>
    <t>処置歯数</t>
  </si>
  <si>
    <t>処置歯率</t>
  </si>
  <si>
    <t>永久歯（再掲）</t>
  </si>
  <si>
    <t>６才臼歯（永久歯の再掲）</t>
  </si>
  <si>
    <t>萌出歯数</t>
  </si>
  <si>
    <t>萌出児数</t>
  </si>
  <si>
    <t>萌出歯総数</t>
  </si>
  <si>
    <t>むし歯罹患歯数</t>
  </si>
  <si>
    <t>県計</t>
  </si>
  <si>
    <t>水戸保健所計</t>
  </si>
  <si>
    <t>ひたちなか市</t>
  </si>
  <si>
    <t>東海村</t>
  </si>
  <si>
    <t>ひたちなか保健所計</t>
  </si>
  <si>
    <t>常陸太田市</t>
  </si>
  <si>
    <t>大子町</t>
  </si>
  <si>
    <t>日立市</t>
  </si>
  <si>
    <t>高萩市</t>
  </si>
  <si>
    <t>北茨城市</t>
  </si>
  <si>
    <t>日立保健所計</t>
  </si>
  <si>
    <t>鉾田保健所計</t>
  </si>
  <si>
    <t>潮来市</t>
  </si>
  <si>
    <t>潮来保健所計</t>
  </si>
  <si>
    <t>取手市</t>
  </si>
  <si>
    <t>牛久市</t>
  </si>
  <si>
    <t>守谷市</t>
  </si>
  <si>
    <t>河内町</t>
  </si>
  <si>
    <t>利根町</t>
  </si>
  <si>
    <t>竜ヶ崎保健所計</t>
  </si>
  <si>
    <t>土浦市</t>
  </si>
  <si>
    <t>石岡市</t>
  </si>
  <si>
    <t>美浦村</t>
  </si>
  <si>
    <t>阿見町</t>
  </si>
  <si>
    <t>土浦保健所計</t>
  </si>
  <si>
    <t>つくば市</t>
  </si>
  <si>
    <t>結城市</t>
  </si>
  <si>
    <t>下妻市</t>
  </si>
  <si>
    <t>八千代町</t>
  </si>
  <si>
    <t>古河市</t>
  </si>
  <si>
    <t>五霞町</t>
  </si>
  <si>
    <t>境町</t>
  </si>
  <si>
    <t>古河保健所計</t>
  </si>
  <si>
    <t>城里町</t>
  </si>
  <si>
    <t>大洗町</t>
  </si>
  <si>
    <t>常陸大宮市</t>
  </si>
  <si>
    <t>那珂市</t>
  </si>
  <si>
    <t>常陸大宮保健所計</t>
  </si>
  <si>
    <t>鉾田市</t>
  </si>
  <si>
    <t>行方市</t>
  </si>
  <si>
    <t>稲敷市</t>
  </si>
  <si>
    <t>かすみがうら市</t>
  </si>
  <si>
    <t>筑西市</t>
  </si>
  <si>
    <t>桜川市</t>
  </si>
  <si>
    <t>坂東市</t>
  </si>
  <si>
    <t>神栖市</t>
  </si>
  <si>
    <t>筑西保健所計</t>
  </si>
  <si>
    <t>常総保健所計</t>
  </si>
  <si>
    <t>小美玉市</t>
  </si>
  <si>
    <t>つくばみらい市</t>
  </si>
  <si>
    <t>常総市</t>
  </si>
  <si>
    <t>つくば保健所計</t>
  </si>
  <si>
    <t>５歳児</t>
  </si>
  <si>
    <t>４歳児</t>
  </si>
  <si>
    <t>水戸市</t>
  </si>
  <si>
    <t>大洗町</t>
  </si>
  <si>
    <t>鹿嶋市</t>
  </si>
  <si>
    <t>龍ヶ崎市</t>
  </si>
  <si>
    <t>龍ヶ崎市</t>
  </si>
  <si>
    <t>平成25年度保育所歯科健康診断実施状況（５歳児）</t>
  </si>
  <si>
    <t>平成25年度保育所歯科健康診断実施状況（4歳児）</t>
  </si>
  <si>
    <t>歯科検診実施率</t>
  </si>
  <si>
    <t>保育所数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</si>
</sst>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);[Red]\(#,##0.0\)"/>
    <numFmt numFmtId="180" formatCode="#,##0.0;[Red]\-#,##0.0"/>
    <numFmt numFmtId="181" formatCode="0.0%"/>
    <numFmt numFmtId="182" formatCode="#,##0.00_);[Red]\(#,##0.00\)"/>
    <numFmt numFmtId="183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178" fontId="0" fillId="0" borderId="10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38" fontId="0" fillId="0" borderId="10" xfId="49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178" fontId="0" fillId="13" borderId="10" xfId="0" applyNumberFormat="1" applyFill="1" applyBorder="1" applyAlignment="1">
      <alignment vertical="center"/>
    </xf>
    <xf numFmtId="0" fontId="0" fillId="1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19" borderId="10" xfId="0" applyFont="1" applyFill="1" applyBorder="1" applyAlignment="1">
      <alignment vertical="center"/>
    </xf>
    <xf numFmtId="178" fontId="0" fillId="19" borderId="13" xfId="0" applyNumberFormat="1" applyFont="1" applyFill="1" applyBorder="1" applyAlignment="1">
      <alignment vertical="center"/>
    </xf>
    <xf numFmtId="0" fontId="0" fillId="19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0" fillId="19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13" borderId="11" xfId="0" applyFont="1" applyFill="1" applyBorder="1" applyAlignment="1">
      <alignment vertical="center"/>
    </xf>
    <xf numFmtId="178" fontId="0" fillId="13" borderId="10" xfId="0" applyNumberFormat="1" applyFont="1" applyFill="1" applyBorder="1" applyAlignment="1">
      <alignment vertical="center"/>
    </xf>
    <xf numFmtId="178" fontId="0" fillId="13" borderId="0" xfId="0" applyNumberFormat="1" applyFont="1" applyFill="1" applyBorder="1" applyAlignment="1">
      <alignment vertical="center"/>
    </xf>
    <xf numFmtId="0" fontId="0" fillId="13" borderId="0" xfId="0" applyFont="1" applyFill="1" applyAlignment="1">
      <alignment vertical="center"/>
    </xf>
    <xf numFmtId="0" fontId="0" fillId="1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13" borderId="14" xfId="0" applyFont="1" applyFill="1" applyBorder="1" applyAlignment="1">
      <alignment vertical="center"/>
    </xf>
    <xf numFmtId="178" fontId="0" fillId="13" borderId="14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13" borderId="10" xfId="0" applyFont="1" applyFill="1" applyBorder="1" applyAlignment="1">
      <alignment horizontal="right"/>
    </xf>
    <xf numFmtId="178" fontId="0" fillId="13" borderId="10" xfId="0" applyNumberFormat="1" applyFont="1" applyFill="1" applyBorder="1" applyAlignment="1">
      <alignment horizontal="right"/>
    </xf>
    <xf numFmtId="177" fontId="0" fillId="13" borderId="10" xfId="0" applyNumberFormat="1" applyFont="1" applyFill="1" applyBorder="1" applyAlignment="1">
      <alignment horizontal="right"/>
    </xf>
    <xf numFmtId="178" fontId="0" fillId="0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8" fontId="0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0" fillId="34" borderId="10" xfId="0" applyFill="1" applyBorder="1" applyAlignment="1">
      <alignment vertical="center"/>
    </xf>
    <xf numFmtId="178" fontId="0" fillId="34" borderId="10" xfId="0" applyNumberForma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34" borderId="10" xfId="0" applyNumberForma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9" fontId="0" fillId="34" borderId="10" xfId="0" applyNumberFormat="1" applyFill="1" applyBorder="1" applyAlignment="1">
      <alignment vertical="center"/>
    </xf>
    <xf numFmtId="179" fontId="0" fillId="13" borderId="10" xfId="0" applyNumberForma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19" borderId="13" xfId="0" applyNumberFormat="1" applyFont="1" applyFill="1" applyBorder="1" applyAlignment="1">
      <alignment vertical="center"/>
    </xf>
    <xf numFmtId="179" fontId="0" fillId="19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13" borderId="10" xfId="0" applyNumberFormat="1" applyFont="1" applyFill="1" applyBorder="1" applyAlignment="1">
      <alignment vertical="center"/>
    </xf>
    <xf numFmtId="179" fontId="0" fillId="13" borderId="14" xfId="0" applyNumberFormat="1" applyFont="1" applyFill="1" applyBorder="1" applyAlignment="1">
      <alignment vertical="center"/>
    </xf>
    <xf numFmtId="179" fontId="0" fillId="0" borderId="10" xfId="0" applyNumberFormat="1" applyFont="1" applyBorder="1" applyAlignment="1">
      <alignment horizontal="right"/>
    </xf>
    <xf numFmtId="179" fontId="0" fillId="13" borderId="10" xfId="0" applyNumberFormat="1" applyFont="1" applyFill="1" applyBorder="1" applyAlignment="1">
      <alignment horizontal="right"/>
    </xf>
    <xf numFmtId="179" fontId="0" fillId="19" borderId="10" xfId="0" applyNumberFormat="1" applyFont="1" applyFill="1" applyBorder="1" applyAlignment="1">
      <alignment horizontal="right" vertical="center"/>
    </xf>
    <xf numFmtId="179" fontId="0" fillId="1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zoomScalePageLayoutView="0" workbookViewId="0" topLeftCell="A1">
      <pane xSplit="1" ySplit="4" topLeftCell="B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1" sqref="E51"/>
    </sheetView>
  </sheetViews>
  <sheetFormatPr defaultColWidth="9.00390625" defaultRowHeight="13.5"/>
  <cols>
    <col min="1" max="1" width="21.50390625" style="0" customWidth="1"/>
    <col min="2" max="14" width="9.375" style="0" customWidth="1"/>
    <col min="15" max="15" width="13.125" style="0" hidden="1" customWidth="1"/>
    <col min="16" max="16" width="9.00390625" style="0" hidden="1" customWidth="1"/>
  </cols>
  <sheetData>
    <row r="1" spans="1:16" ht="17.25">
      <c r="A1" s="19"/>
      <c r="B1" s="1" t="s">
        <v>78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8.75" customHeight="1" thickBot="1">
      <c r="A2" s="1" t="s">
        <v>71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0.25" customHeight="1" thickBot="1" thickTop="1">
      <c r="A3" s="19"/>
      <c r="B3" s="51"/>
      <c r="C3" s="51"/>
      <c r="D3" s="51"/>
      <c r="E3" s="51"/>
      <c r="F3" s="51"/>
      <c r="G3" s="51"/>
      <c r="H3" s="51"/>
      <c r="I3" s="51"/>
      <c r="J3" s="59" t="s">
        <v>12</v>
      </c>
      <c r="K3" s="60"/>
      <c r="L3" s="59" t="s">
        <v>13</v>
      </c>
      <c r="M3" s="61"/>
      <c r="N3" s="60"/>
      <c r="O3" s="19"/>
      <c r="P3" s="19"/>
    </row>
    <row r="4" spans="1:24" ht="32.25" customHeight="1" thickBot="1" thickTop="1">
      <c r="A4" s="20" t="s">
        <v>0</v>
      </c>
      <c r="B4" s="52" t="s">
        <v>5</v>
      </c>
      <c r="C4" s="53" t="s">
        <v>6</v>
      </c>
      <c r="D4" s="53" t="s">
        <v>7</v>
      </c>
      <c r="E4" s="53" t="s">
        <v>8</v>
      </c>
      <c r="F4" s="53" t="s">
        <v>9</v>
      </c>
      <c r="G4" s="53" t="s">
        <v>1</v>
      </c>
      <c r="H4" s="53" t="s">
        <v>10</v>
      </c>
      <c r="I4" s="53" t="s">
        <v>11</v>
      </c>
      <c r="J4" s="53" t="s">
        <v>14</v>
      </c>
      <c r="K4" s="53" t="s">
        <v>9</v>
      </c>
      <c r="L4" s="53" t="s">
        <v>15</v>
      </c>
      <c r="M4" s="53" t="s">
        <v>16</v>
      </c>
      <c r="N4" s="53" t="s">
        <v>17</v>
      </c>
      <c r="O4" s="19"/>
      <c r="P4" s="19"/>
      <c r="Q4" s="6"/>
      <c r="R4" s="6"/>
      <c r="S4" s="6"/>
      <c r="T4" s="6"/>
      <c r="U4" s="6"/>
      <c r="V4" s="6"/>
      <c r="W4" s="6"/>
      <c r="X4" s="6"/>
    </row>
    <row r="5" spans="1:24" ht="21" customHeight="1" thickBot="1" thickTop="1">
      <c r="A5" s="21" t="s">
        <v>72</v>
      </c>
      <c r="B5" s="22">
        <v>40</v>
      </c>
      <c r="C5" s="22">
        <v>814</v>
      </c>
      <c r="D5" s="22">
        <v>248</v>
      </c>
      <c r="E5" s="69">
        <f aca="true" t="shared" si="0" ref="E5:E10">D5/C5*100</f>
        <v>30.46683046683047</v>
      </c>
      <c r="F5" s="14">
        <v>1252</v>
      </c>
      <c r="G5" s="69">
        <f aca="true" t="shared" si="1" ref="G5:G10">F5/C5</f>
        <v>1.538083538083538</v>
      </c>
      <c r="H5" s="22">
        <v>379</v>
      </c>
      <c r="I5" s="69">
        <f aca="true" t="shared" si="2" ref="I5:I10">H5/F5*100</f>
        <v>30.27156549520767</v>
      </c>
      <c r="J5" s="22">
        <v>14</v>
      </c>
      <c r="K5" s="22">
        <v>0</v>
      </c>
      <c r="L5" s="22">
        <v>2</v>
      </c>
      <c r="M5" s="22">
        <v>4</v>
      </c>
      <c r="N5" s="22">
        <v>0</v>
      </c>
      <c r="O5" s="19"/>
      <c r="P5" s="19"/>
      <c r="Q5" s="6"/>
      <c r="R5" s="6"/>
      <c r="S5" s="6"/>
      <c r="T5" s="6"/>
      <c r="U5" s="6"/>
      <c r="V5" s="6"/>
      <c r="W5" s="6"/>
      <c r="X5" s="6"/>
    </row>
    <row r="6" spans="1:24" ht="21" customHeight="1" thickBot="1" thickTop="1">
      <c r="A6" s="21" t="s">
        <v>3</v>
      </c>
      <c r="B6" s="22">
        <v>9</v>
      </c>
      <c r="C6" s="22">
        <v>181</v>
      </c>
      <c r="D6" s="22">
        <v>70</v>
      </c>
      <c r="E6" s="69">
        <f t="shared" si="0"/>
        <v>38.67403314917127</v>
      </c>
      <c r="F6" s="14">
        <v>310</v>
      </c>
      <c r="G6" s="69">
        <v>1.7</v>
      </c>
      <c r="H6" s="22">
        <v>80</v>
      </c>
      <c r="I6" s="69">
        <f t="shared" si="2"/>
        <v>25.806451612903224</v>
      </c>
      <c r="J6" s="22">
        <v>4</v>
      </c>
      <c r="K6" s="22">
        <v>0</v>
      </c>
      <c r="L6" s="22">
        <v>0</v>
      </c>
      <c r="M6" s="22">
        <v>0</v>
      </c>
      <c r="N6" s="22">
        <v>0</v>
      </c>
      <c r="O6" s="19"/>
      <c r="P6" s="19"/>
      <c r="Q6" s="6"/>
      <c r="R6" s="6"/>
      <c r="S6" s="6"/>
      <c r="T6" s="6"/>
      <c r="U6" s="6"/>
      <c r="V6" s="6"/>
      <c r="W6" s="6"/>
      <c r="X6" s="6"/>
    </row>
    <row r="7" spans="1:24" ht="21" customHeight="1" thickBot="1" thickTop="1">
      <c r="A7" s="21" t="s">
        <v>66</v>
      </c>
      <c r="B7" s="22">
        <v>11</v>
      </c>
      <c r="C7" s="22">
        <v>237</v>
      </c>
      <c r="D7" s="22">
        <v>89</v>
      </c>
      <c r="E7" s="69">
        <f t="shared" si="0"/>
        <v>37.552742616033754</v>
      </c>
      <c r="F7" s="14">
        <v>390</v>
      </c>
      <c r="G7" s="69">
        <f t="shared" si="1"/>
        <v>1.6455696202531647</v>
      </c>
      <c r="H7" s="22">
        <v>92</v>
      </c>
      <c r="I7" s="69">
        <f t="shared" si="2"/>
        <v>23.589743589743588</v>
      </c>
      <c r="J7" s="22">
        <v>9</v>
      </c>
      <c r="K7" s="22">
        <v>0</v>
      </c>
      <c r="L7" s="22">
        <v>0</v>
      </c>
      <c r="M7" s="22">
        <v>0</v>
      </c>
      <c r="N7" s="22">
        <v>0</v>
      </c>
      <c r="O7" s="19"/>
      <c r="P7" s="19"/>
      <c r="Q7" s="6"/>
      <c r="R7" s="6"/>
      <c r="S7" s="6"/>
      <c r="T7" s="6"/>
      <c r="U7" s="6"/>
      <c r="V7" s="6"/>
      <c r="W7" s="6"/>
      <c r="X7" s="6"/>
    </row>
    <row r="8" spans="1:24" ht="21" customHeight="1" thickBot="1" thickTop="1">
      <c r="A8" s="21" t="s">
        <v>4</v>
      </c>
      <c r="B8" s="22">
        <v>6</v>
      </c>
      <c r="C8" s="22">
        <v>119</v>
      </c>
      <c r="D8" s="22">
        <v>32</v>
      </c>
      <c r="E8" s="69">
        <f t="shared" si="0"/>
        <v>26.89075630252101</v>
      </c>
      <c r="F8" s="14">
        <v>125</v>
      </c>
      <c r="G8" s="69">
        <f t="shared" si="1"/>
        <v>1.050420168067227</v>
      </c>
      <c r="H8" s="22">
        <v>32</v>
      </c>
      <c r="I8" s="69">
        <f t="shared" si="2"/>
        <v>25.6</v>
      </c>
      <c r="J8" s="22">
        <v>2</v>
      </c>
      <c r="K8" s="22">
        <v>0</v>
      </c>
      <c r="L8" s="22">
        <v>0</v>
      </c>
      <c r="M8" s="22">
        <v>0</v>
      </c>
      <c r="N8" s="22">
        <v>0</v>
      </c>
      <c r="O8" s="19"/>
      <c r="P8" s="19"/>
      <c r="Q8" s="6"/>
      <c r="R8" s="6"/>
      <c r="S8" s="6"/>
      <c r="T8" s="6"/>
      <c r="U8" s="6"/>
      <c r="V8" s="6"/>
      <c r="W8" s="6"/>
      <c r="X8" s="6"/>
    </row>
    <row r="9" spans="1:24" ht="21" customHeight="1" thickBot="1" thickTop="1">
      <c r="A9" s="21" t="s">
        <v>73</v>
      </c>
      <c r="B9" s="22">
        <v>4</v>
      </c>
      <c r="C9" s="22">
        <v>88</v>
      </c>
      <c r="D9" s="22">
        <v>36</v>
      </c>
      <c r="E9" s="69">
        <f t="shared" si="0"/>
        <v>40.909090909090914</v>
      </c>
      <c r="F9" s="14">
        <v>142</v>
      </c>
      <c r="G9" s="69">
        <f t="shared" si="1"/>
        <v>1.6136363636363635</v>
      </c>
      <c r="H9" s="22">
        <v>37</v>
      </c>
      <c r="I9" s="69">
        <f t="shared" si="2"/>
        <v>26.056338028169012</v>
      </c>
      <c r="J9" s="22">
        <v>39</v>
      </c>
      <c r="K9" s="22">
        <v>0</v>
      </c>
      <c r="L9" s="22">
        <v>6</v>
      </c>
      <c r="M9" s="22">
        <v>20</v>
      </c>
      <c r="N9" s="22">
        <v>0</v>
      </c>
      <c r="O9" s="19"/>
      <c r="P9" s="19"/>
      <c r="Q9" s="6"/>
      <c r="R9" s="6"/>
      <c r="S9" s="6"/>
      <c r="T9" s="6"/>
      <c r="U9" s="6"/>
      <c r="V9" s="6"/>
      <c r="W9" s="6"/>
      <c r="X9" s="6"/>
    </row>
    <row r="10" spans="1:24" ht="21" customHeight="1" thickBot="1" thickTop="1">
      <c r="A10" s="21" t="s">
        <v>51</v>
      </c>
      <c r="B10" s="22">
        <v>5</v>
      </c>
      <c r="C10" s="22">
        <v>70</v>
      </c>
      <c r="D10" s="22">
        <v>26</v>
      </c>
      <c r="E10" s="69">
        <f t="shared" si="0"/>
        <v>37.142857142857146</v>
      </c>
      <c r="F10" s="14">
        <v>181</v>
      </c>
      <c r="G10" s="69">
        <f t="shared" si="1"/>
        <v>2.585714285714286</v>
      </c>
      <c r="H10" s="22">
        <v>58</v>
      </c>
      <c r="I10" s="69">
        <f t="shared" si="2"/>
        <v>32.04419889502763</v>
      </c>
      <c r="J10" s="22">
        <v>17</v>
      </c>
      <c r="K10" s="22">
        <v>0</v>
      </c>
      <c r="L10" s="22">
        <v>0</v>
      </c>
      <c r="M10" s="22">
        <v>0</v>
      </c>
      <c r="N10" s="22">
        <v>0</v>
      </c>
      <c r="O10" s="19"/>
      <c r="P10" s="19"/>
      <c r="Q10" s="6"/>
      <c r="R10" s="6"/>
      <c r="S10" s="6"/>
      <c r="T10" s="6"/>
      <c r="U10" s="6"/>
      <c r="V10" s="6"/>
      <c r="W10" s="6"/>
      <c r="X10" s="6"/>
    </row>
    <row r="11" spans="1:24" ht="21" customHeight="1" thickBot="1" thickTop="1">
      <c r="A11" s="23" t="s">
        <v>19</v>
      </c>
      <c r="B11" s="24">
        <f>SUM(B5:B10)</f>
        <v>75</v>
      </c>
      <c r="C11" s="24">
        <f>SUM(C5:C10)</f>
        <v>1509</v>
      </c>
      <c r="D11" s="24">
        <f>SUM(D5:D10)</f>
        <v>501</v>
      </c>
      <c r="E11" s="70">
        <f>D11/C11*100</f>
        <v>33.20079522862823</v>
      </c>
      <c r="F11" s="24">
        <f>SUM(F5:F10)</f>
        <v>2400</v>
      </c>
      <c r="G11" s="70">
        <f aca="true" t="shared" si="3" ref="G11:G36">F11/C11</f>
        <v>1.5904572564612327</v>
      </c>
      <c r="H11" s="24">
        <f>SUM(H5:H10)</f>
        <v>678</v>
      </c>
      <c r="I11" s="70">
        <f aca="true" t="shared" si="4" ref="I11:I36">H11/F11*100</f>
        <v>28.249999999999996</v>
      </c>
      <c r="J11" s="24">
        <f>SUM(J5:J10)</f>
        <v>85</v>
      </c>
      <c r="K11" s="24">
        <f>SUM(K5:K10)</f>
        <v>0</v>
      </c>
      <c r="L11" s="24">
        <f>SUM(L5:L10)</f>
        <v>8</v>
      </c>
      <c r="M11" s="24">
        <f>SUM(M5:M10)</f>
        <v>24</v>
      </c>
      <c r="N11" s="24">
        <f>SUM(N5:N10)</f>
        <v>0</v>
      </c>
      <c r="O11" s="25"/>
      <c r="P11" s="25"/>
      <c r="Q11" s="6"/>
      <c r="R11" s="6"/>
      <c r="S11" s="6"/>
      <c r="T11" s="6"/>
      <c r="U11" s="6"/>
      <c r="V11" s="6"/>
      <c r="W11" s="6"/>
      <c r="X11" s="6"/>
    </row>
    <row r="12" spans="1:24" ht="21" customHeight="1" thickBot="1" thickTop="1">
      <c r="A12" s="26" t="s">
        <v>20</v>
      </c>
      <c r="B12" s="27">
        <v>22</v>
      </c>
      <c r="C12" s="27">
        <v>586</v>
      </c>
      <c r="D12" s="27">
        <v>209</v>
      </c>
      <c r="E12" s="69">
        <f aca="true" t="shared" si="5" ref="E12:E44">D12/C12*100</f>
        <v>35.665529010238906</v>
      </c>
      <c r="F12" s="27">
        <v>880</v>
      </c>
      <c r="G12" s="69">
        <f t="shared" si="3"/>
        <v>1.5017064846416381</v>
      </c>
      <c r="H12" s="27">
        <v>281</v>
      </c>
      <c r="I12" s="69">
        <f t="shared" si="4"/>
        <v>31.931818181818183</v>
      </c>
      <c r="J12" s="27">
        <v>19</v>
      </c>
      <c r="K12" s="27">
        <v>0</v>
      </c>
      <c r="L12" s="27">
        <v>5</v>
      </c>
      <c r="M12" s="27">
        <v>11</v>
      </c>
      <c r="N12" s="27">
        <v>0</v>
      </c>
      <c r="O12" s="19"/>
      <c r="P12" s="19"/>
      <c r="Q12" s="6"/>
      <c r="R12" s="6"/>
      <c r="S12" s="6"/>
      <c r="T12" s="6"/>
      <c r="U12" s="6"/>
      <c r="V12" s="6"/>
      <c r="W12" s="6"/>
      <c r="X12" s="6"/>
    </row>
    <row r="13" spans="1:24" ht="21" customHeight="1" thickBot="1" thickTop="1">
      <c r="A13" s="26" t="s">
        <v>21</v>
      </c>
      <c r="B13" s="27">
        <v>7</v>
      </c>
      <c r="C13" s="27">
        <v>141</v>
      </c>
      <c r="D13" s="27">
        <v>39</v>
      </c>
      <c r="E13" s="69">
        <f t="shared" si="5"/>
        <v>27.659574468085108</v>
      </c>
      <c r="F13" s="27">
        <v>180</v>
      </c>
      <c r="G13" s="69">
        <f t="shared" si="3"/>
        <v>1.2765957446808511</v>
      </c>
      <c r="H13" s="27">
        <v>55</v>
      </c>
      <c r="I13" s="69">
        <f t="shared" si="4"/>
        <v>30.555555555555557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19"/>
      <c r="P13" s="19"/>
      <c r="Q13" s="6"/>
      <c r="R13" s="6"/>
      <c r="S13" s="6"/>
      <c r="T13" s="6"/>
      <c r="U13" s="6"/>
      <c r="V13" s="6"/>
      <c r="W13" s="6"/>
      <c r="X13" s="6"/>
    </row>
    <row r="14" spans="1:24" ht="21" customHeight="1" thickBot="1" thickTop="1">
      <c r="A14" s="23" t="s">
        <v>22</v>
      </c>
      <c r="B14" s="29">
        <f>SUM(B12:B13)</f>
        <v>29</v>
      </c>
      <c r="C14" s="29">
        <f aca="true" t="shared" si="6" ref="C14:H14">SUM(C12:C13)</f>
        <v>727</v>
      </c>
      <c r="D14" s="29">
        <f t="shared" si="6"/>
        <v>248</v>
      </c>
      <c r="E14" s="71">
        <f t="shared" si="5"/>
        <v>34.11279229711142</v>
      </c>
      <c r="F14" s="29">
        <f t="shared" si="6"/>
        <v>1060</v>
      </c>
      <c r="G14" s="71">
        <f t="shared" si="3"/>
        <v>1.4580467675378266</v>
      </c>
      <c r="H14" s="29">
        <f t="shared" si="6"/>
        <v>336</v>
      </c>
      <c r="I14" s="71">
        <f t="shared" si="4"/>
        <v>31.69811320754717</v>
      </c>
      <c r="J14" s="29">
        <f>SUM(J12:J13)</f>
        <v>19</v>
      </c>
      <c r="K14" s="29">
        <f>SUM(K12:K13)</f>
        <v>0</v>
      </c>
      <c r="L14" s="29">
        <f>SUM(L12:L13)</f>
        <v>5</v>
      </c>
      <c r="M14" s="29">
        <f>SUM(M12:M13)</f>
        <v>11</v>
      </c>
      <c r="N14" s="29">
        <f>SUM(N12:N13)</f>
        <v>0</v>
      </c>
      <c r="O14" s="25"/>
      <c r="P14" s="25"/>
      <c r="Q14" s="6"/>
      <c r="R14" s="6"/>
      <c r="S14" s="6"/>
      <c r="T14" s="6"/>
      <c r="U14" s="6"/>
      <c r="V14" s="6"/>
      <c r="W14" s="6"/>
      <c r="X14" s="6"/>
    </row>
    <row r="15" spans="1:24" ht="21" customHeight="1" thickBot="1" thickTop="1">
      <c r="A15" s="26" t="s">
        <v>23</v>
      </c>
      <c r="B15" s="30">
        <v>8</v>
      </c>
      <c r="C15" s="30">
        <v>129</v>
      </c>
      <c r="D15" s="30">
        <v>45</v>
      </c>
      <c r="E15" s="72">
        <f t="shared" si="5"/>
        <v>34.883720930232556</v>
      </c>
      <c r="F15" s="30">
        <v>171</v>
      </c>
      <c r="G15" s="72">
        <f t="shared" si="3"/>
        <v>1.3255813953488371</v>
      </c>
      <c r="H15" s="30">
        <v>70</v>
      </c>
      <c r="I15" s="72">
        <f t="shared" si="4"/>
        <v>40.93567251461988</v>
      </c>
      <c r="J15" s="30">
        <v>23</v>
      </c>
      <c r="K15" s="30">
        <v>0</v>
      </c>
      <c r="L15" s="30">
        <v>2</v>
      </c>
      <c r="M15" s="30">
        <v>3</v>
      </c>
      <c r="N15" s="30">
        <v>0</v>
      </c>
      <c r="O15" s="19"/>
      <c r="P15" s="19"/>
      <c r="Q15" s="6"/>
      <c r="R15" s="6"/>
      <c r="S15" s="6"/>
      <c r="T15" s="6"/>
      <c r="U15" s="6"/>
      <c r="V15" s="6"/>
      <c r="W15" s="6"/>
      <c r="X15" s="6"/>
    </row>
    <row r="16" spans="1:24" ht="21" customHeight="1" thickBot="1" thickTop="1">
      <c r="A16" s="26" t="s">
        <v>53</v>
      </c>
      <c r="B16" s="30">
        <v>12</v>
      </c>
      <c r="C16" s="30">
        <v>214</v>
      </c>
      <c r="D16" s="30">
        <v>92</v>
      </c>
      <c r="E16" s="72">
        <f t="shared" si="5"/>
        <v>42.99065420560748</v>
      </c>
      <c r="F16" s="30">
        <v>361</v>
      </c>
      <c r="G16" s="72">
        <f t="shared" si="3"/>
        <v>1.6869158878504673</v>
      </c>
      <c r="H16" s="30">
        <v>146</v>
      </c>
      <c r="I16" s="72">
        <f t="shared" si="4"/>
        <v>40.443213296398895</v>
      </c>
      <c r="J16" s="30">
        <v>5</v>
      </c>
      <c r="K16" s="30">
        <v>0</v>
      </c>
      <c r="L16" s="30">
        <v>1</v>
      </c>
      <c r="M16" s="30">
        <v>4</v>
      </c>
      <c r="N16" s="30">
        <v>0</v>
      </c>
      <c r="O16" s="19"/>
      <c r="P16" s="19"/>
      <c r="Q16" s="6"/>
      <c r="R16" s="6"/>
      <c r="S16" s="6"/>
      <c r="T16" s="6"/>
      <c r="U16" s="6"/>
      <c r="V16" s="6"/>
      <c r="W16" s="6"/>
      <c r="X16" s="6"/>
    </row>
    <row r="17" spans="1:24" ht="21" customHeight="1" thickBot="1" thickTop="1">
      <c r="A17" s="26" t="s">
        <v>54</v>
      </c>
      <c r="B17" s="30">
        <v>6</v>
      </c>
      <c r="C17" s="30">
        <v>145</v>
      </c>
      <c r="D17" s="30">
        <v>42</v>
      </c>
      <c r="E17" s="72">
        <f t="shared" si="5"/>
        <v>28.965517241379313</v>
      </c>
      <c r="F17" s="30">
        <v>298</v>
      </c>
      <c r="G17" s="72">
        <f t="shared" si="3"/>
        <v>2.0551724137931036</v>
      </c>
      <c r="H17" s="30">
        <v>134</v>
      </c>
      <c r="I17" s="69">
        <f t="shared" si="4"/>
        <v>44.966442953020135</v>
      </c>
      <c r="J17" s="30">
        <v>4</v>
      </c>
      <c r="K17" s="30">
        <v>0</v>
      </c>
      <c r="L17" s="30">
        <v>1</v>
      </c>
      <c r="M17" s="30">
        <v>2</v>
      </c>
      <c r="N17" s="30">
        <v>0</v>
      </c>
      <c r="O17" s="19"/>
      <c r="P17" s="19"/>
      <c r="Q17" s="6"/>
      <c r="R17" s="6"/>
      <c r="S17" s="6"/>
      <c r="T17" s="6"/>
      <c r="U17" s="6"/>
      <c r="V17" s="6"/>
      <c r="W17" s="6"/>
      <c r="X17" s="6"/>
    </row>
    <row r="18" spans="1:24" ht="21" customHeight="1" thickBot="1" thickTop="1">
      <c r="A18" s="26" t="s">
        <v>24</v>
      </c>
      <c r="B18" s="30">
        <v>5</v>
      </c>
      <c r="C18" s="30">
        <v>68</v>
      </c>
      <c r="D18" s="30">
        <v>28</v>
      </c>
      <c r="E18" s="72">
        <f t="shared" si="5"/>
        <v>41.17647058823529</v>
      </c>
      <c r="F18" s="30">
        <v>150</v>
      </c>
      <c r="G18" s="72">
        <f t="shared" si="3"/>
        <v>2.2058823529411766</v>
      </c>
      <c r="H18" s="30">
        <v>49</v>
      </c>
      <c r="I18" s="69">
        <f t="shared" si="4"/>
        <v>32.666666666666664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19"/>
      <c r="P18" s="19"/>
      <c r="Q18" s="6"/>
      <c r="R18" s="6"/>
      <c r="S18" s="6"/>
      <c r="T18" s="6"/>
      <c r="U18" s="6"/>
      <c r="V18" s="6"/>
      <c r="W18" s="6"/>
      <c r="X18" s="6"/>
    </row>
    <row r="19" spans="1:24" ht="21" customHeight="1" thickBot="1" thickTop="1">
      <c r="A19" s="23" t="s">
        <v>55</v>
      </c>
      <c r="B19" s="29">
        <f>SUM(B15:B18)</f>
        <v>31</v>
      </c>
      <c r="C19" s="29">
        <f aca="true" t="shared" si="7" ref="C19:H19">SUM(C15:C18)</f>
        <v>556</v>
      </c>
      <c r="D19" s="29">
        <f t="shared" si="7"/>
        <v>207</v>
      </c>
      <c r="E19" s="71">
        <f t="shared" si="5"/>
        <v>37.23021582733813</v>
      </c>
      <c r="F19" s="29">
        <f t="shared" si="7"/>
        <v>980</v>
      </c>
      <c r="G19" s="71">
        <f t="shared" si="3"/>
        <v>1.7625899280575539</v>
      </c>
      <c r="H19" s="29">
        <f t="shared" si="7"/>
        <v>399</v>
      </c>
      <c r="I19" s="77">
        <f t="shared" si="4"/>
        <v>40.714285714285715</v>
      </c>
      <c r="J19" s="29">
        <f>SUM(J15:J18)</f>
        <v>32</v>
      </c>
      <c r="K19" s="29">
        <f>SUM(K15:K18)</f>
        <v>0</v>
      </c>
      <c r="L19" s="29">
        <f>SUM(L15:L18)</f>
        <v>4</v>
      </c>
      <c r="M19" s="29">
        <f>SUM(M15:M18)</f>
        <v>9</v>
      </c>
      <c r="N19" s="29">
        <f>SUM(N15:N18)</f>
        <v>0</v>
      </c>
      <c r="O19" s="25"/>
      <c r="P19" s="25"/>
      <c r="Q19" s="6"/>
      <c r="R19" s="6"/>
      <c r="S19" s="6"/>
      <c r="T19" s="6"/>
      <c r="U19" s="6"/>
      <c r="V19" s="6"/>
      <c r="W19" s="6"/>
      <c r="X19" s="6"/>
    </row>
    <row r="20" spans="1:24" ht="21" customHeight="1" thickBot="1" thickTop="1">
      <c r="A20" s="26" t="s">
        <v>25</v>
      </c>
      <c r="B20" s="30">
        <v>21</v>
      </c>
      <c r="C20" s="30">
        <v>363</v>
      </c>
      <c r="D20" s="30">
        <v>133</v>
      </c>
      <c r="E20" s="72">
        <f t="shared" si="5"/>
        <v>36.63911845730027</v>
      </c>
      <c r="F20" s="30">
        <v>669</v>
      </c>
      <c r="G20" s="72">
        <f t="shared" si="3"/>
        <v>1.8429752066115703</v>
      </c>
      <c r="H20" s="30">
        <v>248</v>
      </c>
      <c r="I20" s="72">
        <f t="shared" si="4"/>
        <v>37.07025411061286</v>
      </c>
      <c r="J20" s="30">
        <v>13</v>
      </c>
      <c r="K20" s="30">
        <v>0</v>
      </c>
      <c r="L20" s="30">
        <v>0</v>
      </c>
      <c r="M20" s="30">
        <v>0</v>
      </c>
      <c r="N20" s="30">
        <v>0</v>
      </c>
      <c r="O20" s="19"/>
      <c r="P20" s="19"/>
      <c r="Q20" s="6"/>
      <c r="R20" s="6"/>
      <c r="S20" s="6"/>
      <c r="T20" s="6"/>
      <c r="U20" s="6"/>
      <c r="V20" s="6"/>
      <c r="W20" s="6"/>
      <c r="X20" s="6"/>
    </row>
    <row r="21" spans="1:24" ht="21" customHeight="1" thickBot="1" thickTop="1">
      <c r="A21" s="26" t="s">
        <v>26</v>
      </c>
      <c r="B21" s="30">
        <v>5</v>
      </c>
      <c r="C21" s="30">
        <v>97</v>
      </c>
      <c r="D21" s="30">
        <v>41</v>
      </c>
      <c r="E21" s="72">
        <f t="shared" si="5"/>
        <v>42.2680412371134</v>
      </c>
      <c r="F21" s="30">
        <v>182</v>
      </c>
      <c r="G21" s="72">
        <f t="shared" si="3"/>
        <v>1.8762886597938144</v>
      </c>
      <c r="H21" s="30">
        <v>36</v>
      </c>
      <c r="I21" s="72">
        <f t="shared" si="4"/>
        <v>19.78021978021978</v>
      </c>
      <c r="J21" s="30">
        <v>2</v>
      </c>
      <c r="K21" s="30">
        <v>0</v>
      </c>
      <c r="L21" s="30">
        <v>0</v>
      </c>
      <c r="M21" s="30">
        <v>0</v>
      </c>
      <c r="N21" s="30">
        <v>0</v>
      </c>
      <c r="O21" s="19"/>
      <c r="P21" s="19"/>
      <c r="Q21" s="6"/>
      <c r="R21" s="6"/>
      <c r="S21" s="6"/>
      <c r="T21" s="6"/>
      <c r="U21" s="6"/>
      <c r="V21" s="6"/>
      <c r="W21" s="6"/>
      <c r="X21" s="6"/>
    </row>
    <row r="22" spans="1:24" ht="21" customHeight="1" thickBot="1" thickTop="1">
      <c r="A22" s="26" t="s">
        <v>27</v>
      </c>
      <c r="B22" s="30">
        <v>6</v>
      </c>
      <c r="C22" s="30">
        <v>102</v>
      </c>
      <c r="D22" s="30">
        <v>47</v>
      </c>
      <c r="E22" s="72">
        <f t="shared" si="5"/>
        <v>46.07843137254902</v>
      </c>
      <c r="F22" s="30">
        <v>250</v>
      </c>
      <c r="G22" s="72">
        <f t="shared" si="3"/>
        <v>2.450980392156863</v>
      </c>
      <c r="H22" s="30">
        <v>22</v>
      </c>
      <c r="I22" s="72">
        <f t="shared" si="4"/>
        <v>8.799999999999999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19"/>
      <c r="P22" s="19"/>
      <c r="Q22" s="6"/>
      <c r="R22" s="6"/>
      <c r="S22" s="6"/>
      <c r="T22" s="6"/>
      <c r="U22" s="6"/>
      <c r="V22" s="6"/>
      <c r="W22" s="6"/>
      <c r="X22" s="6"/>
    </row>
    <row r="23" spans="1:24" ht="21" customHeight="1" thickBot="1" thickTop="1">
      <c r="A23" s="31" t="s">
        <v>28</v>
      </c>
      <c r="B23" s="32">
        <f>SUM(B20:B22)</f>
        <v>32</v>
      </c>
      <c r="C23" s="32">
        <f aca="true" t="shared" si="8" ref="C23:H23">SUM(C20:C22)</f>
        <v>562</v>
      </c>
      <c r="D23" s="32">
        <f t="shared" si="8"/>
        <v>221</v>
      </c>
      <c r="E23" s="73">
        <f t="shared" si="5"/>
        <v>39.32384341637011</v>
      </c>
      <c r="F23" s="32">
        <f t="shared" si="8"/>
        <v>1101</v>
      </c>
      <c r="G23" s="73">
        <f t="shared" si="3"/>
        <v>1.9590747330960854</v>
      </c>
      <c r="H23" s="32">
        <f t="shared" si="8"/>
        <v>306</v>
      </c>
      <c r="I23" s="73">
        <f t="shared" si="4"/>
        <v>27.79291553133515</v>
      </c>
      <c r="J23" s="32">
        <f>SUM(J20:J22)</f>
        <v>15</v>
      </c>
      <c r="K23" s="32">
        <f>SUM(K20:K22)</f>
        <v>0</v>
      </c>
      <c r="L23" s="32">
        <f>SUM(L20:L22)</f>
        <v>0</v>
      </c>
      <c r="M23" s="32">
        <f>SUM(M20:M22)</f>
        <v>0</v>
      </c>
      <c r="N23" s="32">
        <f>SUM(N20:N22)</f>
        <v>0</v>
      </c>
      <c r="O23" s="33"/>
      <c r="P23" s="34"/>
      <c r="Q23" s="6"/>
      <c r="R23" s="6"/>
      <c r="S23" s="6"/>
      <c r="T23" s="6"/>
      <c r="U23" s="6"/>
      <c r="V23" s="6"/>
      <c r="W23" s="6"/>
      <c r="X23" s="6"/>
    </row>
    <row r="24" spans="1:24" ht="21" customHeight="1" thickBot="1" thickTop="1">
      <c r="A24" s="26" t="s">
        <v>56</v>
      </c>
      <c r="B24" s="30">
        <v>8</v>
      </c>
      <c r="C24" s="30">
        <v>210</v>
      </c>
      <c r="D24" s="30">
        <v>94</v>
      </c>
      <c r="E24" s="72">
        <f t="shared" si="5"/>
        <v>44.761904761904766</v>
      </c>
      <c r="F24" s="30">
        <v>348</v>
      </c>
      <c r="G24" s="72">
        <f t="shared" si="3"/>
        <v>1.6571428571428573</v>
      </c>
      <c r="H24" s="30">
        <v>148</v>
      </c>
      <c r="I24" s="72">
        <f t="shared" si="4"/>
        <v>42.5287356321839</v>
      </c>
      <c r="J24" s="30">
        <v>1</v>
      </c>
      <c r="K24" s="30">
        <v>0</v>
      </c>
      <c r="L24" s="30">
        <v>1</v>
      </c>
      <c r="M24" s="30">
        <v>1</v>
      </c>
      <c r="N24" s="30">
        <v>0</v>
      </c>
      <c r="O24" s="19"/>
      <c r="P24" s="19"/>
      <c r="Q24" s="6"/>
      <c r="R24" s="6"/>
      <c r="S24" s="6"/>
      <c r="T24" s="6"/>
      <c r="U24" s="6"/>
      <c r="V24" s="6"/>
      <c r="W24" s="6"/>
      <c r="X24" s="6"/>
    </row>
    <row r="25" spans="1:24" ht="21" customHeight="1" thickBot="1" thickTop="1">
      <c r="A25" s="26" t="s">
        <v>57</v>
      </c>
      <c r="B25" s="30">
        <v>7</v>
      </c>
      <c r="C25" s="30">
        <v>125</v>
      </c>
      <c r="D25" s="30">
        <v>38</v>
      </c>
      <c r="E25" s="72">
        <f t="shared" si="5"/>
        <v>30.4</v>
      </c>
      <c r="F25" s="30">
        <v>186</v>
      </c>
      <c r="G25" s="72">
        <f t="shared" si="3"/>
        <v>1.488</v>
      </c>
      <c r="H25" s="30">
        <v>74</v>
      </c>
      <c r="I25" s="72">
        <f t="shared" si="4"/>
        <v>39.784946236559136</v>
      </c>
      <c r="J25" s="30">
        <v>1</v>
      </c>
      <c r="K25" s="30">
        <v>0</v>
      </c>
      <c r="L25" s="30">
        <v>0</v>
      </c>
      <c r="M25" s="30">
        <v>0</v>
      </c>
      <c r="N25" s="30">
        <v>0</v>
      </c>
      <c r="O25" s="19"/>
      <c r="P25" s="19"/>
      <c r="Q25" s="6"/>
      <c r="R25" s="6"/>
      <c r="S25" s="6"/>
      <c r="T25" s="6"/>
      <c r="U25" s="6"/>
      <c r="V25" s="6"/>
      <c r="W25" s="6"/>
      <c r="X25" s="6"/>
    </row>
    <row r="26" spans="1:24" s="8" customFormat="1" ht="21" customHeight="1" thickBot="1" thickTop="1">
      <c r="A26" s="35" t="s">
        <v>29</v>
      </c>
      <c r="B26" s="32">
        <f>SUM(B24:B25)</f>
        <v>15</v>
      </c>
      <c r="C26" s="32">
        <f aca="true" t="shared" si="9" ref="C26:H26">SUM(C24:C25)</f>
        <v>335</v>
      </c>
      <c r="D26" s="32">
        <f t="shared" si="9"/>
        <v>132</v>
      </c>
      <c r="E26" s="73">
        <f t="shared" si="5"/>
        <v>39.40298507462687</v>
      </c>
      <c r="F26" s="32">
        <f t="shared" si="9"/>
        <v>534</v>
      </c>
      <c r="G26" s="73">
        <f t="shared" si="3"/>
        <v>1.5940298507462687</v>
      </c>
      <c r="H26" s="32">
        <f t="shared" si="9"/>
        <v>222</v>
      </c>
      <c r="I26" s="73">
        <f t="shared" si="4"/>
        <v>41.57303370786517</v>
      </c>
      <c r="J26" s="32">
        <f>SUM(J24:J25)</f>
        <v>2</v>
      </c>
      <c r="K26" s="32">
        <f>SUM(K24:K25)</f>
        <v>0</v>
      </c>
      <c r="L26" s="32">
        <f>SUM(L24:L25)</f>
        <v>1</v>
      </c>
      <c r="M26" s="32">
        <f>SUM(M24:M25)</f>
        <v>1</v>
      </c>
      <c r="N26" s="32">
        <f>SUM(N24:N25)</f>
        <v>0</v>
      </c>
      <c r="O26" s="34"/>
      <c r="P26" s="34"/>
      <c r="Q26" s="7"/>
      <c r="R26" s="7"/>
      <c r="S26" s="7"/>
      <c r="T26" s="7"/>
      <c r="U26" s="7"/>
      <c r="V26" s="7"/>
      <c r="W26" s="7"/>
      <c r="X26" s="7"/>
    </row>
    <row r="27" spans="1:24" ht="21" customHeight="1" thickBot="1" thickTop="1">
      <c r="A27" s="26" t="s">
        <v>74</v>
      </c>
      <c r="B27" s="30">
        <v>11</v>
      </c>
      <c r="C27" s="30">
        <v>309</v>
      </c>
      <c r="D27" s="30">
        <v>129</v>
      </c>
      <c r="E27" s="72">
        <f t="shared" si="5"/>
        <v>41.74757281553398</v>
      </c>
      <c r="F27" s="30">
        <v>657</v>
      </c>
      <c r="G27" s="72">
        <f t="shared" si="3"/>
        <v>2.1262135922330097</v>
      </c>
      <c r="H27" s="30">
        <v>111</v>
      </c>
      <c r="I27" s="72">
        <f t="shared" si="4"/>
        <v>16.894977168949772</v>
      </c>
      <c r="J27" s="30">
        <v>8</v>
      </c>
      <c r="K27" s="30">
        <v>0</v>
      </c>
      <c r="L27" s="30">
        <v>1</v>
      </c>
      <c r="M27" s="30">
        <v>1</v>
      </c>
      <c r="N27" s="30">
        <v>0</v>
      </c>
      <c r="O27" s="19"/>
      <c r="P27" s="19"/>
      <c r="Q27" s="6"/>
      <c r="R27" s="6"/>
      <c r="S27" s="6"/>
      <c r="T27" s="6"/>
      <c r="U27" s="6"/>
      <c r="V27" s="6"/>
      <c r="W27" s="6"/>
      <c r="X27" s="6"/>
    </row>
    <row r="28" spans="1:24" ht="21" customHeight="1" thickBot="1" thickTop="1">
      <c r="A28" s="26" t="s">
        <v>30</v>
      </c>
      <c r="B28" s="30">
        <v>7</v>
      </c>
      <c r="C28" s="30">
        <v>116</v>
      </c>
      <c r="D28" s="30">
        <v>51</v>
      </c>
      <c r="E28" s="72">
        <f t="shared" si="5"/>
        <v>43.96551724137931</v>
      </c>
      <c r="F28" s="30">
        <v>237</v>
      </c>
      <c r="G28" s="72">
        <f t="shared" si="3"/>
        <v>2.043103448275862</v>
      </c>
      <c r="H28" s="30">
        <v>81</v>
      </c>
      <c r="I28" s="72">
        <f t="shared" si="4"/>
        <v>34.177215189873415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19"/>
      <c r="P28" s="19"/>
      <c r="Q28" s="6"/>
      <c r="R28" s="6"/>
      <c r="S28" s="6"/>
      <c r="T28" s="6"/>
      <c r="U28" s="6"/>
      <c r="V28" s="6"/>
      <c r="W28" s="6"/>
      <c r="X28" s="6"/>
    </row>
    <row r="29" spans="1:24" ht="21" customHeight="1" thickBot="1" thickTop="1">
      <c r="A29" s="26" t="s">
        <v>63</v>
      </c>
      <c r="B29" s="30">
        <v>23</v>
      </c>
      <c r="C29" s="30">
        <v>572</v>
      </c>
      <c r="D29" s="30">
        <v>244</v>
      </c>
      <c r="E29" s="72">
        <f t="shared" si="5"/>
        <v>42.65734265734265</v>
      </c>
      <c r="F29" s="30">
        <v>1287</v>
      </c>
      <c r="G29" s="72">
        <f t="shared" si="3"/>
        <v>2.25</v>
      </c>
      <c r="H29" s="30">
        <v>408</v>
      </c>
      <c r="I29" s="72">
        <f t="shared" si="4"/>
        <v>31.7016317016317</v>
      </c>
      <c r="J29" s="30">
        <v>9</v>
      </c>
      <c r="K29" s="30">
        <v>0</v>
      </c>
      <c r="L29" s="30">
        <v>5</v>
      </c>
      <c r="M29" s="30">
        <v>9</v>
      </c>
      <c r="N29" s="30">
        <v>0</v>
      </c>
      <c r="O29" s="19"/>
      <c r="P29" s="19"/>
      <c r="Q29" s="6"/>
      <c r="R29" s="6"/>
      <c r="S29" s="6"/>
      <c r="T29" s="6"/>
      <c r="U29" s="6"/>
      <c r="V29" s="6"/>
      <c r="W29" s="6"/>
      <c r="X29" s="6"/>
    </row>
    <row r="30" spans="1:24" s="8" customFormat="1" ht="21" customHeight="1" thickBot="1" thickTop="1">
      <c r="A30" s="35" t="s">
        <v>31</v>
      </c>
      <c r="B30" s="32">
        <f>SUM(B27:B29)</f>
        <v>41</v>
      </c>
      <c r="C30" s="32">
        <f aca="true" t="shared" si="10" ref="C30:H30">SUM(C27:C29)</f>
        <v>997</v>
      </c>
      <c r="D30" s="32">
        <f t="shared" si="10"/>
        <v>424</v>
      </c>
      <c r="E30" s="73">
        <f t="shared" si="5"/>
        <v>42.52758274824473</v>
      </c>
      <c r="F30" s="32">
        <f t="shared" si="10"/>
        <v>2181</v>
      </c>
      <c r="G30" s="73">
        <f t="shared" si="3"/>
        <v>2.1875626880641925</v>
      </c>
      <c r="H30" s="32">
        <f t="shared" si="10"/>
        <v>600</v>
      </c>
      <c r="I30" s="73">
        <f t="shared" si="4"/>
        <v>27.51031636863824</v>
      </c>
      <c r="J30" s="32">
        <f>SUM(J27:J29)</f>
        <v>17</v>
      </c>
      <c r="K30" s="32">
        <f>SUM(K27:K29)</f>
        <v>0</v>
      </c>
      <c r="L30" s="32">
        <f>SUM(L27:L29)</f>
        <v>6</v>
      </c>
      <c r="M30" s="32">
        <f>SUM(M27:M29)</f>
        <v>10</v>
      </c>
      <c r="N30" s="32">
        <f>SUM(N27:N29)</f>
        <v>0</v>
      </c>
      <c r="O30" s="34"/>
      <c r="P30" s="34"/>
      <c r="Q30" s="7"/>
      <c r="R30" s="7"/>
      <c r="S30" s="7"/>
      <c r="T30" s="7"/>
      <c r="U30" s="7"/>
      <c r="V30" s="7"/>
      <c r="W30" s="7"/>
      <c r="X30" s="7"/>
    </row>
    <row r="31" spans="1:24" ht="21" customHeight="1" thickBot="1" thickTop="1">
      <c r="A31" s="36" t="s">
        <v>75</v>
      </c>
      <c r="B31" s="30">
        <v>9</v>
      </c>
      <c r="C31" s="30">
        <v>235</v>
      </c>
      <c r="D31" s="30">
        <v>72</v>
      </c>
      <c r="E31" s="72">
        <f t="shared" si="5"/>
        <v>30.638297872340424</v>
      </c>
      <c r="F31" s="30">
        <v>335</v>
      </c>
      <c r="G31" s="72">
        <f t="shared" si="3"/>
        <v>1.425531914893617</v>
      </c>
      <c r="H31" s="30">
        <v>44</v>
      </c>
      <c r="I31" s="72">
        <f t="shared" si="4"/>
        <v>13.134328358208954</v>
      </c>
      <c r="J31" s="30">
        <v>16</v>
      </c>
      <c r="K31" s="30">
        <v>0</v>
      </c>
      <c r="L31" s="30">
        <v>4</v>
      </c>
      <c r="M31" s="30">
        <v>11</v>
      </c>
      <c r="N31" s="30">
        <v>0</v>
      </c>
      <c r="O31" s="19"/>
      <c r="P31" s="19"/>
      <c r="Q31" s="6"/>
      <c r="R31" s="6"/>
      <c r="S31" s="6"/>
      <c r="T31" s="6"/>
      <c r="U31" s="6"/>
      <c r="V31" s="6"/>
      <c r="W31" s="6"/>
      <c r="X31" s="6"/>
    </row>
    <row r="32" spans="1:24" ht="21" customHeight="1" thickBot="1" thickTop="1">
      <c r="A32" s="26" t="s">
        <v>32</v>
      </c>
      <c r="B32" s="30">
        <v>15</v>
      </c>
      <c r="C32" s="30">
        <v>290</v>
      </c>
      <c r="D32" s="30">
        <v>121</v>
      </c>
      <c r="E32" s="72">
        <f t="shared" si="5"/>
        <v>41.724137931034484</v>
      </c>
      <c r="F32" s="30">
        <v>550</v>
      </c>
      <c r="G32" s="72">
        <f t="shared" si="3"/>
        <v>1.896551724137931</v>
      </c>
      <c r="H32" s="30">
        <v>260</v>
      </c>
      <c r="I32" s="72">
        <f t="shared" si="4"/>
        <v>47.27272727272727</v>
      </c>
      <c r="J32" s="30">
        <v>2</v>
      </c>
      <c r="K32" s="30">
        <v>0</v>
      </c>
      <c r="L32" s="30">
        <v>2</v>
      </c>
      <c r="M32" s="30">
        <v>2</v>
      </c>
      <c r="N32" s="30">
        <v>0</v>
      </c>
      <c r="O32" s="19"/>
      <c r="P32" s="19"/>
      <c r="Q32" s="6"/>
      <c r="R32" s="6"/>
      <c r="S32" s="6"/>
      <c r="T32" s="6"/>
      <c r="U32" s="6"/>
      <c r="V32" s="6"/>
      <c r="W32" s="6"/>
      <c r="X32" s="6"/>
    </row>
    <row r="33" spans="1:24" ht="21" customHeight="1" thickBot="1" thickTop="1">
      <c r="A33" s="26" t="s">
        <v>33</v>
      </c>
      <c r="B33" s="30">
        <v>14</v>
      </c>
      <c r="C33" s="30">
        <v>270</v>
      </c>
      <c r="D33" s="30">
        <v>77</v>
      </c>
      <c r="E33" s="72">
        <f t="shared" si="5"/>
        <v>28.51851851851852</v>
      </c>
      <c r="F33" s="30">
        <v>401</v>
      </c>
      <c r="G33" s="72">
        <f t="shared" si="3"/>
        <v>1.4851851851851852</v>
      </c>
      <c r="H33" s="30">
        <v>104</v>
      </c>
      <c r="I33" s="72">
        <f t="shared" si="4"/>
        <v>25.935162094763093</v>
      </c>
      <c r="J33" s="30">
        <v>7</v>
      </c>
      <c r="K33" s="30">
        <v>0</v>
      </c>
      <c r="L33" s="30">
        <v>3</v>
      </c>
      <c r="M33" s="30">
        <v>4</v>
      </c>
      <c r="N33" s="30">
        <v>0</v>
      </c>
      <c r="O33" s="19"/>
      <c r="P33" s="19"/>
      <c r="Q33" s="6"/>
      <c r="R33" s="6"/>
      <c r="S33" s="6"/>
      <c r="T33" s="6"/>
      <c r="U33" s="6"/>
      <c r="V33" s="6"/>
      <c r="W33" s="6"/>
      <c r="X33" s="6"/>
    </row>
    <row r="34" spans="1:24" ht="21" customHeight="1" thickBot="1" thickTop="1">
      <c r="A34" s="26" t="s">
        <v>34</v>
      </c>
      <c r="B34" s="30">
        <v>11</v>
      </c>
      <c r="C34" s="30">
        <v>184</v>
      </c>
      <c r="D34" s="30">
        <v>41</v>
      </c>
      <c r="E34" s="72">
        <f t="shared" si="5"/>
        <v>22.282608695652172</v>
      </c>
      <c r="F34" s="30">
        <v>178</v>
      </c>
      <c r="G34" s="72">
        <f t="shared" si="3"/>
        <v>0.967391304347826</v>
      </c>
      <c r="H34" s="30">
        <v>63</v>
      </c>
      <c r="I34" s="72">
        <f t="shared" si="4"/>
        <v>35.39325842696629</v>
      </c>
      <c r="J34" s="30">
        <v>2</v>
      </c>
      <c r="K34" s="30">
        <v>0</v>
      </c>
      <c r="L34" s="30">
        <v>0</v>
      </c>
      <c r="M34" s="30">
        <v>0</v>
      </c>
      <c r="N34" s="30">
        <v>0</v>
      </c>
      <c r="O34" s="19"/>
      <c r="P34" s="19"/>
      <c r="Q34" s="6"/>
      <c r="R34" s="6"/>
      <c r="S34" s="6"/>
      <c r="T34" s="6"/>
      <c r="U34" s="6"/>
      <c r="V34" s="6"/>
      <c r="W34" s="6"/>
      <c r="X34" s="6"/>
    </row>
    <row r="35" spans="1:24" ht="21" customHeight="1" thickBot="1" thickTop="1">
      <c r="A35" s="26" t="s">
        <v>35</v>
      </c>
      <c r="B35" s="30">
        <v>2</v>
      </c>
      <c r="C35" s="30">
        <v>49</v>
      </c>
      <c r="D35" s="30">
        <v>37</v>
      </c>
      <c r="E35" s="72">
        <f t="shared" si="5"/>
        <v>75.51020408163265</v>
      </c>
      <c r="F35" s="30">
        <v>162</v>
      </c>
      <c r="G35" s="72">
        <f t="shared" si="3"/>
        <v>3.306122448979592</v>
      </c>
      <c r="H35" s="30">
        <v>29</v>
      </c>
      <c r="I35" s="72">
        <f t="shared" si="4"/>
        <v>17.901234567901234</v>
      </c>
      <c r="J35" s="30">
        <v>2</v>
      </c>
      <c r="K35" s="30">
        <v>0</v>
      </c>
      <c r="L35" s="30">
        <v>1</v>
      </c>
      <c r="M35" s="30">
        <v>2</v>
      </c>
      <c r="N35" s="30">
        <v>0</v>
      </c>
      <c r="O35" s="19"/>
      <c r="P35" s="19"/>
      <c r="Q35" s="6"/>
      <c r="R35" s="6"/>
      <c r="S35" s="6"/>
      <c r="T35" s="6"/>
      <c r="U35" s="6"/>
      <c r="V35" s="6"/>
      <c r="W35" s="6"/>
      <c r="X35" s="6"/>
    </row>
    <row r="36" spans="1:24" ht="21" customHeight="1" thickBot="1" thickTop="1">
      <c r="A36" s="26" t="s">
        <v>36</v>
      </c>
      <c r="B36" s="30">
        <v>3</v>
      </c>
      <c r="C36" s="30">
        <v>47</v>
      </c>
      <c r="D36" s="30">
        <v>19</v>
      </c>
      <c r="E36" s="72">
        <f t="shared" si="5"/>
        <v>40.42553191489361</v>
      </c>
      <c r="F36" s="30">
        <v>121</v>
      </c>
      <c r="G36" s="72">
        <f t="shared" si="3"/>
        <v>2.574468085106383</v>
      </c>
      <c r="H36" s="30">
        <v>32</v>
      </c>
      <c r="I36" s="72">
        <f t="shared" si="4"/>
        <v>26.446280991735538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19"/>
      <c r="P36" s="19"/>
      <c r="Q36" s="6"/>
      <c r="R36" s="6"/>
      <c r="S36" s="6"/>
      <c r="T36" s="6"/>
      <c r="U36" s="6"/>
      <c r="V36" s="6"/>
      <c r="W36" s="6"/>
      <c r="X36" s="6"/>
    </row>
    <row r="37" spans="1:24" ht="21" customHeight="1" thickBot="1" thickTop="1">
      <c r="A37" s="26" t="s">
        <v>58</v>
      </c>
      <c r="B37" s="30">
        <v>5</v>
      </c>
      <c r="C37" s="30">
        <v>121</v>
      </c>
      <c r="D37" s="30">
        <v>57</v>
      </c>
      <c r="E37" s="72">
        <f t="shared" si="5"/>
        <v>47.107438016528924</v>
      </c>
      <c r="F37" s="30">
        <v>259</v>
      </c>
      <c r="G37" s="72">
        <f aca="true" t="shared" si="11" ref="G37:G61">F37/C37</f>
        <v>2.1404958677685952</v>
      </c>
      <c r="H37" s="30">
        <v>67</v>
      </c>
      <c r="I37" s="72">
        <f aca="true" t="shared" si="12" ref="I37:I61">H37/F37*100</f>
        <v>25.868725868725868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19"/>
      <c r="P37" s="19"/>
      <c r="Q37" s="6"/>
      <c r="R37" s="6"/>
      <c r="S37" s="6"/>
      <c r="T37" s="6"/>
      <c r="U37" s="6"/>
      <c r="V37" s="6"/>
      <c r="W37" s="6"/>
      <c r="X37" s="6"/>
    </row>
    <row r="38" spans="1:24" ht="21" customHeight="1" thickBot="1" thickTop="1">
      <c r="A38" s="37" t="s">
        <v>37</v>
      </c>
      <c r="B38" s="38">
        <f>SUM(B31:B37)</f>
        <v>59</v>
      </c>
      <c r="C38" s="38">
        <f>SUM(C31:C37)</f>
        <v>1196</v>
      </c>
      <c r="D38" s="38">
        <f>SUM(D31:D37)</f>
        <v>424</v>
      </c>
      <c r="E38" s="74">
        <f t="shared" si="5"/>
        <v>35.45150501672241</v>
      </c>
      <c r="F38" s="38">
        <f>SUM(F31:F37)</f>
        <v>2006</v>
      </c>
      <c r="G38" s="74">
        <f t="shared" si="11"/>
        <v>1.6772575250836121</v>
      </c>
      <c r="H38" s="38">
        <f>SUM(H31:H37)</f>
        <v>599</v>
      </c>
      <c r="I38" s="74">
        <f t="shared" si="12"/>
        <v>29.860418743768697</v>
      </c>
      <c r="J38" s="38">
        <f>SUM(J31:J37)</f>
        <v>29</v>
      </c>
      <c r="K38" s="38">
        <v>0</v>
      </c>
      <c r="L38" s="38">
        <f>SUM(L31:L37)</f>
        <v>10</v>
      </c>
      <c r="M38" s="38">
        <f>SUM(M31:M37)</f>
        <v>19</v>
      </c>
      <c r="N38" s="38">
        <f>SUM(N31:N37)</f>
        <v>0</v>
      </c>
      <c r="O38" s="34"/>
      <c r="P38" s="34"/>
      <c r="Q38" s="6"/>
      <c r="R38" s="6"/>
      <c r="S38" s="6"/>
      <c r="T38" s="6"/>
      <c r="U38" s="6"/>
      <c r="V38" s="6"/>
      <c r="W38" s="6"/>
      <c r="X38" s="6"/>
    </row>
    <row r="39" spans="1:24" ht="21" customHeight="1" thickBot="1" thickTop="1">
      <c r="A39" s="26" t="s">
        <v>38</v>
      </c>
      <c r="B39" s="39">
        <v>20</v>
      </c>
      <c r="C39" s="40">
        <v>390</v>
      </c>
      <c r="D39" s="40">
        <v>117</v>
      </c>
      <c r="E39" s="69">
        <f t="shared" si="5"/>
        <v>30</v>
      </c>
      <c r="F39" s="40">
        <v>522</v>
      </c>
      <c r="G39" s="75">
        <f t="shared" si="11"/>
        <v>1.3384615384615384</v>
      </c>
      <c r="H39" s="41">
        <v>139</v>
      </c>
      <c r="I39" s="69">
        <f t="shared" si="12"/>
        <v>26.62835249042146</v>
      </c>
      <c r="J39" s="40">
        <v>4</v>
      </c>
      <c r="K39" s="40">
        <v>0</v>
      </c>
      <c r="L39" s="40">
        <v>2</v>
      </c>
      <c r="M39" s="40">
        <v>4</v>
      </c>
      <c r="N39" s="40">
        <v>0</v>
      </c>
      <c r="O39" s="19"/>
      <c r="P39" s="19"/>
      <c r="Q39" s="6"/>
      <c r="R39" s="6"/>
      <c r="S39" s="6"/>
      <c r="T39" s="6"/>
      <c r="U39" s="6"/>
      <c r="V39" s="6"/>
      <c r="W39" s="6"/>
      <c r="X39" s="6"/>
    </row>
    <row r="40" spans="1:24" ht="21" customHeight="1" thickBot="1" thickTop="1">
      <c r="A40" s="26" t="s">
        <v>39</v>
      </c>
      <c r="B40" s="39">
        <v>15</v>
      </c>
      <c r="C40" s="40">
        <v>295</v>
      </c>
      <c r="D40" s="40">
        <v>140</v>
      </c>
      <c r="E40" s="69">
        <f t="shared" si="5"/>
        <v>47.45762711864407</v>
      </c>
      <c r="F40" s="40">
        <v>746</v>
      </c>
      <c r="G40" s="75">
        <f t="shared" si="11"/>
        <v>2.528813559322034</v>
      </c>
      <c r="H40" s="40">
        <v>299</v>
      </c>
      <c r="I40" s="69">
        <f t="shared" si="12"/>
        <v>40.08042895442359</v>
      </c>
      <c r="J40" s="40">
        <v>18</v>
      </c>
      <c r="K40" s="40">
        <v>0</v>
      </c>
      <c r="L40" s="40">
        <v>0</v>
      </c>
      <c r="M40" s="40">
        <v>0</v>
      </c>
      <c r="N40" s="40">
        <v>0</v>
      </c>
      <c r="O40" s="19"/>
      <c r="P40" s="19"/>
      <c r="Q40" s="6"/>
      <c r="R40" s="6"/>
      <c r="S40" s="6"/>
      <c r="T40" s="6"/>
      <c r="U40" s="6"/>
      <c r="V40" s="6"/>
      <c r="W40" s="6"/>
      <c r="X40" s="6"/>
    </row>
    <row r="41" spans="1:24" ht="21" customHeight="1" thickBot="1" thickTop="1">
      <c r="A41" s="26" t="s">
        <v>59</v>
      </c>
      <c r="B41" s="39">
        <v>7</v>
      </c>
      <c r="C41" s="40">
        <v>213</v>
      </c>
      <c r="D41" s="40">
        <v>59</v>
      </c>
      <c r="E41" s="69">
        <f t="shared" si="5"/>
        <v>27.699530516431924</v>
      </c>
      <c r="F41" s="40">
        <v>328</v>
      </c>
      <c r="G41" s="75">
        <f t="shared" si="11"/>
        <v>1.539906103286385</v>
      </c>
      <c r="H41" s="41">
        <v>114</v>
      </c>
      <c r="I41" s="69">
        <f t="shared" si="12"/>
        <v>34.756097560975604</v>
      </c>
      <c r="J41" s="40">
        <v>47</v>
      </c>
      <c r="K41" s="40">
        <v>0</v>
      </c>
      <c r="L41" s="40">
        <v>10</v>
      </c>
      <c r="M41" s="40">
        <v>27</v>
      </c>
      <c r="N41" s="40">
        <v>0</v>
      </c>
      <c r="O41" s="19"/>
      <c r="P41" s="19"/>
      <c r="Q41" s="6"/>
      <c r="R41" s="6"/>
      <c r="S41" s="6"/>
      <c r="T41" s="6"/>
      <c r="U41" s="6"/>
      <c r="V41" s="6"/>
      <c r="W41" s="6"/>
      <c r="X41" s="6"/>
    </row>
    <row r="42" spans="1:24" ht="21" customHeight="1" thickBot="1" thickTop="1">
      <c r="A42" s="26" t="s">
        <v>40</v>
      </c>
      <c r="B42" s="39">
        <v>2</v>
      </c>
      <c r="C42" s="40">
        <v>36</v>
      </c>
      <c r="D42" s="40">
        <v>15</v>
      </c>
      <c r="E42" s="69">
        <f t="shared" si="5"/>
        <v>41.66666666666667</v>
      </c>
      <c r="F42" s="40">
        <v>58</v>
      </c>
      <c r="G42" s="75">
        <f t="shared" si="11"/>
        <v>1.6111111111111112</v>
      </c>
      <c r="H42" s="40">
        <v>23</v>
      </c>
      <c r="I42" s="69">
        <f t="shared" si="12"/>
        <v>39.6551724137931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19"/>
      <c r="P42" s="19"/>
      <c r="Q42" s="6"/>
      <c r="R42" s="6"/>
      <c r="S42" s="6"/>
      <c r="T42" s="6"/>
      <c r="U42" s="6"/>
      <c r="V42" s="6"/>
      <c r="W42" s="6"/>
      <c r="X42" s="6"/>
    </row>
    <row r="43" spans="1:24" ht="21" customHeight="1" thickBot="1" thickTop="1">
      <c r="A43" s="26" t="s">
        <v>41</v>
      </c>
      <c r="B43" s="39">
        <v>7</v>
      </c>
      <c r="C43" s="40">
        <v>139</v>
      </c>
      <c r="D43" s="40">
        <v>61</v>
      </c>
      <c r="E43" s="69">
        <f t="shared" si="5"/>
        <v>43.884892086330936</v>
      </c>
      <c r="F43" s="40">
        <v>249</v>
      </c>
      <c r="G43" s="75">
        <f t="shared" si="11"/>
        <v>1.79136690647482</v>
      </c>
      <c r="H43" s="41">
        <v>103</v>
      </c>
      <c r="I43" s="69">
        <f t="shared" si="12"/>
        <v>41.365461847389554</v>
      </c>
      <c r="J43" s="40">
        <v>3</v>
      </c>
      <c r="K43" s="40">
        <v>0</v>
      </c>
      <c r="L43" s="40">
        <v>0</v>
      </c>
      <c r="M43" s="40">
        <v>0</v>
      </c>
      <c r="N43" s="40">
        <v>0</v>
      </c>
      <c r="O43" s="19"/>
      <c r="P43" s="19"/>
      <c r="Q43" s="6"/>
      <c r="R43" s="6"/>
      <c r="S43" s="6"/>
      <c r="T43" s="6"/>
      <c r="U43" s="6"/>
      <c r="V43" s="6"/>
      <c r="W43" s="6"/>
      <c r="X43" s="6"/>
    </row>
    <row r="44" spans="1:24" ht="21" customHeight="1" thickBot="1" thickTop="1">
      <c r="A44" s="35" t="s">
        <v>42</v>
      </c>
      <c r="B44" s="42">
        <f>SUM(B39:B43)</f>
        <v>51</v>
      </c>
      <c r="C44" s="43">
        <f>SUM(C39:C43)</f>
        <v>1073</v>
      </c>
      <c r="D44" s="43">
        <f>SUM(D39:D43)</f>
        <v>392</v>
      </c>
      <c r="E44" s="78">
        <f t="shared" si="5"/>
        <v>36.533084808946874</v>
      </c>
      <c r="F44" s="43">
        <f>SUM(F39:F43)</f>
        <v>1903</v>
      </c>
      <c r="G44" s="76">
        <f t="shared" si="11"/>
        <v>1.7735321528424977</v>
      </c>
      <c r="H44" s="44">
        <f>SUM(H39:H43)</f>
        <v>678</v>
      </c>
      <c r="I44" s="78">
        <f t="shared" si="12"/>
        <v>35.62795585916973</v>
      </c>
      <c r="J44" s="43">
        <f>SUM(J39:J43)</f>
        <v>72</v>
      </c>
      <c r="K44" s="43">
        <f>SUM(K39:K43)</f>
        <v>0</v>
      </c>
      <c r="L44" s="43">
        <f>SUM(L39:L43)</f>
        <v>12</v>
      </c>
      <c r="M44" s="43">
        <f>SUM(M39:M43)</f>
        <v>31</v>
      </c>
      <c r="N44" s="43">
        <f>SUM(N39:N43)</f>
        <v>0</v>
      </c>
      <c r="O44" s="34"/>
      <c r="P44" s="34"/>
      <c r="Q44" s="6"/>
      <c r="R44" s="6"/>
      <c r="S44" s="6"/>
      <c r="T44" s="6"/>
      <c r="U44" s="6"/>
      <c r="V44" s="6"/>
      <c r="W44" s="6"/>
      <c r="X44" s="6"/>
    </row>
    <row r="45" spans="1:24" ht="21" customHeight="1" thickBot="1" thickTop="1">
      <c r="A45" s="26" t="s">
        <v>43</v>
      </c>
      <c r="B45" s="30">
        <v>43</v>
      </c>
      <c r="C45" s="30">
        <v>881</v>
      </c>
      <c r="D45" s="30">
        <v>232</v>
      </c>
      <c r="E45" s="72">
        <f aca="true" t="shared" si="13" ref="E45:E61">D45/C45*100</f>
        <v>26.333711691259932</v>
      </c>
      <c r="F45" s="30">
        <v>1719</v>
      </c>
      <c r="G45" s="72">
        <f t="shared" si="11"/>
        <v>1.9511918274687854</v>
      </c>
      <c r="H45" s="30">
        <v>443</v>
      </c>
      <c r="I45" s="72">
        <f t="shared" si="12"/>
        <v>25.770796974985455</v>
      </c>
      <c r="J45" s="30">
        <v>28</v>
      </c>
      <c r="K45" s="30">
        <v>0</v>
      </c>
      <c r="L45" s="30">
        <v>7</v>
      </c>
      <c r="M45" s="30">
        <v>15</v>
      </c>
      <c r="N45" s="30">
        <v>0</v>
      </c>
      <c r="O45" s="19"/>
      <c r="P45" s="19"/>
      <c r="Q45" s="6"/>
      <c r="R45" s="6"/>
      <c r="S45" s="6"/>
      <c r="T45" s="6"/>
      <c r="U45" s="6"/>
      <c r="V45" s="6"/>
      <c r="W45" s="6"/>
      <c r="X45" s="6"/>
    </row>
    <row r="46" spans="1:24" ht="21" customHeight="1" thickBot="1" thickTop="1">
      <c r="A46" s="26" t="s">
        <v>67</v>
      </c>
      <c r="B46" s="30">
        <v>9</v>
      </c>
      <c r="C46" s="30">
        <v>122</v>
      </c>
      <c r="D46" s="30">
        <v>51</v>
      </c>
      <c r="E46" s="72">
        <f t="shared" si="13"/>
        <v>41.80327868852459</v>
      </c>
      <c r="F46" s="30">
        <v>424</v>
      </c>
      <c r="G46" s="72">
        <f t="shared" si="11"/>
        <v>3.4754098360655736</v>
      </c>
      <c r="H46" s="30">
        <v>131</v>
      </c>
      <c r="I46" s="72">
        <f t="shared" si="12"/>
        <v>30.89622641509434</v>
      </c>
      <c r="J46" s="30">
        <v>2</v>
      </c>
      <c r="K46" s="30">
        <v>0</v>
      </c>
      <c r="L46" s="30">
        <v>0</v>
      </c>
      <c r="M46" s="30">
        <v>0</v>
      </c>
      <c r="N46" s="30">
        <v>0</v>
      </c>
      <c r="O46" s="19"/>
      <c r="P46" s="19"/>
      <c r="Q46" s="6"/>
      <c r="R46" s="6"/>
      <c r="S46" s="6"/>
      <c r="T46" s="6"/>
      <c r="U46" s="6"/>
      <c r="V46" s="6"/>
      <c r="W46" s="6"/>
      <c r="X46" s="6"/>
    </row>
    <row r="47" spans="1:24" ht="21" customHeight="1" thickBot="1" thickTop="1">
      <c r="A47" s="35" t="s">
        <v>69</v>
      </c>
      <c r="B47" s="32">
        <f>SUM(B45:B46)</f>
        <v>52</v>
      </c>
      <c r="C47" s="32">
        <f aca="true" t="shared" si="14" ref="C47:H47">SUM(C45:C46)</f>
        <v>1003</v>
      </c>
      <c r="D47" s="32">
        <f t="shared" si="14"/>
        <v>283</v>
      </c>
      <c r="E47" s="73">
        <f t="shared" si="13"/>
        <v>28.215353938185444</v>
      </c>
      <c r="F47" s="32">
        <f t="shared" si="14"/>
        <v>2143</v>
      </c>
      <c r="G47" s="73">
        <f t="shared" si="11"/>
        <v>2.136590229312064</v>
      </c>
      <c r="H47" s="32">
        <f t="shared" si="14"/>
        <v>574</v>
      </c>
      <c r="I47" s="73">
        <f t="shared" si="12"/>
        <v>26.784881007932803</v>
      </c>
      <c r="J47" s="32">
        <f>SUM(J45:J46)</f>
        <v>30</v>
      </c>
      <c r="K47" s="32">
        <f>SUM(K45:K46)</f>
        <v>0</v>
      </c>
      <c r="L47" s="32">
        <f>SUM(L45:L46)</f>
        <v>7</v>
      </c>
      <c r="M47" s="32">
        <f>SUM(M45:M46)</f>
        <v>15</v>
      </c>
      <c r="N47" s="32">
        <f>SUM(N45:N46)</f>
        <v>0</v>
      </c>
      <c r="O47" s="34"/>
      <c r="P47" s="34"/>
      <c r="Q47" s="6"/>
      <c r="R47" s="6"/>
      <c r="S47" s="6"/>
      <c r="T47" s="6"/>
      <c r="U47" s="6"/>
      <c r="V47" s="6"/>
      <c r="W47" s="6"/>
      <c r="X47" s="6"/>
    </row>
    <row r="48" spans="1:24" ht="21" customHeight="1" thickBot="1" thickTop="1">
      <c r="A48" s="26" t="s">
        <v>44</v>
      </c>
      <c r="B48" s="30">
        <v>11</v>
      </c>
      <c r="C48" s="30">
        <v>255</v>
      </c>
      <c r="D48" s="30">
        <v>101</v>
      </c>
      <c r="E48" s="72">
        <f t="shared" si="13"/>
        <v>39.6078431372549</v>
      </c>
      <c r="F48" s="30">
        <v>483</v>
      </c>
      <c r="G48" s="72">
        <f t="shared" si="11"/>
        <v>1.8941176470588235</v>
      </c>
      <c r="H48" s="30">
        <v>152</v>
      </c>
      <c r="I48" s="72">
        <f t="shared" si="12"/>
        <v>31.469979296066253</v>
      </c>
      <c r="J48" s="30">
        <v>6</v>
      </c>
      <c r="K48" s="30">
        <v>3</v>
      </c>
      <c r="L48" s="30">
        <v>2</v>
      </c>
      <c r="M48" s="30">
        <v>3</v>
      </c>
      <c r="N48" s="30">
        <v>0</v>
      </c>
      <c r="O48" s="19"/>
      <c r="P48" s="19"/>
      <c r="Q48" s="6"/>
      <c r="R48" s="6"/>
      <c r="S48" s="6"/>
      <c r="T48" s="6"/>
      <c r="U48" s="6"/>
      <c r="V48" s="6"/>
      <c r="W48" s="6"/>
      <c r="X48" s="6"/>
    </row>
    <row r="49" spans="1:24" ht="21" customHeight="1" thickBot="1" thickTop="1">
      <c r="A49" s="26" t="s">
        <v>60</v>
      </c>
      <c r="B49" s="30">
        <v>19</v>
      </c>
      <c r="C49" s="30">
        <v>478</v>
      </c>
      <c r="D49" s="30">
        <v>179</v>
      </c>
      <c r="E49" s="72">
        <f t="shared" si="13"/>
        <v>37.44769874476987</v>
      </c>
      <c r="F49" s="30">
        <v>915</v>
      </c>
      <c r="G49" s="72">
        <f t="shared" si="11"/>
        <v>1.9142259414225942</v>
      </c>
      <c r="H49" s="30">
        <v>207</v>
      </c>
      <c r="I49" s="72">
        <f t="shared" si="12"/>
        <v>22.62295081967213</v>
      </c>
      <c r="J49" s="30">
        <v>9</v>
      </c>
      <c r="K49" s="30">
        <v>0</v>
      </c>
      <c r="L49" s="30">
        <v>2</v>
      </c>
      <c r="M49" s="30">
        <v>3</v>
      </c>
      <c r="N49" s="30">
        <v>0</v>
      </c>
      <c r="O49" s="19"/>
      <c r="P49" s="19"/>
      <c r="Q49" s="6"/>
      <c r="R49" s="6"/>
      <c r="S49" s="6"/>
      <c r="T49" s="6"/>
      <c r="U49" s="6"/>
      <c r="V49" s="6"/>
      <c r="W49" s="6"/>
      <c r="X49" s="6"/>
    </row>
    <row r="50" spans="1:24" ht="21" customHeight="1" thickBot="1" thickTop="1">
      <c r="A50" s="26" t="s">
        <v>61</v>
      </c>
      <c r="B50" s="30">
        <v>7</v>
      </c>
      <c r="C50" s="30">
        <v>152</v>
      </c>
      <c r="D50" s="30">
        <v>54</v>
      </c>
      <c r="E50" s="72">
        <f t="shared" si="13"/>
        <v>35.526315789473685</v>
      </c>
      <c r="F50" s="30">
        <v>241</v>
      </c>
      <c r="G50" s="72">
        <f t="shared" si="11"/>
        <v>1.5855263157894737</v>
      </c>
      <c r="H50" s="30">
        <v>91</v>
      </c>
      <c r="I50" s="72">
        <f t="shared" si="12"/>
        <v>37.75933609958506</v>
      </c>
      <c r="J50" s="30">
        <v>1</v>
      </c>
      <c r="K50" s="30">
        <v>0</v>
      </c>
      <c r="L50" s="30">
        <v>1</v>
      </c>
      <c r="M50" s="30">
        <v>1</v>
      </c>
      <c r="N50" s="30">
        <v>0</v>
      </c>
      <c r="O50" s="45"/>
      <c r="P50" s="46"/>
      <c r="Q50" s="6"/>
      <c r="R50" s="6"/>
      <c r="S50" s="6"/>
      <c r="T50" s="6"/>
      <c r="U50" s="6"/>
      <c r="V50" s="6"/>
      <c r="W50" s="6"/>
      <c r="X50" s="6"/>
    </row>
    <row r="51" spans="1:24" ht="21" customHeight="1" thickBot="1" thickTop="1">
      <c r="A51" s="35" t="s">
        <v>64</v>
      </c>
      <c r="B51" s="32">
        <f>SUM(B48:B50)</f>
        <v>37</v>
      </c>
      <c r="C51" s="32">
        <f aca="true" t="shared" si="15" ref="C51:H51">SUM(C48:C50)</f>
        <v>885</v>
      </c>
      <c r="D51" s="32">
        <f t="shared" si="15"/>
        <v>334</v>
      </c>
      <c r="E51" s="73">
        <f t="shared" si="13"/>
        <v>37.740112994350284</v>
      </c>
      <c r="F51" s="32">
        <f t="shared" si="15"/>
        <v>1639</v>
      </c>
      <c r="G51" s="73">
        <f t="shared" si="11"/>
        <v>1.8519774011299435</v>
      </c>
      <c r="H51" s="32">
        <f t="shared" si="15"/>
        <v>450</v>
      </c>
      <c r="I51" s="73">
        <f t="shared" si="12"/>
        <v>27.45576571079927</v>
      </c>
      <c r="J51" s="32">
        <f>SUM(J48:J50)</f>
        <v>16</v>
      </c>
      <c r="K51" s="32">
        <f>SUM(K48:K50)</f>
        <v>3</v>
      </c>
      <c r="L51" s="32">
        <f>SUM(L48:L50)</f>
        <v>5</v>
      </c>
      <c r="M51" s="32">
        <f>SUM(M48:M50)</f>
        <v>7</v>
      </c>
      <c r="N51" s="32">
        <f>SUM(N48:N50)</f>
        <v>0</v>
      </c>
      <c r="O51" s="19"/>
      <c r="P51" s="19"/>
      <c r="Q51" s="6"/>
      <c r="R51" s="6"/>
      <c r="S51" s="6"/>
      <c r="T51" s="6"/>
      <c r="U51" s="6"/>
      <c r="V51" s="6"/>
      <c r="W51" s="6"/>
      <c r="X51" s="6"/>
    </row>
    <row r="52" spans="1:24" ht="21" customHeight="1" thickBot="1" thickTop="1">
      <c r="A52" s="26" t="s">
        <v>45</v>
      </c>
      <c r="B52" s="22">
        <v>6</v>
      </c>
      <c r="C52" s="22">
        <v>135</v>
      </c>
      <c r="D52" s="22">
        <v>53</v>
      </c>
      <c r="E52" s="69">
        <f>D52/C52*100</f>
        <v>39.25925925925926</v>
      </c>
      <c r="F52" s="22">
        <v>227</v>
      </c>
      <c r="G52" s="69">
        <f>F52/C52</f>
        <v>1.6814814814814816</v>
      </c>
      <c r="H52" s="22">
        <v>85</v>
      </c>
      <c r="I52" s="69">
        <f>H52/F52*100</f>
        <v>37.44493392070485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19"/>
      <c r="P52" s="19"/>
      <c r="Q52" s="6"/>
      <c r="R52" s="6"/>
      <c r="S52" s="6"/>
      <c r="T52" s="6"/>
      <c r="U52" s="6"/>
      <c r="V52" s="6"/>
      <c r="W52" s="6"/>
      <c r="X52" s="6"/>
    </row>
    <row r="53" spans="1:24" ht="21" customHeight="1" thickBot="1" thickTop="1">
      <c r="A53" s="26" t="s">
        <v>68</v>
      </c>
      <c r="B53" s="22">
        <v>11</v>
      </c>
      <c r="C53" s="22">
        <v>202</v>
      </c>
      <c r="D53" s="22">
        <v>81</v>
      </c>
      <c r="E53" s="69">
        <f>D53/C53*100</f>
        <v>40.099009900990104</v>
      </c>
      <c r="F53" s="22">
        <v>439</v>
      </c>
      <c r="G53" s="69">
        <f>F53/C53</f>
        <v>2.1732673267326734</v>
      </c>
      <c r="H53" s="22">
        <v>170</v>
      </c>
      <c r="I53" s="69">
        <f>H53/F53*100</f>
        <v>38.724373576309794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47">
        <v>7</v>
      </c>
      <c r="P53" s="48">
        <v>0</v>
      </c>
      <c r="R53" s="6"/>
      <c r="S53" s="6"/>
      <c r="T53" s="6"/>
      <c r="U53" s="6"/>
      <c r="V53" s="6"/>
      <c r="W53" s="6"/>
      <c r="X53" s="6"/>
    </row>
    <row r="54" spans="1:24" ht="21" customHeight="1" thickBot="1" thickTop="1">
      <c r="A54" s="26" t="s">
        <v>62</v>
      </c>
      <c r="B54" s="22">
        <v>9</v>
      </c>
      <c r="C54" s="22">
        <v>210</v>
      </c>
      <c r="D54" s="22">
        <v>94</v>
      </c>
      <c r="E54" s="69">
        <f>D54/C54*100</f>
        <v>44.761904761904766</v>
      </c>
      <c r="F54" s="22">
        <v>370</v>
      </c>
      <c r="G54" s="69">
        <f>F54/C54</f>
        <v>1.7619047619047619</v>
      </c>
      <c r="H54" s="22">
        <v>154</v>
      </c>
      <c r="I54" s="69">
        <f>H54/F54*100</f>
        <v>41.62162162162162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19"/>
      <c r="P54" s="19"/>
      <c r="Q54" s="6"/>
      <c r="R54" s="6"/>
      <c r="S54" s="6"/>
      <c r="T54" s="6"/>
      <c r="U54" s="6"/>
      <c r="V54" s="6"/>
      <c r="W54" s="6"/>
      <c r="X54" s="6"/>
    </row>
    <row r="55" spans="1:24" ht="21" customHeight="1" thickBot="1" thickTop="1">
      <c r="A55" s="26" t="s">
        <v>46</v>
      </c>
      <c r="B55" s="22">
        <v>5</v>
      </c>
      <c r="C55" s="22">
        <v>70</v>
      </c>
      <c r="D55" s="22">
        <v>35</v>
      </c>
      <c r="E55" s="69">
        <f>D55/C55*100</f>
        <v>50</v>
      </c>
      <c r="F55" s="22">
        <v>149</v>
      </c>
      <c r="G55" s="69">
        <f>F55/C55</f>
        <v>2.1285714285714286</v>
      </c>
      <c r="H55" s="22">
        <v>40</v>
      </c>
      <c r="I55" s="69">
        <f>H55/F55*100</f>
        <v>26.845637583892618</v>
      </c>
      <c r="J55" s="22">
        <v>4</v>
      </c>
      <c r="K55" s="22">
        <v>0</v>
      </c>
      <c r="L55" s="22">
        <v>1</v>
      </c>
      <c r="M55" s="22">
        <v>2</v>
      </c>
      <c r="N55" s="22">
        <v>0</v>
      </c>
      <c r="O55" s="19"/>
      <c r="P55" s="19"/>
      <c r="Q55" s="6"/>
      <c r="R55" s="6"/>
      <c r="S55" s="6"/>
      <c r="T55" s="6"/>
      <c r="U55" s="6"/>
      <c r="V55" s="6"/>
      <c r="W55" s="6"/>
      <c r="X55" s="6"/>
    </row>
    <row r="56" spans="1:24" ht="21" customHeight="1" thickBot="1" thickTop="1">
      <c r="A56" s="35" t="s">
        <v>65</v>
      </c>
      <c r="B56" s="32">
        <f>SUM(B52:B55)</f>
        <v>31</v>
      </c>
      <c r="C56" s="32">
        <f>SUM(C52:C55)</f>
        <v>617</v>
      </c>
      <c r="D56" s="32">
        <f>SUM(D52:D55)</f>
        <v>263</v>
      </c>
      <c r="E56" s="78">
        <f>D56/C56*100</f>
        <v>42.62560777957861</v>
      </c>
      <c r="F56" s="32">
        <f>SUM(F52:F55)</f>
        <v>1185</v>
      </c>
      <c r="G56" s="73">
        <f t="shared" si="11"/>
        <v>1.920583468395462</v>
      </c>
      <c r="H56" s="32">
        <f>SUM(H52:H55)</f>
        <v>449</v>
      </c>
      <c r="I56" s="73">
        <f t="shared" si="12"/>
        <v>37.89029535864979</v>
      </c>
      <c r="J56" s="32">
        <f>SUM(J52:J55)</f>
        <v>4</v>
      </c>
      <c r="K56" s="32">
        <f>SUM(K52:K55)</f>
        <v>0</v>
      </c>
      <c r="L56" s="32">
        <f>SUM(L52:L55)</f>
        <v>1</v>
      </c>
      <c r="M56" s="32">
        <f>SUM(M52:M55)</f>
        <v>2</v>
      </c>
      <c r="N56" s="32">
        <f>SUM(N52:N55)</f>
        <v>0</v>
      </c>
      <c r="O56" s="34"/>
      <c r="P56" s="34"/>
      <c r="Q56" s="6"/>
      <c r="R56" s="6"/>
      <c r="S56" s="6"/>
      <c r="T56" s="6"/>
      <c r="U56" s="6"/>
      <c r="V56" s="6"/>
      <c r="W56" s="6"/>
      <c r="X56" s="6"/>
    </row>
    <row r="57" spans="1:24" ht="21" customHeight="1" thickBot="1" thickTop="1">
      <c r="A57" s="26" t="s">
        <v>47</v>
      </c>
      <c r="B57" s="30">
        <v>21</v>
      </c>
      <c r="C57" s="30">
        <v>373</v>
      </c>
      <c r="D57" s="30">
        <v>146</v>
      </c>
      <c r="E57" s="72">
        <f t="shared" si="13"/>
        <v>39.14209115281501</v>
      </c>
      <c r="F57" s="30">
        <v>625</v>
      </c>
      <c r="G57" s="72">
        <f t="shared" si="11"/>
        <v>1.675603217158177</v>
      </c>
      <c r="H57" s="30">
        <v>180</v>
      </c>
      <c r="I57" s="72">
        <f t="shared" si="12"/>
        <v>28.799999999999997</v>
      </c>
      <c r="J57" s="30">
        <v>13</v>
      </c>
      <c r="K57" s="30">
        <v>0</v>
      </c>
      <c r="L57" s="30">
        <v>4</v>
      </c>
      <c r="M57" s="30">
        <v>6</v>
      </c>
      <c r="N57" s="30">
        <v>0</v>
      </c>
      <c r="O57" s="19"/>
      <c r="P57" s="19"/>
      <c r="Q57" s="6"/>
      <c r="R57" s="6"/>
      <c r="S57" s="6"/>
      <c r="T57" s="6"/>
      <c r="U57" s="6"/>
      <c r="V57" s="6"/>
      <c r="W57" s="6"/>
      <c r="X57" s="6"/>
    </row>
    <row r="58" spans="1:24" ht="21" customHeight="1" thickBot="1" thickTop="1">
      <c r="A58" s="26" t="s">
        <v>48</v>
      </c>
      <c r="B58" s="30">
        <v>2</v>
      </c>
      <c r="C58" s="30">
        <v>37</v>
      </c>
      <c r="D58" s="30">
        <v>10</v>
      </c>
      <c r="E58" s="72">
        <f t="shared" si="13"/>
        <v>27.027027027027028</v>
      </c>
      <c r="F58" s="30">
        <v>48</v>
      </c>
      <c r="G58" s="72">
        <f t="shared" si="11"/>
        <v>1.2972972972972974</v>
      </c>
      <c r="H58" s="30">
        <v>23</v>
      </c>
      <c r="I58" s="72">
        <f t="shared" si="12"/>
        <v>47.91666666666667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19"/>
      <c r="P58" s="19"/>
      <c r="Q58" s="6"/>
      <c r="R58" s="6"/>
      <c r="S58" s="6"/>
      <c r="T58" s="6"/>
      <c r="U58" s="6"/>
      <c r="V58" s="6"/>
      <c r="W58" s="6"/>
      <c r="X58" s="6"/>
    </row>
    <row r="59" spans="1:24" ht="21" customHeight="1" thickBot="1" thickTop="1">
      <c r="A59" s="26" t="s">
        <v>49</v>
      </c>
      <c r="B59" s="30">
        <v>4</v>
      </c>
      <c r="C59" s="30">
        <v>92</v>
      </c>
      <c r="D59" s="30">
        <v>47</v>
      </c>
      <c r="E59" s="72">
        <f t="shared" si="13"/>
        <v>51.08695652173913</v>
      </c>
      <c r="F59" s="30">
        <v>261</v>
      </c>
      <c r="G59" s="72">
        <f t="shared" si="11"/>
        <v>2.8369565217391304</v>
      </c>
      <c r="H59" s="30">
        <v>65</v>
      </c>
      <c r="I59" s="72">
        <f t="shared" si="12"/>
        <v>24.904214559386972</v>
      </c>
      <c r="J59" s="30">
        <v>2</v>
      </c>
      <c r="K59" s="30">
        <v>0</v>
      </c>
      <c r="L59" s="30">
        <v>0</v>
      </c>
      <c r="M59" s="30">
        <v>0</v>
      </c>
      <c r="N59" s="30">
        <v>0</v>
      </c>
      <c r="O59" s="19"/>
      <c r="P59" s="19"/>
      <c r="Q59" s="6"/>
      <c r="R59" s="6"/>
      <c r="S59" s="6"/>
      <c r="T59" s="6"/>
      <c r="U59" s="6"/>
      <c r="V59" s="6"/>
      <c r="W59" s="6"/>
      <c r="X59" s="6"/>
    </row>
    <row r="60" spans="1:24" s="8" customFormat="1" ht="21" customHeight="1" thickBot="1" thickTop="1">
      <c r="A60" s="35" t="s">
        <v>50</v>
      </c>
      <c r="B60" s="32">
        <f>SUM(B57:B59)</f>
        <v>27</v>
      </c>
      <c r="C60" s="32">
        <f>SUM(C57:C59)</f>
        <v>502</v>
      </c>
      <c r="D60" s="32">
        <f>SUM(D57:D59)</f>
        <v>203</v>
      </c>
      <c r="E60" s="73">
        <f t="shared" si="13"/>
        <v>40.438247011952186</v>
      </c>
      <c r="F60" s="32">
        <f>SUM(F57:F59)</f>
        <v>934</v>
      </c>
      <c r="G60" s="73">
        <f t="shared" si="11"/>
        <v>1.8605577689243027</v>
      </c>
      <c r="H60" s="32">
        <f>SUM(H57:H59)</f>
        <v>268</v>
      </c>
      <c r="I60" s="73">
        <f t="shared" si="12"/>
        <v>28.693790149892934</v>
      </c>
      <c r="J60" s="32">
        <f>SUM(J57:J59)</f>
        <v>15</v>
      </c>
      <c r="K60" s="32">
        <f>SUM(K57:K59)</f>
        <v>0</v>
      </c>
      <c r="L60" s="32">
        <f>SUM(L57:L59)</f>
        <v>4</v>
      </c>
      <c r="M60" s="32">
        <f>SUM(M57:M59)</f>
        <v>6</v>
      </c>
      <c r="N60" s="32">
        <f>SUM(N57:N59)</f>
        <v>0</v>
      </c>
      <c r="O60" s="34"/>
      <c r="P60" s="34"/>
      <c r="Q60" s="7"/>
      <c r="R60" s="7"/>
      <c r="S60" s="7"/>
      <c r="T60" s="7"/>
      <c r="U60" s="7"/>
      <c r="V60" s="7"/>
      <c r="W60" s="7"/>
      <c r="X60" s="7"/>
    </row>
    <row r="61" spans="1:24" ht="21" customHeight="1" thickBot="1" thickTop="1">
      <c r="A61" s="49" t="s">
        <v>18</v>
      </c>
      <c r="B61" s="30">
        <f>B11+B14+B19+B23+B26+B30+B38+B44+B47+B51+B56+B60</f>
        <v>480</v>
      </c>
      <c r="C61" s="30">
        <f>C11+C14+C19+C23+C26+C30+C38+C44+C47+C51+C56+C60</f>
        <v>9962</v>
      </c>
      <c r="D61" s="30">
        <f>D11+D14+D19+D23+D26+D30+D38+D44+D47+D51+D56+D60</f>
        <v>3632</v>
      </c>
      <c r="E61" s="72">
        <f t="shared" si="13"/>
        <v>36.45854246135315</v>
      </c>
      <c r="F61" s="30">
        <f>F11+F14+F19+F23+F26+F30+F38+F44+F47+F51+F56+F60</f>
        <v>18066</v>
      </c>
      <c r="G61" s="72">
        <f t="shared" si="11"/>
        <v>1.8134912668138927</v>
      </c>
      <c r="H61" s="30">
        <f>H11+H14+H19+H23+H26+H30+H38+H44+H47+H51+H56+H60</f>
        <v>5559</v>
      </c>
      <c r="I61" s="72">
        <f t="shared" si="12"/>
        <v>30.770508136831616</v>
      </c>
      <c r="J61" s="30">
        <f>J11+J14+J19+J23+J26+J30+J38+J44+J47+J51+J56+J60</f>
        <v>336</v>
      </c>
      <c r="K61" s="30">
        <f>K11+K14+K19+K23+K26+K30+K38+K44+K47+K51+K56+K60</f>
        <v>3</v>
      </c>
      <c r="L61" s="30">
        <f>L11+L14+L19+L23+L26+L30+L38+L44+L47+L51+L56+L60</f>
        <v>63</v>
      </c>
      <c r="M61" s="30">
        <f>M11+M14+M19+M23+M26+M30+M38+M44+M47+M51+M56+M60</f>
        <v>135</v>
      </c>
      <c r="N61" s="30">
        <f>N11+N14+N19+N23+N26+N30+N38+N44+N47+N51+N56+N60</f>
        <v>0</v>
      </c>
      <c r="O61" s="19"/>
      <c r="P61" s="19"/>
      <c r="Q61" s="6"/>
      <c r="R61" s="6"/>
      <c r="S61" s="6"/>
      <c r="T61" s="6"/>
      <c r="U61" s="6"/>
      <c r="V61" s="6"/>
      <c r="W61" s="6"/>
      <c r="X61" s="6"/>
    </row>
    <row r="62" spans="1:24" ht="15" thickTop="1">
      <c r="A62" s="28"/>
      <c r="B62" s="28"/>
      <c r="C62" s="28"/>
      <c r="D62" s="28"/>
      <c r="E62" s="28"/>
      <c r="F62" s="50"/>
      <c r="G62" s="28"/>
      <c r="H62" s="50"/>
      <c r="I62" s="28"/>
      <c r="J62" s="28"/>
      <c r="K62" s="28"/>
      <c r="L62" s="28"/>
      <c r="M62" s="28"/>
      <c r="N62" s="28"/>
      <c r="O62" s="19"/>
      <c r="P62" s="19"/>
      <c r="Q62" s="6"/>
      <c r="R62" s="6"/>
      <c r="S62" s="6"/>
      <c r="T62" s="6"/>
      <c r="U62" s="6"/>
      <c r="V62" s="6"/>
      <c r="W62" s="6"/>
      <c r="X62" s="6"/>
    </row>
    <row r="63" spans="1:24" ht="14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19"/>
      <c r="P63" s="19"/>
      <c r="Q63" s="6"/>
      <c r="R63" s="6"/>
      <c r="S63" s="6"/>
      <c r="T63" s="6"/>
      <c r="U63" s="6"/>
      <c r="V63" s="6"/>
      <c r="W63" s="6"/>
      <c r="X63" s="6"/>
    </row>
    <row r="64" spans="1:24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6"/>
      <c r="P64" s="6"/>
      <c r="Q64" s="6"/>
      <c r="R64" s="6"/>
      <c r="S64" s="6"/>
      <c r="T64" s="6"/>
      <c r="U64" s="6"/>
      <c r="V64" s="6"/>
      <c r="W64" s="6"/>
      <c r="X64" s="6"/>
    </row>
  </sheetData>
  <sheetProtection/>
  <mergeCells count="2">
    <mergeCell ref="J3:K3"/>
    <mergeCell ref="L3:N3"/>
  </mergeCells>
  <printOptions/>
  <pageMargins left="0.7086614173228347" right="0.15748031496062992" top="0.7480314960629921" bottom="0.1968503937007874" header="0.8267716535433072" footer="0.196850393700787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1" sqref="D11"/>
    </sheetView>
  </sheetViews>
  <sheetFormatPr defaultColWidth="9.00390625" defaultRowHeight="13.5"/>
  <cols>
    <col min="1" max="1" width="18.625" style="0" customWidth="1"/>
  </cols>
  <sheetData>
    <row r="1" spans="2:4" ht="21" customHeight="1">
      <c r="B1" s="1" t="s">
        <v>77</v>
      </c>
      <c r="C1" s="1"/>
      <c r="D1" s="1"/>
    </row>
    <row r="2" ht="18.75" customHeight="1" thickBot="1">
      <c r="A2" t="s">
        <v>70</v>
      </c>
    </row>
    <row r="3" spans="12:16" ht="15" thickBot="1" thickTop="1">
      <c r="L3" s="62" t="s">
        <v>12</v>
      </c>
      <c r="M3" s="63"/>
      <c r="N3" s="62" t="s">
        <v>13</v>
      </c>
      <c r="O3" s="64"/>
      <c r="P3" s="63"/>
    </row>
    <row r="4" spans="1:16" ht="28.5" thickBot="1" thickTop="1">
      <c r="A4" s="2" t="s">
        <v>0</v>
      </c>
      <c r="B4" s="4" t="s">
        <v>5</v>
      </c>
      <c r="C4" s="4" t="s">
        <v>80</v>
      </c>
      <c r="D4" s="4" t="s">
        <v>79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</v>
      </c>
      <c r="J4" s="3" t="s">
        <v>10</v>
      </c>
      <c r="K4" s="3" t="s">
        <v>11</v>
      </c>
      <c r="L4" s="3" t="s">
        <v>14</v>
      </c>
      <c r="M4" s="3" t="s">
        <v>9</v>
      </c>
      <c r="N4" s="3" t="s">
        <v>15</v>
      </c>
      <c r="O4" s="3" t="s">
        <v>16</v>
      </c>
      <c r="P4" s="3" t="s">
        <v>17</v>
      </c>
    </row>
    <row r="5" spans="1:16" ht="21" customHeight="1" thickBot="1" thickTop="1">
      <c r="A5" s="15" t="s">
        <v>2</v>
      </c>
      <c r="B5" s="5">
        <v>40</v>
      </c>
      <c r="C5" s="5">
        <v>40</v>
      </c>
      <c r="D5" s="57">
        <f>B5/C5*100</f>
        <v>100</v>
      </c>
      <c r="E5" s="5">
        <v>790</v>
      </c>
      <c r="F5" s="5">
        <v>310</v>
      </c>
      <c r="G5" s="65">
        <v>39.2</v>
      </c>
      <c r="H5" s="5">
        <v>1586</v>
      </c>
      <c r="I5" s="65">
        <f aca="true" t="shared" si="0" ref="I5:I10">H5/E5</f>
        <v>2.007594936708861</v>
      </c>
      <c r="J5" s="5">
        <v>640</v>
      </c>
      <c r="K5" s="65">
        <f aca="true" t="shared" si="1" ref="K5:K10">J5/H5*100</f>
        <v>40.3530895334174</v>
      </c>
      <c r="L5" s="5">
        <v>681</v>
      </c>
      <c r="M5" s="5">
        <v>16</v>
      </c>
      <c r="N5" s="5">
        <v>146</v>
      </c>
      <c r="O5" s="5">
        <v>383</v>
      </c>
      <c r="P5" s="5">
        <v>11</v>
      </c>
    </row>
    <row r="6" spans="1:16" ht="21" customHeight="1" thickBot="1" thickTop="1">
      <c r="A6" s="15" t="s">
        <v>3</v>
      </c>
      <c r="B6" s="5">
        <v>9</v>
      </c>
      <c r="C6" s="5">
        <v>10</v>
      </c>
      <c r="D6" s="57">
        <f aca="true" t="shared" si="2" ref="D6:D61">B6/C6*100</f>
        <v>90</v>
      </c>
      <c r="E6" s="5">
        <v>199</v>
      </c>
      <c r="F6" s="5">
        <v>91</v>
      </c>
      <c r="G6" s="65">
        <f>F6/E6*100</f>
        <v>45.7286432160804</v>
      </c>
      <c r="H6" s="5">
        <v>524</v>
      </c>
      <c r="I6" s="65">
        <f t="shared" si="0"/>
        <v>2.6331658291457285</v>
      </c>
      <c r="J6" s="5">
        <v>209</v>
      </c>
      <c r="K6" s="65">
        <f t="shared" si="1"/>
        <v>39.88549618320611</v>
      </c>
      <c r="L6" s="5">
        <v>132</v>
      </c>
      <c r="M6" s="5">
        <v>1</v>
      </c>
      <c r="N6" s="5">
        <v>35</v>
      </c>
      <c r="O6" s="5">
        <v>81</v>
      </c>
      <c r="P6" s="5">
        <v>3</v>
      </c>
    </row>
    <row r="7" spans="1:16" ht="21" customHeight="1" thickBot="1" thickTop="1">
      <c r="A7" s="15" t="s">
        <v>66</v>
      </c>
      <c r="B7" s="5">
        <v>11</v>
      </c>
      <c r="C7" s="5">
        <v>11</v>
      </c>
      <c r="D7" s="57">
        <f t="shared" si="2"/>
        <v>100</v>
      </c>
      <c r="E7" s="5">
        <v>246</v>
      </c>
      <c r="F7" s="12">
        <v>115</v>
      </c>
      <c r="G7" s="65">
        <f>F7/E7*100</f>
        <v>46.7479674796748</v>
      </c>
      <c r="H7" s="12">
        <v>628</v>
      </c>
      <c r="I7" s="65">
        <f t="shared" si="0"/>
        <v>2.5528455284552845</v>
      </c>
      <c r="J7" s="5">
        <v>282</v>
      </c>
      <c r="K7" s="65">
        <f t="shared" si="1"/>
        <v>44.904458598726116</v>
      </c>
      <c r="L7" s="5">
        <v>244</v>
      </c>
      <c r="M7" s="5">
        <v>0</v>
      </c>
      <c r="N7" s="5">
        <v>62</v>
      </c>
      <c r="O7" s="5">
        <v>159</v>
      </c>
      <c r="P7" s="5">
        <v>1</v>
      </c>
    </row>
    <row r="8" spans="1:16" ht="21" customHeight="1" thickBot="1" thickTop="1">
      <c r="A8" s="15" t="s">
        <v>4</v>
      </c>
      <c r="B8" s="5">
        <v>6</v>
      </c>
      <c r="C8" s="5">
        <v>6</v>
      </c>
      <c r="D8" s="57">
        <f t="shared" si="2"/>
        <v>100</v>
      </c>
      <c r="E8" s="5">
        <v>140</v>
      </c>
      <c r="F8" s="12">
        <v>60</v>
      </c>
      <c r="G8" s="65">
        <f>F8/E8*100</f>
        <v>42.857142857142854</v>
      </c>
      <c r="H8" s="12">
        <v>274</v>
      </c>
      <c r="I8" s="65">
        <f t="shared" si="0"/>
        <v>1.957142857142857</v>
      </c>
      <c r="J8" s="5">
        <v>93</v>
      </c>
      <c r="K8" s="65">
        <v>33.9</v>
      </c>
      <c r="L8" s="5">
        <v>176</v>
      </c>
      <c r="M8" s="5">
        <v>0</v>
      </c>
      <c r="N8" s="5">
        <v>32</v>
      </c>
      <c r="O8" s="5">
        <v>81</v>
      </c>
      <c r="P8" s="5">
        <v>0</v>
      </c>
    </row>
    <row r="9" spans="1:16" ht="21" customHeight="1" thickBot="1" thickTop="1">
      <c r="A9" s="15" t="s">
        <v>52</v>
      </c>
      <c r="B9" s="5">
        <v>4</v>
      </c>
      <c r="C9" s="5">
        <v>5</v>
      </c>
      <c r="D9" s="57">
        <f t="shared" si="2"/>
        <v>80</v>
      </c>
      <c r="E9" s="5">
        <v>90</v>
      </c>
      <c r="F9" s="12">
        <v>34</v>
      </c>
      <c r="G9" s="65">
        <f>F9/E9*100</f>
        <v>37.77777777777778</v>
      </c>
      <c r="H9" s="12">
        <v>184</v>
      </c>
      <c r="I9" s="65">
        <f t="shared" si="0"/>
        <v>2.0444444444444443</v>
      </c>
      <c r="J9" s="5">
        <v>72</v>
      </c>
      <c r="K9" s="65">
        <f t="shared" si="1"/>
        <v>39.130434782608695</v>
      </c>
      <c r="L9" s="5">
        <v>60</v>
      </c>
      <c r="M9" s="5">
        <v>0</v>
      </c>
      <c r="N9" s="5">
        <v>14</v>
      </c>
      <c r="O9" s="5">
        <v>25</v>
      </c>
      <c r="P9" s="5">
        <v>0</v>
      </c>
    </row>
    <row r="10" spans="1:16" ht="21" customHeight="1" thickBot="1" thickTop="1">
      <c r="A10" s="15" t="s">
        <v>51</v>
      </c>
      <c r="B10" s="5">
        <v>5</v>
      </c>
      <c r="C10" s="5">
        <v>5</v>
      </c>
      <c r="D10" s="57">
        <f t="shared" si="2"/>
        <v>100</v>
      </c>
      <c r="E10" s="5">
        <v>70</v>
      </c>
      <c r="F10" s="12">
        <v>38</v>
      </c>
      <c r="G10" s="65">
        <f>F10/E10*100</f>
        <v>54.285714285714285</v>
      </c>
      <c r="H10" s="12">
        <v>175</v>
      </c>
      <c r="I10" s="65">
        <f t="shared" si="0"/>
        <v>2.5</v>
      </c>
      <c r="J10" s="5">
        <v>91</v>
      </c>
      <c r="K10" s="65">
        <f t="shared" si="1"/>
        <v>52</v>
      </c>
      <c r="L10" s="5">
        <v>59</v>
      </c>
      <c r="M10" s="5">
        <v>0</v>
      </c>
      <c r="N10" s="5">
        <v>14</v>
      </c>
      <c r="O10" s="5">
        <v>31</v>
      </c>
      <c r="P10" s="5">
        <v>0</v>
      </c>
    </row>
    <row r="11" spans="1:16" s="8" customFormat="1" ht="21" customHeight="1" thickBot="1" thickTop="1">
      <c r="A11" s="54" t="s">
        <v>19</v>
      </c>
      <c r="B11" s="55">
        <f>SUM(B5:B10)</f>
        <v>75</v>
      </c>
      <c r="C11" s="55">
        <f>SUM(C5:C10)</f>
        <v>77</v>
      </c>
      <c r="D11" s="58">
        <f t="shared" si="2"/>
        <v>97.40259740259741</v>
      </c>
      <c r="E11" s="55">
        <f>SUM(E5:E10)</f>
        <v>1535</v>
      </c>
      <c r="F11" s="55">
        <f>SUM(F5:F10)</f>
        <v>648</v>
      </c>
      <c r="G11" s="66">
        <f aca="true" t="shared" si="3" ref="G11:G61">F11/E11*100</f>
        <v>42.214983713355046</v>
      </c>
      <c r="H11" s="55">
        <f>SUM(H5:H10)</f>
        <v>3371</v>
      </c>
      <c r="I11" s="66">
        <f aca="true" t="shared" si="4" ref="I11:I61">H11/E11</f>
        <v>2.1960912052117263</v>
      </c>
      <c r="J11" s="55">
        <f>SUM(J5:J10)</f>
        <v>1387</v>
      </c>
      <c r="K11" s="66">
        <f aca="true" t="shared" si="5" ref="K11:K61">J11/H11*100</f>
        <v>41.14506081281519</v>
      </c>
      <c r="L11" s="55">
        <f>SUM(L5:L10)</f>
        <v>1352</v>
      </c>
      <c r="M11" s="55">
        <f>SUM(M5:M10)</f>
        <v>17</v>
      </c>
      <c r="N11" s="55">
        <f>SUM(N5:N10)</f>
        <v>303</v>
      </c>
      <c r="O11" s="55">
        <f>SUM(O5:O10)</f>
        <v>760</v>
      </c>
      <c r="P11" s="55">
        <f>SUM(P5:P10)</f>
        <v>15</v>
      </c>
    </row>
    <row r="12" spans="1:17" ht="21" customHeight="1" thickBot="1" thickTop="1">
      <c r="A12" s="15" t="s">
        <v>20</v>
      </c>
      <c r="B12" s="5">
        <v>22</v>
      </c>
      <c r="C12" s="5">
        <v>22</v>
      </c>
      <c r="D12" s="57">
        <f t="shared" si="2"/>
        <v>100</v>
      </c>
      <c r="E12" s="5">
        <v>597</v>
      </c>
      <c r="F12" s="5">
        <v>287</v>
      </c>
      <c r="G12" s="65">
        <f t="shared" si="3"/>
        <v>48.073701842546065</v>
      </c>
      <c r="H12" s="5">
        <v>1511</v>
      </c>
      <c r="I12" s="65">
        <f t="shared" si="4"/>
        <v>2.5309882747068677</v>
      </c>
      <c r="J12" s="5">
        <v>626</v>
      </c>
      <c r="K12" s="65">
        <f t="shared" si="5"/>
        <v>41.4295168762409</v>
      </c>
      <c r="L12" s="5">
        <v>585</v>
      </c>
      <c r="M12" s="5">
        <v>3</v>
      </c>
      <c r="N12" s="5">
        <v>124</v>
      </c>
      <c r="O12" s="5">
        <v>314</v>
      </c>
      <c r="P12" s="5">
        <v>3</v>
      </c>
      <c r="Q12" s="8"/>
    </row>
    <row r="13" spans="1:17" ht="21" customHeight="1" thickBot="1" thickTop="1">
      <c r="A13" s="15" t="s">
        <v>21</v>
      </c>
      <c r="B13" s="5">
        <v>7</v>
      </c>
      <c r="C13" s="5">
        <v>7</v>
      </c>
      <c r="D13" s="57">
        <f t="shared" si="2"/>
        <v>100</v>
      </c>
      <c r="E13" s="5">
        <v>148</v>
      </c>
      <c r="F13" s="5">
        <v>56</v>
      </c>
      <c r="G13" s="65">
        <f t="shared" si="3"/>
        <v>37.83783783783784</v>
      </c>
      <c r="H13" s="5">
        <v>281</v>
      </c>
      <c r="I13" s="65">
        <f t="shared" si="4"/>
        <v>1.8986486486486487</v>
      </c>
      <c r="J13" s="5">
        <v>141</v>
      </c>
      <c r="K13" s="65">
        <f t="shared" si="5"/>
        <v>50.177935943060504</v>
      </c>
      <c r="L13" s="5">
        <v>121</v>
      </c>
      <c r="M13" s="5">
        <v>0</v>
      </c>
      <c r="N13" s="5">
        <v>35</v>
      </c>
      <c r="O13" s="5">
        <v>72</v>
      </c>
      <c r="P13" s="5">
        <v>0</v>
      </c>
      <c r="Q13" s="8"/>
    </row>
    <row r="14" spans="1:16" s="8" customFormat="1" ht="21" customHeight="1" thickBot="1" thickTop="1">
      <c r="A14" s="54" t="s">
        <v>22</v>
      </c>
      <c r="B14" s="55">
        <f>SUM(B12:B13)</f>
        <v>29</v>
      </c>
      <c r="C14" s="55">
        <f>SUM(C12:C13)</f>
        <v>29</v>
      </c>
      <c r="D14" s="58">
        <f t="shared" si="2"/>
        <v>100</v>
      </c>
      <c r="E14" s="55">
        <f aca="true" t="shared" si="6" ref="E14:J14">SUM(E12:E13)</f>
        <v>745</v>
      </c>
      <c r="F14" s="55">
        <f t="shared" si="6"/>
        <v>343</v>
      </c>
      <c r="G14" s="66">
        <f t="shared" si="3"/>
        <v>46.04026845637584</v>
      </c>
      <c r="H14" s="55">
        <f t="shared" si="6"/>
        <v>1792</v>
      </c>
      <c r="I14" s="66">
        <f t="shared" si="4"/>
        <v>2.4053691275167783</v>
      </c>
      <c r="J14" s="55">
        <f t="shared" si="6"/>
        <v>767</v>
      </c>
      <c r="K14" s="66">
        <f t="shared" si="5"/>
        <v>42.801339285714285</v>
      </c>
      <c r="L14" s="55">
        <f>SUM(L12:L13)</f>
        <v>706</v>
      </c>
      <c r="M14" s="55">
        <f>SUM(M12:M13)</f>
        <v>3</v>
      </c>
      <c r="N14" s="55">
        <f>SUM(N12:N13)</f>
        <v>159</v>
      </c>
      <c r="O14" s="55">
        <f>SUM(O12:O13)</f>
        <v>386</v>
      </c>
      <c r="P14" s="55">
        <f>SUM(P12:P13)</f>
        <v>3</v>
      </c>
    </row>
    <row r="15" spans="1:17" ht="21" customHeight="1" thickBot="1" thickTop="1">
      <c r="A15" s="15" t="s">
        <v>23</v>
      </c>
      <c r="B15" s="5">
        <v>8</v>
      </c>
      <c r="C15" s="5">
        <v>8</v>
      </c>
      <c r="D15" s="57">
        <f t="shared" si="2"/>
        <v>100</v>
      </c>
      <c r="E15" s="5">
        <v>117</v>
      </c>
      <c r="F15" s="5">
        <v>42</v>
      </c>
      <c r="G15" s="65">
        <f t="shared" si="3"/>
        <v>35.8974358974359</v>
      </c>
      <c r="H15" s="5">
        <v>217</v>
      </c>
      <c r="I15" s="65">
        <f t="shared" si="4"/>
        <v>1.8547008547008548</v>
      </c>
      <c r="J15" s="5">
        <v>106</v>
      </c>
      <c r="K15" s="65">
        <f t="shared" si="5"/>
        <v>48.8479262672811</v>
      </c>
      <c r="L15" s="5">
        <v>42</v>
      </c>
      <c r="M15" s="5">
        <v>0</v>
      </c>
      <c r="N15" s="5">
        <v>4</v>
      </c>
      <c r="O15" s="5">
        <v>8</v>
      </c>
      <c r="P15" s="5">
        <v>0</v>
      </c>
      <c r="Q15" s="8"/>
    </row>
    <row r="16" spans="1:17" ht="21" customHeight="1" thickBot="1" thickTop="1">
      <c r="A16" s="15" t="s">
        <v>53</v>
      </c>
      <c r="B16" s="5">
        <v>12</v>
      </c>
      <c r="C16" s="5">
        <v>12</v>
      </c>
      <c r="D16" s="57">
        <f t="shared" si="2"/>
        <v>100</v>
      </c>
      <c r="E16" s="5">
        <v>234</v>
      </c>
      <c r="F16" s="5">
        <v>120</v>
      </c>
      <c r="G16" s="65">
        <f t="shared" si="3"/>
        <v>51.28205128205128</v>
      </c>
      <c r="H16" s="5">
        <v>637</v>
      </c>
      <c r="I16" s="65">
        <f t="shared" si="4"/>
        <v>2.7222222222222223</v>
      </c>
      <c r="J16" s="5">
        <v>289</v>
      </c>
      <c r="K16" s="65">
        <f t="shared" si="5"/>
        <v>45.368916797488225</v>
      </c>
      <c r="L16" s="5">
        <v>168</v>
      </c>
      <c r="M16" s="5">
        <v>2</v>
      </c>
      <c r="N16" s="5">
        <v>40</v>
      </c>
      <c r="O16" s="5">
        <v>89</v>
      </c>
      <c r="P16" s="5">
        <v>0</v>
      </c>
      <c r="Q16" s="8"/>
    </row>
    <row r="17" spans="1:17" ht="21" customHeight="1" thickBot="1" thickTop="1">
      <c r="A17" s="15" t="s">
        <v>54</v>
      </c>
      <c r="B17" s="5">
        <v>6</v>
      </c>
      <c r="C17" s="5">
        <v>6</v>
      </c>
      <c r="D17" s="57">
        <f t="shared" si="2"/>
        <v>100</v>
      </c>
      <c r="E17" s="5">
        <v>143</v>
      </c>
      <c r="F17" s="5">
        <v>40</v>
      </c>
      <c r="G17" s="65">
        <f t="shared" si="3"/>
        <v>27.972027972027973</v>
      </c>
      <c r="H17" s="5">
        <v>350</v>
      </c>
      <c r="I17" s="65">
        <f t="shared" si="4"/>
        <v>2.4475524475524475</v>
      </c>
      <c r="J17" s="5">
        <v>200</v>
      </c>
      <c r="K17" s="65">
        <f t="shared" si="5"/>
        <v>57.14285714285714</v>
      </c>
      <c r="L17" s="5">
        <v>109</v>
      </c>
      <c r="M17" s="5">
        <v>1</v>
      </c>
      <c r="N17" s="5">
        <v>21</v>
      </c>
      <c r="O17" s="5">
        <v>54</v>
      </c>
      <c r="P17" s="5">
        <v>0</v>
      </c>
      <c r="Q17" s="8"/>
    </row>
    <row r="18" spans="1:17" ht="21" customHeight="1" thickBot="1" thickTop="1">
      <c r="A18" s="15" t="s">
        <v>24</v>
      </c>
      <c r="B18" s="5">
        <v>5</v>
      </c>
      <c r="C18" s="5">
        <v>5</v>
      </c>
      <c r="D18" s="57">
        <f t="shared" si="2"/>
        <v>100</v>
      </c>
      <c r="E18" s="5">
        <v>79</v>
      </c>
      <c r="F18" s="5">
        <v>43</v>
      </c>
      <c r="G18" s="65">
        <f t="shared" si="3"/>
        <v>54.43037974683544</v>
      </c>
      <c r="H18" s="5">
        <v>238</v>
      </c>
      <c r="I18" s="65">
        <f t="shared" si="4"/>
        <v>3.0126582278481013</v>
      </c>
      <c r="J18" s="5">
        <v>115</v>
      </c>
      <c r="K18" s="65">
        <f t="shared" si="5"/>
        <v>48.319327731092436</v>
      </c>
      <c r="L18" s="5">
        <v>48</v>
      </c>
      <c r="M18" s="5">
        <v>1</v>
      </c>
      <c r="N18" s="5">
        <v>15</v>
      </c>
      <c r="O18" s="5">
        <v>41</v>
      </c>
      <c r="P18" s="5">
        <v>0</v>
      </c>
      <c r="Q18" s="8"/>
    </row>
    <row r="19" spans="1:16" s="8" customFormat="1" ht="21" customHeight="1" thickBot="1" thickTop="1">
      <c r="A19" s="54" t="s">
        <v>55</v>
      </c>
      <c r="B19" s="55">
        <f>SUM(B15:B18)</f>
        <v>31</v>
      </c>
      <c r="C19" s="55">
        <f>SUM(C15:C18)</f>
        <v>31</v>
      </c>
      <c r="D19" s="58">
        <f t="shared" si="2"/>
        <v>100</v>
      </c>
      <c r="E19" s="55">
        <f>SUM(E15:E18)</f>
        <v>573</v>
      </c>
      <c r="F19" s="55">
        <f>SUM(F15:F18)</f>
        <v>245</v>
      </c>
      <c r="G19" s="66">
        <f t="shared" si="3"/>
        <v>42.75741710296684</v>
      </c>
      <c r="H19" s="55">
        <f>SUM(H15:H18)</f>
        <v>1442</v>
      </c>
      <c r="I19" s="66">
        <f t="shared" si="4"/>
        <v>2.5165794066317626</v>
      </c>
      <c r="J19" s="55">
        <f>SUM(J15:J18)</f>
        <v>710</v>
      </c>
      <c r="K19" s="66">
        <f t="shared" si="5"/>
        <v>49.237170596393895</v>
      </c>
      <c r="L19" s="55">
        <f>SUM(L15:L18)</f>
        <v>367</v>
      </c>
      <c r="M19" s="55">
        <f>SUM(M15:M18)</f>
        <v>4</v>
      </c>
      <c r="N19" s="55">
        <f>SUM(N15:N18)</f>
        <v>80</v>
      </c>
      <c r="O19" s="55">
        <f>SUM(O15:O18)</f>
        <v>192</v>
      </c>
      <c r="P19" s="55">
        <f>SUM(P15:P18)</f>
        <v>0</v>
      </c>
    </row>
    <row r="20" spans="1:16" s="8" customFormat="1" ht="21" customHeight="1" thickBot="1" thickTop="1">
      <c r="A20" s="15" t="s">
        <v>25</v>
      </c>
      <c r="B20" s="5">
        <v>21</v>
      </c>
      <c r="C20" s="5">
        <v>22</v>
      </c>
      <c r="D20" s="57">
        <f t="shared" si="2"/>
        <v>95.45454545454545</v>
      </c>
      <c r="E20" s="5">
        <v>391</v>
      </c>
      <c r="F20" s="5">
        <v>174</v>
      </c>
      <c r="G20" s="65">
        <f t="shared" si="3"/>
        <v>44.50127877237852</v>
      </c>
      <c r="H20" s="5">
        <v>890</v>
      </c>
      <c r="I20" s="65">
        <f t="shared" si="4"/>
        <v>2.2762148337595907</v>
      </c>
      <c r="J20" s="5">
        <v>457</v>
      </c>
      <c r="K20" s="65">
        <f t="shared" si="5"/>
        <v>51.348314606741575</v>
      </c>
      <c r="L20" s="5">
        <v>337</v>
      </c>
      <c r="M20" s="5">
        <v>5</v>
      </c>
      <c r="N20" s="5">
        <v>64</v>
      </c>
      <c r="O20" s="5">
        <v>186</v>
      </c>
      <c r="P20" s="5">
        <v>5</v>
      </c>
    </row>
    <row r="21" spans="1:16" s="8" customFormat="1" ht="21" customHeight="1" thickBot="1" thickTop="1">
      <c r="A21" s="15" t="s">
        <v>26</v>
      </c>
      <c r="B21" s="5">
        <v>5</v>
      </c>
      <c r="C21" s="5">
        <v>5</v>
      </c>
      <c r="D21" s="57">
        <f t="shared" si="2"/>
        <v>100</v>
      </c>
      <c r="E21" s="5">
        <v>82</v>
      </c>
      <c r="F21" s="5">
        <v>31</v>
      </c>
      <c r="G21" s="65">
        <f t="shared" si="3"/>
        <v>37.80487804878049</v>
      </c>
      <c r="H21" s="5">
        <v>149</v>
      </c>
      <c r="I21" s="65">
        <f t="shared" si="4"/>
        <v>1.8170731707317074</v>
      </c>
      <c r="J21" s="5">
        <v>51</v>
      </c>
      <c r="K21" s="65">
        <f t="shared" si="5"/>
        <v>34.22818791946309</v>
      </c>
      <c r="L21" s="5">
        <v>71</v>
      </c>
      <c r="M21" s="5">
        <v>0</v>
      </c>
      <c r="N21" s="5">
        <v>23</v>
      </c>
      <c r="O21" s="5">
        <v>65</v>
      </c>
      <c r="P21" s="5">
        <v>0</v>
      </c>
    </row>
    <row r="22" spans="1:16" s="8" customFormat="1" ht="21" customHeight="1" thickBot="1" thickTop="1">
      <c r="A22" s="15" t="s">
        <v>27</v>
      </c>
      <c r="B22" s="5">
        <v>6</v>
      </c>
      <c r="C22" s="5">
        <v>6</v>
      </c>
      <c r="D22" s="57">
        <f t="shared" si="2"/>
        <v>100</v>
      </c>
      <c r="E22" s="5">
        <v>93</v>
      </c>
      <c r="F22" s="5">
        <v>54</v>
      </c>
      <c r="G22" s="65">
        <f t="shared" si="3"/>
        <v>58.06451612903226</v>
      </c>
      <c r="H22" s="5">
        <v>333</v>
      </c>
      <c r="I22" s="65">
        <f t="shared" si="4"/>
        <v>3.5806451612903225</v>
      </c>
      <c r="J22" s="5">
        <v>74</v>
      </c>
      <c r="K22" s="65">
        <f t="shared" si="5"/>
        <v>22.22222222222222</v>
      </c>
      <c r="L22" s="5">
        <v>47</v>
      </c>
      <c r="M22" s="5">
        <v>0</v>
      </c>
      <c r="N22" s="5">
        <v>20</v>
      </c>
      <c r="O22" s="5">
        <v>31</v>
      </c>
      <c r="P22" s="5">
        <v>0</v>
      </c>
    </row>
    <row r="23" spans="1:17" s="8" customFormat="1" ht="21" customHeight="1" thickBot="1" thickTop="1">
      <c r="A23" s="56" t="s">
        <v>28</v>
      </c>
      <c r="B23" s="55">
        <f>SUM(B20:B22)</f>
        <v>32</v>
      </c>
      <c r="C23" s="55">
        <f>SUM(C20:C22)</f>
        <v>33</v>
      </c>
      <c r="D23" s="58">
        <f t="shared" si="2"/>
        <v>96.96969696969697</v>
      </c>
      <c r="E23" s="55">
        <f aca="true" t="shared" si="7" ref="E23:J23">SUM(E20:E22)</f>
        <v>566</v>
      </c>
      <c r="F23" s="55">
        <f t="shared" si="7"/>
        <v>259</v>
      </c>
      <c r="G23" s="66">
        <f t="shared" si="3"/>
        <v>45.75971731448763</v>
      </c>
      <c r="H23" s="55">
        <f t="shared" si="7"/>
        <v>1372</v>
      </c>
      <c r="I23" s="66">
        <f t="shared" si="4"/>
        <v>2.4240282685512367</v>
      </c>
      <c r="J23" s="55">
        <f t="shared" si="7"/>
        <v>582</v>
      </c>
      <c r="K23" s="66">
        <f t="shared" si="5"/>
        <v>42.4198250728863</v>
      </c>
      <c r="L23" s="55">
        <f>SUM(L20:L22)</f>
        <v>455</v>
      </c>
      <c r="M23" s="55">
        <f>SUM(M20:M22)</f>
        <v>5</v>
      </c>
      <c r="N23" s="55">
        <f>SUM(N20:N22)</f>
        <v>107</v>
      </c>
      <c r="O23" s="55">
        <f>SUM(O20:O22)</f>
        <v>282</v>
      </c>
      <c r="P23" s="55">
        <f>SUM(P20:P22)</f>
        <v>5</v>
      </c>
      <c r="Q23" s="9"/>
    </row>
    <row r="24" spans="1:16" s="8" customFormat="1" ht="21" customHeight="1" thickBot="1" thickTop="1">
      <c r="A24" s="15" t="s">
        <v>56</v>
      </c>
      <c r="B24" s="5">
        <v>8</v>
      </c>
      <c r="C24" s="5">
        <v>9</v>
      </c>
      <c r="D24" s="57">
        <f t="shared" si="2"/>
        <v>88.88888888888889</v>
      </c>
      <c r="E24" s="5">
        <v>193</v>
      </c>
      <c r="F24" s="5">
        <v>105</v>
      </c>
      <c r="G24" s="65">
        <f t="shared" si="3"/>
        <v>54.40414507772021</v>
      </c>
      <c r="H24" s="5">
        <v>520</v>
      </c>
      <c r="I24" s="65">
        <f t="shared" si="4"/>
        <v>2.694300518134715</v>
      </c>
      <c r="J24" s="5">
        <v>239</v>
      </c>
      <c r="K24" s="65">
        <f t="shared" si="5"/>
        <v>45.96153846153846</v>
      </c>
      <c r="L24" s="5">
        <v>124</v>
      </c>
      <c r="M24" s="5">
        <v>2</v>
      </c>
      <c r="N24" s="5">
        <v>39</v>
      </c>
      <c r="O24" s="5">
        <v>82</v>
      </c>
      <c r="P24" s="5">
        <v>2</v>
      </c>
    </row>
    <row r="25" spans="1:16" s="8" customFormat="1" ht="21" customHeight="1" thickBot="1" thickTop="1">
      <c r="A25" s="15" t="s">
        <v>57</v>
      </c>
      <c r="B25" s="5">
        <v>6</v>
      </c>
      <c r="C25" s="5">
        <v>7</v>
      </c>
      <c r="D25" s="57">
        <f t="shared" si="2"/>
        <v>85.71428571428571</v>
      </c>
      <c r="E25" s="5">
        <v>124</v>
      </c>
      <c r="F25" s="5">
        <v>56</v>
      </c>
      <c r="G25" s="65">
        <f t="shared" si="3"/>
        <v>45.16129032258064</v>
      </c>
      <c r="H25" s="5">
        <v>307</v>
      </c>
      <c r="I25" s="65">
        <f t="shared" si="4"/>
        <v>2.475806451612903</v>
      </c>
      <c r="J25" s="5">
        <v>112</v>
      </c>
      <c r="K25" s="65">
        <f t="shared" si="5"/>
        <v>36.48208469055375</v>
      </c>
      <c r="L25" s="5">
        <v>130</v>
      </c>
      <c r="M25" s="5">
        <v>0</v>
      </c>
      <c r="N25" s="5">
        <v>24</v>
      </c>
      <c r="O25" s="5">
        <v>63</v>
      </c>
      <c r="P25" s="5">
        <v>0</v>
      </c>
    </row>
    <row r="26" spans="1:16" s="8" customFormat="1" ht="21" customHeight="1" thickBot="1" thickTop="1">
      <c r="A26" s="17" t="s">
        <v>29</v>
      </c>
      <c r="B26" s="16">
        <f>SUM(B24:B25)</f>
        <v>14</v>
      </c>
      <c r="C26" s="55">
        <f>SUM(C24:C25)</f>
        <v>16</v>
      </c>
      <c r="D26" s="58">
        <f t="shared" si="2"/>
        <v>87.5</v>
      </c>
      <c r="E26" s="55">
        <f aca="true" t="shared" si="8" ref="E26:J26">SUM(E24:E25)</f>
        <v>317</v>
      </c>
      <c r="F26" s="16">
        <f t="shared" si="8"/>
        <v>161</v>
      </c>
      <c r="G26" s="67">
        <f t="shared" si="3"/>
        <v>50.78864353312302</v>
      </c>
      <c r="H26" s="16">
        <f t="shared" si="8"/>
        <v>827</v>
      </c>
      <c r="I26" s="67">
        <f t="shared" si="4"/>
        <v>2.608832807570978</v>
      </c>
      <c r="J26" s="16">
        <f t="shared" si="8"/>
        <v>351</v>
      </c>
      <c r="K26" s="67">
        <f t="shared" si="5"/>
        <v>42.44256348246675</v>
      </c>
      <c r="L26" s="16">
        <f>SUM(L24:L25)</f>
        <v>254</v>
      </c>
      <c r="M26" s="16">
        <f>SUM(M24:M25)</f>
        <v>2</v>
      </c>
      <c r="N26" s="16">
        <f>SUM(N24:N25)</f>
        <v>63</v>
      </c>
      <c r="O26" s="16">
        <f>SUM(O24:O25)</f>
        <v>145</v>
      </c>
      <c r="P26" s="16">
        <f>SUM(P24:P25)</f>
        <v>2</v>
      </c>
    </row>
    <row r="27" spans="1:16" s="8" customFormat="1" ht="21" customHeight="1" thickBot="1" thickTop="1">
      <c r="A27" s="15" t="s">
        <v>74</v>
      </c>
      <c r="B27" s="5">
        <v>11</v>
      </c>
      <c r="C27" s="5">
        <v>13</v>
      </c>
      <c r="D27" s="57">
        <f t="shared" si="2"/>
        <v>84.61538461538461</v>
      </c>
      <c r="E27" s="5">
        <v>287</v>
      </c>
      <c r="F27" s="5">
        <v>142</v>
      </c>
      <c r="G27" s="65">
        <f t="shared" si="3"/>
        <v>49.47735191637631</v>
      </c>
      <c r="H27" s="5">
        <v>748</v>
      </c>
      <c r="I27" s="65">
        <f t="shared" si="4"/>
        <v>2.6062717770034842</v>
      </c>
      <c r="J27" s="5">
        <v>203</v>
      </c>
      <c r="K27" s="65">
        <f t="shared" si="5"/>
        <v>27.139037433155078</v>
      </c>
      <c r="L27" s="5">
        <v>248</v>
      </c>
      <c r="M27" s="5">
        <v>0</v>
      </c>
      <c r="N27" s="5">
        <v>38</v>
      </c>
      <c r="O27" s="5">
        <v>81</v>
      </c>
      <c r="P27" s="5">
        <v>0</v>
      </c>
    </row>
    <row r="28" spans="1:16" s="8" customFormat="1" ht="21" customHeight="1" thickBot="1" thickTop="1">
      <c r="A28" s="15" t="s">
        <v>30</v>
      </c>
      <c r="B28" s="5">
        <v>7</v>
      </c>
      <c r="C28" s="5">
        <v>9</v>
      </c>
      <c r="D28" s="57">
        <f t="shared" si="2"/>
        <v>77.77777777777779</v>
      </c>
      <c r="E28" s="5">
        <v>103</v>
      </c>
      <c r="F28" s="5">
        <v>52</v>
      </c>
      <c r="G28" s="65">
        <f t="shared" si="3"/>
        <v>50.48543689320388</v>
      </c>
      <c r="H28" s="5">
        <v>281</v>
      </c>
      <c r="I28" s="65">
        <f t="shared" si="4"/>
        <v>2.7281553398058254</v>
      </c>
      <c r="J28" s="5">
        <v>109</v>
      </c>
      <c r="K28" s="65">
        <f t="shared" si="5"/>
        <v>38.79003558718861</v>
      </c>
      <c r="L28" s="5">
        <v>47</v>
      </c>
      <c r="M28" s="5">
        <v>0</v>
      </c>
      <c r="N28" s="5">
        <v>9</v>
      </c>
      <c r="O28" s="5">
        <v>19</v>
      </c>
      <c r="P28" s="5">
        <v>0</v>
      </c>
    </row>
    <row r="29" spans="1:16" s="8" customFormat="1" ht="21" customHeight="1" thickBot="1" thickTop="1">
      <c r="A29" s="15" t="s">
        <v>63</v>
      </c>
      <c r="B29" s="5">
        <v>23</v>
      </c>
      <c r="C29" s="5">
        <v>23</v>
      </c>
      <c r="D29" s="57">
        <f t="shared" si="2"/>
        <v>100</v>
      </c>
      <c r="E29" s="5">
        <v>558</v>
      </c>
      <c r="F29" s="5">
        <v>298</v>
      </c>
      <c r="G29" s="65">
        <f t="shared" si="3"/>
        <v>53.40501792114696</v>
      </c>
      <c r="H29" s="5">
        <v>1704</v>
      </c>
      <c r="I29" s="65">
        <f t="shared" si="4"/>
        <v>3.053763440860215</v>
      </c>
      <c r="J29" s="5">
        <v>538</v>
      </c>
      <c r="K29" s="65">
        <f t="shared" si="5"/>
        <v>31.572769953051644</v>
      </c>
      <c r="L29" s="5">
        <v>461</v>
      </c>
      <c r="M29" s="5">
        <v>2</v>
      </c>
      <c r="N29" s="5">
        <v>123</v>
      </c>
      <c r="O29" s="5">
        <v>359</v>
      </c>
      <c r="P29" s="5">
        <v>4</v>
      </c>
    </row>
    <row r="30" spans="1:16" s="8" customFormat="1" ht="21" customHeight="1" thickBot="1" thickTop="1">
      <c r="A30" s="17" t="s">
        <v>31</v>
      </c>
      <c r="B30" s="16">
        <f>SUM(B27:B29)</f>
        <v>41</v>
      </c>
      <c r="C30" s="55">
        <f>SUM(C27:C29)</f>
        <v>45</v>
      </c>
      <c r="D30" s="58">
        <f t="shared" si="2"/>
        <v>91.11111111111111</v>
      </c>
      <c r="E30" s="55">
        <f aca="true" t="shared" si="9" ref="E30:J30">SUM(E27:E29)</f>
        <v>948</v>
      </c>
      <c r="F30" s="16">
        <f t="shared" si="9"/>
        <v>492</v>
      </c>
      <c r="G30" s="67">
        <f t="shared" si="3"/>
        <v>51.89873417721519</v>
      </c>
      <c r="H30" s="16">
        <f t="shared" si="9"/>
        <v>2733</v>
      </c>
      <c r="I30" s="67">
        <f t="shared" si="4"/>
        <v>2.882911392405063</v>
      </c>
      <c r="J30" s="16">
        <f t="shared" si="9"/>
        <v>850</v>
      </c>
      <c r="K30" s="67">
        <f t="shared" si="5"/>
        <v>31.10135382363703</v>
      </c>
      <c r="L30" s="16">
        <f>SUM(L27:L29)</f>
        <v>756</v>
      </c>
      <c r="M30" s="16">
        <f>SUM(M27:M29)</f>
        <v>2</v>
      </c>
      <c r="N30" s="16">
        <f>SUM(N27:N29)</f>
        <v>170</v>
      </c>
      <c r="O30" s="16">
        <f>SUM(O27:O29)</f>
        <v>459</v>
      </c>
      <c r="P30" s="16">
        <f>SUM(P27:P29)</f>
        <v>4</v>
      </c>
    </row>
    <row r="31" spans="1:16" s="8" customFormat="1" ht="21" customHeight="1" thickBot="1" thickTop="1">
      <c r="A31" s="18" t="s">
        <v>76</v>
      </c>
      <c r="B31" s="5">
        <v>9</v>
      </c>
      <c r="C31" s="5">
        <v>10</v>
      </c>
      <c r="D31" s="57">
        <f t="shared" si="2"/>
        <v>90</v>
      </c>
      <c r="E31" s="5">
        <v>237</v>
      </c>
      <c r="F31" s="5">
        <v>94</v>
      </c>
      <c r="G31" s="65">
        <f t="shared" si="3"/>
        <v>39.66244725738397</v>
      </c>
      <c r="H31" s="5">
        <v>448</v>
      </c>
      <c r="I31" s="65">
        <f t="shared" si="4"/>
        <v>1.890295358649789</v>
      </c>
      <c r="J31" s="5">
        <v>149</v>
      </c>
      <c r="K31" s="65">
        <f t="shared" si="5"/>
        <v>33.25892857142857</v>
      </c>
      <c r="L31" s="5">
        <v>169</v>
      </c>
      <c r="M31" s="5">
        <v>1</v>
      </c>
      <c r="N31" s="5">
        <v>36</v>
      </c>
      <c r="O31" s="5">
        <v>97</v>
      </c>
      <c r="P31" s="5">
        <v>0</v>
      </c>
    </row>
    <row r="32" spans="1:16" s="8" customFormat="1" ht="21" customHeight="1" thickBot="1" thickTop="1">
      <c r="A32" s="15" t="s">
        <v>32</v>
      </c>
      <c r="B32" s="5">
        <v>15</v>
      </c>
      <c r="C32" s="5">
        <v>16</v>
      </c>
      <c r="D32" s="57">
        <f t="shared" si="2"/>
        <v>93.75</v>
      </c>
      <c r="E32" s="5">
        <v>280</v>
      </c>
      <c r="F32" s="5">
        <v>116</v>
      </c>
      <c r="G32" s="65">
        <f t="shared" si="3"/>
        <v>41.42857142857143</v>
      </c>
      <c r="H32" s="5">
        <v>634</v>
      </c>
      <c r="I32" s="65">
        <f t="shared" si="4"/>
        <v>2.2642857142857142</v>
      </c>
      <c r="J32" s="5">
        <v>285</v>
      </c>
      <c r="K32" s="65">
        <f t="shared" si="5"/>
        <v>44.952681388012614</v>
      </c>
      <c r="L32" s="5">
        <v>295</v>
      </c>
      <c r="M32" s="5">
        <v>2</v>
      </c>
      <c r="N32" s="5">
        <v>56</v>
      </c>
      <c r="O32" s="5">
        <v>147</v>
      </c>
      <c r="P32" s="5">
        <v>1</v>
      </c>
    </row>
    <row r="33" spans="1:16" s="8" customFormat="1" ht="21" customHeight="1" thickBot="1" thickTop="1">
      <c r="A33" s="15" t="s">
        <v>33</v>
      </c>
      <c r="B33" s="5">
        <v>14</v>
      </c>
      <c r="C33" s="5">
        <v>14</v>
      </c>
      <c r="D33" s="57">
        <f t="shared" si="2"/>
        <v>100</v>
      </c>
      <c r="E33" s="5">
        <v>242</v>
      </c>
      <c r="F33" s="5">
        <v>99</v>
      </c>
      <c r="G33" s="65">
        <f t="shared" si="3"/>
        <v>40.909090909090914</v>
      </c>
      <c r="H33" s="5">
        <v>567</v>
      </c>
      <c r="I33" s="65">
        <f t="shared" si="4"/>
        <v>2.34297520661157</v>
      </c>
      <c r="J33" s="5">
        <v>218</v>
      </c>
      <c r="K33" s="65">
        <f t="shared" si="5"/>
        <v>38.447971781305114</v>
      </c>
      <c r="L33" s="5">
        <v>240</v>
      </c>
      <c r="M33" s="5">
        <v>0</v>
      </c>
      <c r="N33" s="5">
        <v>49</v>
      </c>
      <c r="O33" s="5">
        <v>128</v>
      </c>
      <c r="P33" s="5">
        <v>1</v>
      </c>
    </row>
    <row r="34" spans="1:16" s="8" customFormat="1" ht="21" customHeight="1" thickBot="1" thickTop="1">
      <c r="A34" s="15" t="s">
        <v>34</v>
      </c>
      <c r="B34" s="5">
        <v>11</v>
      </c>
      <c r="C34" s="5">
        <v>11</v>
      </c>
      <c r="D34" s="57">
        <f t="shared" si="2"/>
        <v>100</v>
      </c>
      <c r="E34" s="5">
        <v>175</v>
      </c>
      <c r="F34" s="5">
        <v>28</v>
      </c>
      <c r="G34" s="65">
        <f t="shared" si="3"/>
        <v>16</v>
      </c>
      <c r="H34" s="5">
        <v>182</v>
      </c>
      <c r="I34" s="65">
        <f t="shared" si="4"/>
        <v>1.04</v>
      </c>
      <c r="J34" s="5">
        <v>130</v>
      </c>
      <c r="K34" s="65">
        <f t="shared" si="5"/>
        <v>71.42857142857143</v>
      </c>
      <c r="L34" s="5">
        <v>102</v>
      </c>
      <c r="M34" s="5">
        <v>0</v>
      </c>
      <c r="N34" s="5">
        <v>19</v>
      </c>
      <c r="O34" s="5">
        <v>43</v>
      </c>
      <c r="P34" s="5">
        <v>0</v>
      </c>
    </row>
    <row r="35" spans="1:16" s="8" customFormat="1" ht="21" customHeight="1" thickBot="1" thickTop="1">
      <c r="A35" s="15" t="s">
        <v>35</v>
      </c>
      <c r="B35" s="5">
        <v>2</v>
      </c>
      <c r="C35" s="5">
        <v>2</v>
      </c>
      <c r="D35" s="57">
        <f t="shared" si="2"/>
        <v>100</v>
      </c>
      <c r="E35" s="5">
        <v>52</v>
      </c>
      <c r="F35" s="5">
        <v>34</v>
      </c>
      <c r="G35" s="65">
        <f t="shared" si="3"/>
        <v>65.38461538461539</v>
      </c>
      <c r="H35" s="5">
        <v>198</v>
      </c>
      <c r="I35" s="65">
        <f t="shared" si="4"/>
        <v>3.8076923076923075</v>
      </c>
      <c r="J35" s="5">
        <v>44</v>
      </c>
      <c r="K35" s="65">
        <f t="shared" si="5"/>
        <v>22.22222222222222</v>
      </c>
      <c r="L35" s="5">
        <v>21</v>
      </c>
      <c r="M35" s="5">
        <v>3</v>
      </c>
      <c r="N35" s="5">
        <v>10</v>
      </c>
      <c r="O35" s="5">
        <v>24</v>
      </c>
      <c r="P35" s="5">
        <v>3</v>
      </c>
    </row>
    <row r="36" spans="1:16" s="8" customFormat="1" ht="21" customHeight="1" thickBot="1" thickTop="1">
      <c r="A36" s="15" t="s">
        <v>36</v>
      </c>
      <c r="B36" s="5">
        <v>3</v>
      </c>
      <c r="C36" s="5">
        <v>3</v>
      </c>
      <c r="D36" s="57">
        <f t="shared" si="2"/>
        <v>100</v>
      </c>
      <c r="E36" s="5">
        <v>50</v>
      </c>
      <c r="F36" s="5">
        <v>25</v>
      </c>
      <c r="G36" s="65">
        <f t="shared" si="3"/>
        <v>50</v>
      </c>
      <c r="H36" s="5">
        <v>143</v>
      </c>
      <c r="I36" s="65">
        <f t="shared" si="4"/>
        <v>2.86</v>
      </c>
      <c r="J36" s="5">
        <v>42</v>
      </c>
      <c r="K36" s="65">
        <f t="shared" si="5"/>
        <v>29.37062937062937</v>
      </c>
      <c r="L36" s="5">
        <v>37</v>
      </c>
      <c r="M36" s="5">
        <v>1</v>
      </c>
      <c r="N36" s="5">
        <v>6</v>
      </c>
      <c r="O36" s="5">
        <v>13</v>
      </c>
      <c r="P36" s="5">
        <v>1</v>
      </c>
    </row>
    <row r="37" spans="1:16" s="8" customFormat="1" ht="21" customHeight="1" thickBot="1" thickTop="1">
      <c r="A37" s="15" t="s">
        <v>58</v>
      </c>
      <c r="B37" s="5">
        <v>5</v>
      </c>
      <c r="C37" s="5">
        <v>5</v>
      </c>
      <c r="D37" s="57">
        <f t="shared" si="2"/>
        <v>100</v>
      </c>
      <c r="E37" s="5">
        <v>126</v>
      </c>
      <c r="F37" s="5">
        <v>67</v>
      </c>
      <c r="G37" s="65">
        <f t="shared" si="3"/>
        <v>53.17460317460318</v>
      </c>
      <c r="H37" s="5">
        <v>316</v>
      </c>
      <c r="I37" s="65">
        <f t="shared" si="4"/>
        <v>2.507936507936508</v>
      </c>
      <c r="J37" s="5">
        <v>187</v>
      </c>
      <c r="K37" s="65">
        <f t="shared" si="5"/>
        <v>59.17721518987342</v>
      </c>
      <c r="L37" s="5">
        <v>104</v>
      </c>
      <c r="M37" s="5">
        <v>0</v>
      </c>
      <c r="N37" s="5">
        <v>26</v>
      </c>
      <c r="O37" s="5">
        <v>67</v>
      </c>
      <c r="P37" s="5">
        <v>1</v>
      </c>
    </row>
    <row r="38" spans="1:16" s="8" customFormat="1" ht="21" customHeight="1" thickBot="1" thickTop="1">
      <c r="A38" s="17" t="s">
        <v>37</v>
      </c>
      <c r="B38" s="55">
        <f>SUM(B31:B37)</f>
        <v>59</v>
      </c>
      <c r="C38" s="55">
        <f>SUM(C31:C37)</f>
        <v>61</v>
      </c>
      <c r="D38" s="58">
        <f t="shared" si="2"/>
        <v>96.72131147540983</v>
      </c>
      <c r="E38" s="55">
        <f aca="true" t="shared" si="10" ref="E38:J38">SUM(E31:E37)</f>
        <v>1162</v>
      </c>
      <c r="F38" s="16">
        <f t="shared" si="10"/>
        <v>463</v>
      </c>
      <c r="G38" s="67">
        <f t="shared" si="3"/>
        <v>39.84509466437177</v>
      </c>
      <c r="H38" s="16">
        <f t="shared" si="10"/>
        <v>2488</v>
      </c>
      <c r="I38" s="67">
        <f t="shared" si="4"/>
        <v>2.1411359724612735</v>
      </c>
      <c r="J38" s="16">
        <f t="shared" si="10"/>
        <v>1055</v>
      </c>
      <c r="K38" s="67">
        <f t="shared" si="5"/>
        <v>42.40353697749196</v>
      </c>
      <c r="L38" s="16">
        <f>SUM(L31:L37)</f>
        <v>968</v>
      </c>
      <c r="M38" s="16">
        <f>SUM(M31:M37)</f>
        <v>7</v>
      </c>
      <c r="N38" s="16">
        <f>SUM(N31:N37)</f>
        <v>202</v>
      </c>
      <c r="O38" s="16">
        <f>SUM(O31:O37)</f>
        <v>519</v>
      </c>
      <c r="P38" s="16">
        <f>SUM(P31:P37)</f>
        <v>7</v>
      </c>
    </row>
    <row r="39" spans="1:16" s="8" customFormat="1" ht="21" customHeight="1" thickBot="1" thickTop="1">
      <c r="A39" s="15" t="s">
        <v>38</v>
      </c>
      <c r="B39" s="11">
        <v>20</v>
      </c>
      <c r="C39" s="11">
        <v>22</v>
      </c>
      <c r="D39" s="57">
        <f t="shared" si="2"/>
        <v>90.9090909090909</v>
      </c>
      <c r="E39" s="11">
        <v>378</v>
      </c>
      <c r="F39" s="11">
        <v>133</v>
      </c>
      <c r="G39" s="65">
        <f t="shared" si="3"/>
        <v>35.18518518518518</v>
      </c>
      <c r="H39" s="11">
        <v>587</v>
      </c>
      <c r="I39" s="65">
        <f t="shared" si="4"/>
        <v>1.552910052910053</v>
      </c>
      <c r="J39" s="11">
        <v>239</v>
      </c>
      <c r="K39" s="65">
        <f t="shared" si="5"/>
        <v>40.71550255536627</v>
      </c>
      <c r="L39" s="11">
        <v>331</v>
      </c>
      <c r="M39" s="11">
        <v>3</v>
      </c>
      <c r="N39" s="11">
        <v>82</v>
      </c>
      <c r="O39" s="11">
        <v>202</v>
      </c>
      <c r="P39" s="11">
        <v>3</v>
      </c>
    </row>
    <row r="40" spans="1:16" s="8" customFormat="1" ht="21" customHeight="1" thickBot="1" thickTop="1">
      <c r="A40" s="15" t="s">
        <v>39</v>
      </c>
      <c r="B40" s="11">
        <v>15</v>
      </c>
      <c r="C40" s="11">
        <v>15</v>
      </c>
      <c r="D40" s="57">
        <f t="shared" si="2"/>
        <v>100</v>
      </c>
      <c r="E40" s="11">
        <v>289</v>
      </c>
      <c r="F40" s="11">
        <v>166</v>
      </c>
      <c r="G40" s="65">
        <f t="shared" si="3"/>
        <v>57.43944636678201</v>
      </c>
      <c r="H40" s="11">
        <v>1124</v>
      </c>
      <c r="I40" s="65">
        <f t="shared" si="4"/>
        <v>3.889273356401384</v>
      </c>
      <c r="J40" s="11">
        <v>619</v>
      </c>
      <c r="K40" s="65">
        <f t="shared" si="5"/>
        <v>55.071174377224196</v>
      </c>
      <c r="L40" s="11">
        <v>235</v>
      </c>
      <c r="M40" s="11">
        <v>3</v>
      </c>
      <c r="N40" s="11">
        <v>44</v>
      </c>
      <c r="O40" s="11">
        <v>113</v>
      </c>
      <c r="P40" s="11">
        <v>3</v>
      </c>
    </row>
    <row r="41" spans="1:16" s="8" customFormat="1" ht="21" customHeight="1" thickBot="1" thickTop="1">
      <c r="A41" s="15" t="s">
        <v>59</v>
      </c>
      <c r="B41" s="11">
        <v>7</v>
      </c>
      <c r="C41" s="11">
        <v>7</v>
      </c>
      <c r="D41" s="57">
        <f t="shared" si="2"/>
        <v>100</v>
      </c>
      <c r="E41" s="11">
        <v>236</v>
      </c>
      <c r="F41" s="11">
        <v>88</v>
      </c>
      <c r="G41" s="65">
        <f t="shared" si="3"/>
        <v>37.28813559322034</v>
      </c>
      <c r="H41" s="11">
        <v>427</v>
      </c>
      <c r="I41" s="65">
        <f t="shared" si="4"/>
        <v>1.8093220338983051</v>
      </c>
      <c r="J41" s="11">
        <v>206</v>
      </c>
      <c r="K41" s="65">
        <f t="shared" si="5"/>
        <v>48.24355971896955</v>
      </c>
      <c r="L41" s="11">
        <v>222</v>
      </c>
      <c r="M41" s="11">
        <v>0</v>
      </c>
      <c r="N41" s="11">
        <v>55</v>
      </c>
      <c r="O41" s="11">
        <v>118</v>
      </c>
      <c r="P41" s="11">
        <v>0</v>
      </c>
    </row>
    <row r="42" spans="1:16" s="8" customFormat="1" ht="21" customHeight="1" thickBot="1" thickTop="1">
      <c r="A42" s="15" t="s">
        <v>40</v>
      </c>
      <c r="B42" s="11">
        <v>2</v>
      </c>
      <c r="C42" s="11">
        <v>2</v>
      </c>
      <c r="D42" s="57">
        <f t="shared" si="2"/>
        <v>100</v>
      </c>
      <c r="E42" s="11">
        <v>37</v>
      </c>
      <c r="F42" s="11">
        <v>24</v>
      </c>
      <c r="G42" s="65">
        <f t="shared" si="3"/>
        <v>64.86486486486487</v>
      </c>
      <c r="H42" s="11">
        <v>105</v>
      </c>
      <c r="I42" s="65">
        <f t="shared" si="4"/>
        <v>2.8378378378378377</v>
      </c>
      <c r="J42" s="11">
        <v>55</v>
      </c>
      <c r="K42" s="65">
        <f t="shared" si="5"/>
        <v>52.38095238095239</v>
      </c>
      <c r="L42" s="11">
        <v>50</v>
      </c>
      <c r="M42" s="11">
        <v>0</v>
      </c>
      <c r="N42" s="11">
        <v>10</v>
      </c>
      <c r="O42" s="11">
        <v>26</v>
      </c>
      <c r="P42" s="11">
        <v>0</v>
      </c>
    </row>
    <row r="43" spans="1:16" s="8" customFormat="1" ht="21" customHeight="1" thickBot="1" thickTop="1">
      <c r="A43" s="15" t="s">
        <v>41</v>
      </c>
      <c r="B43" s="11">
        <v>7</v>
      </c>
      <c r="C43" s="11">
        <v>7</v>
      </c>
      <c r="D43" s="57">
        <f t="shared" si="2"/>
        <v>100</v>
      </c>
      <c r="E43" s="11">
        <v>138</v>
      </c>
      <c r="F43" s="11">
        <v>71</v>
      </c>
      <c r="G43" s="65">
        <f t="shared" si="3"/>
        <v>51.449275362318836</v>
      </c>
      <c r="H43" s="11">
        <v>348</v>
      </c>
      <c r="I43" s="65">
        <f t="shared" si="4"/>
        <v>2.5217391304347827</v>
      </c>
      <c r="J43" s="11">
        <v>184</v>
      </c>
      <c r="K43" s="65">
        <f t="shared" si="5"/>
        <v>52.87356321839081</v>
      </c>
      <c r="L43" s="11">
        <v>151</v>
      </c>
      <c r="M43" s="11">
        <v>2</v>
      </c>
      <c r="N43" s="11">
        <v>27</v>
      </c>
      <c r="O43" s="11">
        <v>71</v>
      </c>
      <c r="P43" s="11">
        <v>0</v>
      </c>
    </row>
    <row r="44" spans="1:16" s="8" customFormat="1" ht="21" customHeight="1" thickBot="1" thickTop="1">
      <c r="A44" s="17" t="s">
        <v>42</v>
      </c>
      <c r="B44" s="16">
        <f>SUM(B39:B43)</f>
        <v>51</v>
      </c>
      <c r="C44" s="55">
        <f>SUM(C39:C43)</f>
        <v>53</v>
      </c>
      <c r="D44" s="58">
        <f t="shared" si="2"/>
        <v>96.22641509433963</v>
      </c>
      <c r="E44" s="55">
        <f>SUM(E39:E43)</f>
        <v>1078</v>
      </c>
      <c r="F44" s="55">
        <f>SUM(F39:F43)</f>
        <v>482</v>
      </c>
      <c r="G44" s="67">
        <f t="shared" si="3"/>
        <v>44.712430426716146</v>
      </c>
      <c r="H44" s="16">
        <f>SUM(H39:H43)</f>
        <v>2591</v>
      </c>
      <c r="I44" s="67">
        <f t="shared" si="4"/>
        <v>2.4035250463821893</v>
      </c>
      <c r="J44" s="16">
        <f>SUM(J39:J43)</f>
        <v>1303</v>
      </c>
      <c r="K44" s="67">
        <f t="shared" si="5"/>
        <v>50.28946352759552</v>
      </c>
      <c r="L44" s="16">
        <f>SUM(L39:L43)</f>
        <v>989</v>
      </c>
      <c r="M44" s="16">
        <f>SUM(M39:M43)</f>
        <v>8</v>
      </c>
      <c r="N44" s="16">
        <f>SUM(N39:N43)</f>
        <v>218</v>
      </c>
      <c r="O44" s="16">
        <f>SUM(O39:O43)</f>
        <v>530</v>
      </c>
      <c r="P44" s="16">
        <f>SUM(P39:P43)</f>
        <v>6</v>
      </c>
    </row>
    <row r="45" spans="1:16" s="8" customFormat="1" ht="21" customHeight="1" thickBot="1" thickTop="1">
      <c r="A45" s="15" t="s">
        <v>43</v>
      </c>
      <c r="B45" s="5">
        <v>43</v>
      </c>
      <c r="C45" s="5">
        <v>46</v>
      </c>
      <c r="D45" s="57">
        <f t="shared" si="2"/>
        <v>93.47826086956522</v>
      </c>
      <c r="E45" s="5">
        <v>853</v>
      </c>
      <c r="F45" s="5">
        <v>283</v>
      </c>
      <c r="G45" s="65">
        <f t="shared" si="3"/>
        <v>33.17702227432591</v>
      </c>
      <c r="H45" s="5">
        <v>2244</v>
      </c>
      <c r="I45" s="65">
        <f t="shared" si="4"/>
        <v>2.630715123094959</v>
      </c>
      <c r="J45" s="5">
        <v>874</v>
      </c>
      <c r="K45" s="65">
        <f t="shared" si="5"/>
        <v>38.948306595365416</v>
      </c>
      <c r="L45" s="5">
        <v>727</v>
      </c>
      <c r="M45" s="5">
        <v>3</v>
      </c>
      <c r="N45" s="5">
        <v>154</v>
      </c>
      <c r="O45" s="5">
        <v>382</v>
      </c>
      <c r="P45" s="5">
        <v>3</v>
      </c>
    </row>
    <row r="46" spans="1:16" s="8" customFormat="1" ht="21" customHeight="1" thickBot="1" thickTop="1">
      <c r="A46" s="15" t="s">
        <v>67</v>
      </c>
      <c r="B46" s="5">
        <v>9</v>
      </c>
      <c r="C46" s="5">
        <v>9</v>
      </c>
      <c r="D46" s="57">
        <f t="shared" si="2"/>
        <v>100</v>
      </c>
      <c r="E46" s="5">
        <v>139</v>
      </c>
      <c r="F46" s="5">
        <v>56</v>
      </c>
      <c r="G46" s="65">
        <f t="shared" si="3"/>
        <v>40.28776978417266</v>
      </c>
      <c r="H46" s="5">
        <v>578</v>
      </c>
      <c r="I46" s="65">
        <f t="shared" si="4"/>
        <v>4.158273381294964</v>
      </c>
      <c r="J46" s="5">
        <v>206</v>
      </c>
      <c r="K46" s="65">
        <f t="shared" si="5"/>
        <v>35.6401384083045</v>
      </c>
      <c r="L46" s="5">
        <v>105</v>
      </c>
      <c r="M46" s="5">
        <v>0</v>
      </c>
      <c r="N46" s="5">
        <v>32</v>
      </c>
      <c r="O46" s="5">
        <v>70</v>
      </c>
      <c r="P46" s="5">
        <v>0</v>
      </c>
    </row>
    <row r="47" spans="1:16" s="8" customFormat="1" ht="21" customHeight="1" thickBot="1" thickTop="1">
      <c r="A47" s="17" t="s">
        <v>69</v>
      </c>
      <c r="B47" s="55">
        <f>SUM(B45:B46)</f>
        <v>52</v>
      </c>
      <c r="C47" s="55">
        <f>SUM(C45:C46)</f>
        <v>55</v>
      </c>
      <c r="D47" s="58">
        <f t="shared" si="2"/>
        <v>94.54545454545455</v>
      </c>
      <c r="E47" s="55">
        <f aca="true" t="shared" si="11" ref="E47:J47">SUM(E45:E46)</f>
        <v>992</v>
      </c>
      <c r="F47" s="16">
        <f t="shared" si="11"/>
        <v>339</v>
      </c>
      <c r="G47" s="67">
        <f t="shared" si="3"/>
        <v>34.17338709677419</v>
      </c>
      <c r="H47" s="16">
        <f t="shared" si="11"/>
        <v>2822</v>
      </c>
      <c r="I47" s="67">
        <f t="shared" si="4"/>
        <v>2.844758064516129</v>
      </c>
      <c r="J47" s="16">
        <f t="shared" si="11"/>
        <v>1080</v>
      </c>
      <c r="K47" s="67">
        <f t="shared" si="5"/>
        <v>38.27072997873848</v>
      </c>
      <c r="L47" s="16">
        <f>SUM(L45:L46)</f>
        <v>832</v>
      </c>
      <c r="M47" s="16">
        <f>SUM(M45:M46)</f>
        <v>3</v>
      </c>
      <c r="N47" s="16">
        <f>SUM(N45:N46)</f>
        <v>186</v>
      </c>
      <c r="O47" s="16">
        <f>SUM(O45:O46)</f>
        <v>452</v>
      </c>
      <c r="P47" s="16">
        <f>SUM(P45:P46)</f>
        <v>3</v>
      </c>
    </row>
    <row r="48" spans="1:16" s="8" customFormat="1" ht="21" customHeight="1" thickBot="1" thickTop="1">
      <c r="A48" s="15" t="s">
        <v>44</v>
      </c>
      <c r="B48" s="5">
        <v>11</v>
      </c>
      <c r="C48" s="5">
        <v>11</v>
      </c>
      <c r="D48" s="57">
        <f t="shared" si="2"/>
        <v>100</v>
      </c>
      <c r="E48" s="5">
        <v>272</v>
      </c>
      <c r="F48" s="5">
        <v>128</v>
      </c>
      <c r="G48" s="65">
        <f t="shared" si="3"/>
        <v>47.05882352941176</v>
      </c>
      <c r="H48" s="5">
        <v>637</v>
      </c>
      <c r="I48" s="65">
        <f t="shared" si="4"/>
        <v>2.3419117647058822</v>
      </c>
      <c r="J48" s="5">
        <v>294</v>
      </c>
      <c r="K48" s="65">
        <f t="shared" si="5"/>
        <v>46.15384615384615</v>
      </c>
      <c r="L48" s="5">
        <v>258</v>
      </c>
      <c r="M48" s="5">
        <v>2</v>
      </c>
      <c r="N48" s="5">
        <v>57</v>
      </c>
      <c r="O48" s="5">
        <v>151</v>
      </c>
      <c r="P48" s="5">
        <v>20</v>
      </c>
    </row>
    <row r="49" spans="1:16" s="8" customFormat="1" ht="21" customHeight="1" thickBot="1" thickTop="1">
      <c r="A49" s="15" t="s">
        <v>60</v>
      </c>
      <c r="B49" s="5">
        <v>19</v>
      </c>
      <c r="C49" s="5">
        <v>20</v>
      </c>
      <c r="D49" s="57">
        <f t="shared" si="2"/>
        <v>95</v>
      </c>
      <c r="E49" s="5">
        <v>457</v>
      </c>
      <c r="F49" s="5">
        <v>254</v>
      </c>
      <c r="G49" s="65">
        <f t="shared" si="3"/>
        <v>55.57986870897156</v>
      </c>
      <c r="H49" s="5">
        <v>1326</v>
      </c>
      <c r="I49" s="65">
        <f t="shared" si="4"/>
        <v>2.901531728665208</v>
      </c>
      <c r="J49" s="5">
        <v>582</v>
      </c>
      <c r="K49" s="65">
        <f t="shared" si="5"/>
        <v>43.89140271493213</v>
      </c>
      <c r="L49" s="5">
        <v>412</v>
      </c>
      <c r="M49" s="5">
        <v>5</v>
      </c>
      <c r="N49" s="5">
        <v>94</v>
      </c>
      <c r="O49" s="5">
        <v>229</v>
      </c>
      <c r="P49" s="5">
        <v>5</v>
      </c>
    </row>
    <row r="50" spans="1:16" s="8" customFormat="1" ht="21" customHeight="1" thickBot="1" thickTop="1">
      <c r="A50" s="15" t="s">
        <v>61</v>
      </c>
      <c r="B50" s="5">
        <v>7</v>
      </c>
      <c r="C50" s="5">
        <v>7</v>
      </c>
      <c r="D50" s="57">
        <f t="shared" si="2"/>
        <v>100</v>
      </c>
      <c r="E50" s="5">
        <v>148</v>
      </c>
      <c r="F50" s="5">
        <v>60</v>
      </c>
      <c r="G50" s="65">
        <f t="shared" si="3"/>
        <v>40.54054054054054</v>
      </c>
      <c r="H50" s="5">
        <v>274</v>
      </c>
      <c r="I50" s="65">
        <f t="shared" si="4"/>
        <v>1.8513513513513513</v>
      </c>
      <c r="J50" s="5">
        <v>170</v>
      </c>
      <c r="K50" s="65">
        <f t="shared" si="5"/>
        <v>62.04379562043796</v>
      </c>
      <c r="L50" s="5">
        <v>91</v>
      </c>
      <c r="M50" s="5">
        <v>0</v>
      </c>
      <c r="N50" s="5">
        <v>20</v>
      </c>
      <c r="O50" s="5">
        <v>53</v>
      </c>
      <c r="P50" s="5">
        <v>0</v>
      </c>
    </row>
    <row r="51" spans="1:16" s="8" customFormat="1" ht="21" customHeight="1" thickBot="1" thickTop="1">
      <c r="A51" s="17" t="s">
        <v>64</v>
      </c>
      <c r="B51" s="16">
        <f>SUM(B48:B50)</f>
        <v>37</v>
      </c>
      <c r="C51" s="55">
        <f>SUM(C48:C50)</f>
        <v>38</v>
      </c>
      <c r="D51" s="58">
        <f t="shared" si="2"/>
        <v>97.36842105263158</v>
      </c>
      <c r="E51" s="55">
        <f aca="true" t="shared" si="12" ref="E51:J51">SUM(E48:E50)</f>
        <v>877</v>
      </c>
      <c r="F51" s="55">
        <f t="shared" si="12"/>
        <v>442</v>
      </c>
      <c r="G51" s="67">
        <f t="shared" si="3"/>
        <v>50.39908779931584</v>
      </c>
      <c r="H51" s="16">
        <f t="shared" si="12"/>
        <v>2237</v>
      </c>
      <c r="I51" s="67">
        <f t="shared" si="4"/>
        <v>2.5507411630558723</v>
      </c>
      <c r="J51" s="16">
        <f t="shared" si="12"/>
        <v>1046</v>
      </c>
      <c r="K51" s="67">
        <f t="shared" si="5"/>
        <v>46.75905230219043</v>
      </c>
      <c r="L51" s="16">
        <f>SUM(L48:L50)</f>
        <v>761</v>
      </c>
      <c r="M51" s="16">
        <f>SUM(M48:M50)</f>
        <v>7</v>
      </c>
      <c r="N51" s="16">
        <f>SUM(N48:N50)</f>
        <v>171</v>
      </c>
      <c r="O51" s="16">
        <f>SUM(O48:O50)</f>
        <v>433</v>
      </c>
      <c r="P51" s="16">
        <f>SUM(P48:P50)</f>
        <v>25</v>
      </c>
    </row>
    <row r="52" spans="1:16" s="8" customFormat="1" ht="21" customHeight="1" thickBot="1" thickTop="1">
      <c r="A52" s="15" t="s">
        <v>45</v>
      </c>
      <c r="B52" s="13">
        <v>6</v>
      </c>
      <c r="C52" s="13">
        <v>6</v>
      </c>
      <c r="D52" s="57">
        <f t="shared" si="2"/>
        <v>100</v>
      </c>
      <c r="E52" s="13">
        <v>111</v>
      </c>
      <c r="F52" s="13">
        <v>56</v>
      </c>
      <c r="G52" s="68">
        <f>F52/E52*100</f>
        <v>50.45045045045045</v>
      </c>
      <c r="H52" s="13">
        <v>228</v>
      </c>
      <c r="I52" s="68">
        <f>H52/E52</f>
        <v>2.054054054054054</v>
      </c>
      <c r="J52" s="13">
        <v>169</v>
      </c>
      <c r="K52" s="68">
        <f>J52/H52*100</f>
        <v>74.12280701754386</v>
      </c>
      <c r="L52" s="13">
        <v>126</v>
      </c>
      <c r="M52" s="13">
        <v>1</v>
      </c>
      <c r="N52" s="13">
        <v>33</v>
      </c>
      <c r="O52" s="13">
        <v>82</v>
      </c>
      <c r="P52" s="13">
        <v>3</v>
      </c>
    </row>
    <row r="53" spans="1:16" s="8" customFormat="1" ht="21" customHeight="1" thickBot="1" thickTop="1">
      <c r="A53" s="15" t="s">
        <v>68</v>
      </c>
      <c r="B53" s="13">
        <v>11</v>
      </c>
      <c r="C53" s="13">
        <v>11</v>
      </c>
      <c r="D53" s="57">
        <f t="shared" si="2"/>
        <v>100</v>
      </c>
      <c r="E53" s="13">
        <v>184</v>
      </c>
      <c r="F53" s="13">
        <v>100</v>
      </c>
      <c r="G53" s="68">
        <f>F53/E53*100</f>
        <v>54.347826086956516</v>
      </c>
      <c r="H53" s="13">
        <v>550</v>
      </c>
      <c r="I53" s="68">
        <f>H53/E53</f>
        <v>2.989130434782609</v>
      </c>
      <c r="J53" s="13">
        <v>279</v>
      </c>
      <c r="K53" s="68">
        <f>J53/H53*100</f>
        <v>50.727272727272734</v>
      </c>
      <c r="L53" s="13">
        <v>96</v>
      </c>
      <c r="M53" s="13">
        <v>1</v>
      </c>
      <c r="N53" s="13">
        <v>25</v>
      </c>
      <c r="O53" s="13">
        <v>51</v>
      </c>
      <c r="P53" s="13">
        <v>0</v>
      </c>
    </row>
    <row r="54" spans="1:16" s="8" customFormat="1" ht="21" customHeight="1" thickBot="1" thickTop="1">
      <c r="A54" s="15" t="s">
        <v>62</v>
      </c>
      <c r="B54" s="13">
        <v>8</v>
      </c>
      <c r="C54" s="13">
        <v>9</v>
      </c>
      <c r="D54" s="57">
        <f t="shared" si="2"/>
        <v>88.88888888888889</v>
      </c>
      <c r="E54" s="13">
        <v>205</v>
      </c>
      <c r="F54" s="13">
        <v>112</v>
      </c>
      <c r="G54" s="68">
        <f>F54/E54*100</f>
        <v>54.63414634146342</v>
      </c>
      <c r="H54" s="13">
        <v>587</v>
      </c>
      <c r="I54" s="68">
        <f>H54/E54</f>
        <v>2.8634146341463413</v>
      </c>
      <c r="J54" s="13">
        <v>277</v>
      </c>
      <c r="K54" s="68">
        <f>J54/H54*100</f>
        <v>47.18909710391823</v>
      </c>
      <c r="L54" s="13">
        <v>169</v>
      </c>
      <c r="M54" s="13">
        <v>12</v>
      </c>
      <c r="N54" s="13">
        <v>30</v>
      </c>
      <c r="O54" s="13">
        <v>63</v>
      </c>
      <c r="P54" s="13">
        <v>0</v>
      </c>
    </row>
    <row r="55" spans="1:16" s="8" customFormat="1" ht="21" customHeight="1" thickBot="1" thickTop="1">
      <c r="A55" s="15" t="s">
        <v>46</v>
      </c>
      <c r="B55" s="13">
        <v>5</v>
      </c>
      <c r="C55" s="13">
        <v>5</v>
      </c>
      <c r="D55" s="57">
        <f t="shared" si="2"/>
        <v>100</v>
      </c>
      <c r="E55" s="13">
        <v>73</v>
      </c>
      <c r="F55" s="13">
        <v>48</v>
      </c>
      <c r="G55" s="68">
        <f>F55/E55*100</f>
        <v>65.75342465753424</v>
      </c>
      <c r="H55" s="13">
        <v>242</v>
      </c>
      <c r="I55" s="68">
        <f>H55/E55</f>
        <v>3.315068493150685</v>
      </c>
      <c r="J55" s="13">
        <v>55</v>
      </c>
      <c r="K55" s="68">
        <f>J55/H55*100</f>
        <v>22.727272727272727</v>
      </c>
      <c r="L55" s="13">
        <v>36</v>
      </c>
      <c r="M55" s="13">
        <v>0</v>
      </c>
      <c r="N55" s="13">
        <v>17</v>
      </c>
      <c r="O55" s="13">
        <v>36</v>
      </c>
      <c r="P55" s="13">
        <v>0</v>
      </c>
    </row>
    <row r="56" spans="1:16" s="8" customFormat="1" ht="21" customHeight="1" thickBot="1" thickTop="1">
      <c r="A56" s="17" t="s">
        <v>65</v>
      </c>
      <c r="B56" s="16">
        <f>SUM(B52:B55)</f>
        <v>30</v>
      </c>
      <c r="C56" s="55">
        <f>SUM(C52:C55)</f>
        <v>31</v>
      </c>
      <c r="D56" s="58">
        <f t="shared" si="2"/>
        <v>96.7741935483871</v>
      </c>
      <c r="E56" s="55">
        <f aca="true" t="shared" si="13" ref="E56:J56">SUM(E52:E55)</f>
        <v>573</v>
      </c>
      <c r="F56" s="16">
        <f>SUM(F52:F55)</f>
        <v>316</v>
      </c>
      <c r="G56" s="67">
        <f t="shared" si="3"/>
        <v>55.14834205933682</v>
      </c>
      <c r="H56" s="16">
        <f t="shared" si="13"/>
        <v>1607</v>
      </c>
      <c r="I56" s="67">
        <f t="shared" si="4"/>
        <v>2.804537521815009</v>
      </c>
      <c r="J56" s="16">
        <f t="shared" si="13"/>
        <v>780</v>
      </c>
      <c r="K56" s="67">
        <f t="shared" si="5"/>
        <v>48.53764779091475</v>
      </c>
      <c r="L56" s="16">
        <f>SUM(L52:L55)</f>
        <v>427</v>
      </c>
      <c r="M56" s="16">
        <f>SUM(M52:M55)</f>
        <v>14</v>
      </c>
      <c r="N56" s="16">
        <f>SUM(N52:N55)</f>
        <v>105</v>
      </c>
      <c r="O56" s="16">
        <f>SUM(O52:O55)</f>
        <v>232</v>
      </c>
      <c r="P56" s="16">
        <f>SUM(P52:P55)</f>
        <v>3</v>
      </c>
    </row>
    <row r="57" spans="1:16" s="8" customFormat="1" ht="21" customHeight="1" thickBot="1" thickTop="1">
      <c r="A57" s="15" t="s">
        <v>47</v>
      </c>
      <c r="B57" s="5">
        <v>21</v>
      </c>
      <c r="C57" s="5">
        <v>21</v>
      </c>
      <c r="D57" s="57">
        <f t="shared" si="2"/>
        <v>100</v>
      </c>
      <c r="E57" s="5">
        <v>367</v>
      </c>
      <c r="F57" s="5">
        <v>169</v>
      </c>
      <c r="G57" s="65">
        <f t="shared" si="3"/>
        <v>46.049046321525886</v>
      </c>
      <c r="H57" s="5">
        <v>858</v>
      </c>
      <c r="I57" s="65">
        <f t="shared" si="4"/>
        <v>2.337874659400545</v>
      </c>
      <c r="J57" s="5">
        <v>349</v>
      </c>
      <c r="K57" s="65">
        <f t="shared" si="5"/>
        <v>40.675990675990676</v>
      </c>
      <c r="L57" s="5">
        <v>340</v>
      </c>
      <c r="M57" s="5">
        <v>2</v>
      </c>
      <c r="N57" s="5">
        <v>76</v>
      </c>
      <c r="O57" s="5">
        <v>204</v>
      </c>
      <c r="P57" s="5">
        <v>1</v>
      </c>
    </row>
    <row r="58" spans="1:16" s="8" customFormat="1" ht="21" customHeight="1" thickBot="1" thickTop="1">
      <c r="A58" s="15" t="s">
        <v>48</v>
      </c>
      <c r="B58" s="5">
        <v>2</v>
      </c>
      <c r="C58" s="5">
        <v>2</v>
      </c>
      <c r="D58" s="57">
        <f t="shared" si="2"/>
        <v>100</v>
      </c>
      <c r="E58" s="5">
        <v>33</v>
      </c>
      <c r="F58" s="5">
        <v>16</v>
      </c>
      <c r="G58" s="65">
        <f t="shared" si="3"/>
        <v>48.484848484848484</v>
      </c>
      <c r="H58" s="5">
        <v>51</v>
      </c>
      <c r="I58" s="65">
        <f t="shared" si="4"/>
        <v>1.5454545454545454</v>
      </c>
      <c r="J58" s="5">
        <v>30</v>
      </c>
      <c r="K58" s="65">
        <f t="shared" si="5"/>
        <v>58.82352941176471</v>
      </c>
      <c r="L58" s="5">
        <v>30</v>
      </c>
      <c r="M58" s="5">
        <v>2</v>
      </c>
      <c r="N58" s="5">
        <v>2</v>
      </c>
      <c r="O58" s="5">
        <v>5</v>
      </c>
      <c r="P58" s="5">
        <v>0</v>
      </c>
    </row>
    <row r="59" spans="1:16" s="8" customFormat="1" ht="21" customHeight="1" thickBot="1" thickTop="1">
      <c r="A59" s="15" t="s">
        <v>49</v>
      </c>
      <c r="B59" s="5">
        <v>4</v>
      </c>
      <c r="C59" s="5">
        <v>5</v>
      </c>
      <c r="D59" s="57">
        <f t="shared" si="2"/>
        <v>80</v>
      </c>
      <c r="E59" s="5">
        <v>102</v>
      </c>
      <c r="F59" s="5">
        <v>58</v>
      </c>
      <c r="G59" s="65">
        <f t="shared" si="3"/>
        <v>56.86274509803921</v>
      </c>
      <c r="H59" s="5">
        <v>393</v>
      </c>
      <c r="I59" s="65">
        <f t="shared" si="4"/>
        <v>3.8529411764705883</v>
      </c>
      <c r="J59" s="5">
        <v>150</v>
      </c>
      <c r="K59" s="65">
        <f t="shared" si="5"/>
        <v>38.16793893129771</v>
      </c>
      <c r="L59" s="5">
        <v>103</v>
      </c>
      <c r="M59" s="5">
        <v>2</v>
      </c>
      <c r="N59" s="5">
        <v>26</v>
      </c>
      <c r="O59" s="5">
        <v>51</v>
      </c>
      <c r="P59" s="5">
        <v>2</v>
      </c>
    </row>
    <row r="60" spans="1:16" s="8" customFormat="1" ht="21" customHeight="1" thickBot="1" thickTop="1">
      <c r="A60" s="54" t="s">
        <v>50</v>
      </c>
      <c r="B60" s="55">
        <f>SUM(B57:B59)</f>
        <v>27</v>
      </c>
      <c r="C60" s="55">
        <f>SUM(C57:C59)</f>
        <v>28</v>
      </c>
      <c r="D60" s="58">
        <f t="shared" si="2"/>
        <v>96.42857142857143</v>
      </c>
      <c r="E60" s="55">
        <f>SUM(E57:E59)</f>
        <v>502</v>
      </c>
      <c r="F60" s="55">
        <f>SUM(F57:F59)</f>
        <v>243</v>
      </c>
      <c r="G60" s="66">
        <f t="shared" si="3"/>
        <v>48.40637450199203</v>
      </c>
      <c r="H60" s="55">
        <f>SUM(H57:H59)</f>
        <v>1302</v>
      </c>
      <c r="I60" s="66">
        <f t="shared" si="4"/>
        <v>2.593625498007968</v>
      </c>
      <c r="J60" s="55">
        <f>SUM(J57:J59)</f>
        <v>529</v>
      </c>
      <c r="K60" s="66">
        <f t="shared" si="5"/>
        <v>40.62980030721966</v>
      </c>
      <c r="L60" s="55">
        <f>SUM(L57:L59)</f>
        <v>473</v>
      </c>
      <c r="M60" s="55">
        <f>SUM(M57:M59)</f>
        <v>6</v>
      </c>
      <c r="N60" s="55">
        <f>SUM(N57:N59)</f>
        <v>104</v>
      </c>
      <c r="O60" s="55">
        <f>SUM(O57:O59)</f>
        <v>260</v>
      </c>
      <c r="P60" s="55">
        <f>SUM(P57:P59)</f>
        <v>3</v>
      </c>
    </row>
    <row r="61" spans="1:16" s="8" customFormat="1" ht="21" customHeight="1" thickBot="1" thickTop="1">
      <c r="A61" s="10" t="s">
        <v>18</v>
      </c>
      <c r="B61" s="5">
        <f>B11+B14+B19+B23+B26+B30+B38+B44+B47+B51+B56+B60</f>
        <v>478</v>
      </c>
      <c r="C61" s="5">
        <f>C11+C14+C19+C23+C26+C30+C38+C44+C47+C51+C56+C60</f>
        <v>497</v>
      </c>
      <c r="D61" s="57">
        <f t="shared" si="2"/>
        <v>96.17706237424547</v>
      </c>
      <c r="E61" s="5">
        <f aca="true" t="shared" si="14" ref="E61:J61">E11+E14+E19+E23+E26+E30+E38+E44+E47+E51+E56+E60</f>
        <v>9868</v>
      </c>
      <c r="F61" s="5">
        <f t="shared" si="14"/>
        <v>4433</v>
      </c>
      <c r="G61" s="65">
        <f t="shared" si="3"/>
        <v>44.92298338062424</v>
      </c>
      <c r="H61" s="5">
        <f t="shared" si="14"/>
        <v>24584</v>
      </c>
      <c r="I61" s="65">
        <f t="shared" si="4"/>
        <v>2.49128496149169</v>
      </c>
      <c r="J61" s="5">
        <f t="shared" si="14"/>
        <v>10440</v>
      </c>
      <c r="K61" s="65">
        <f t="shared" si="5"/>
        <v>42.466644972339736</v>
      </c>
      <c r="L61" s="5">
        <f>L11+L14+L19+L23+L26+L30+L38+L44+L47+L51+L56+L60</f>
        <v>8340</v>
      </c>
      <c r="M61" s="5">
        <f>M11+M14+M19+M23+M26+M30+M38+M44+M47+M51+M56+M60</f>
        <v>78</v>
      </c>
      <c r="N61" s="5">
        <f>N11+N14+N19+N23+N26+N30+N38+N44+N47+N51+N56+N60</f>
        <v>1868</v>
      </c>
      <c r="O61" s="5">
        <f>O11+O14+O19+O23+O26+O30+O38+O44+O47+O51+O56+O60</f>
        <v>4650</v>
      </c>
      <c r="P61" s="5">
        <f>P11+P14+P19+P23+P26+P30+P38+P44+P47+P51+P56+P60</f>
        <v>76</v>
      </c>
    </row>
    <row r="62" s="8" customFormat="1" ht="14.25" thickTop="1"/>
    <row r="63" s="8" customFormat="1" ht="13.5"/>
    <row r="64" s="8" customFormat="1" ht="13.5"/>
    <row r="65" s="8" customFormat="1" ht="13.5"/>
    <row r="66" s="8" customFormat="1" ht="13.5"/>
    <row r="67" s="8" customFormat="1" ht="13.5"/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  <row r="82" s="8" customFormat="1" ht="13.5"/>
    <row r="83" s="8" customFormat="1" ht="13.5"/>
    <row r="84" s="8" customFormat="1" ht="13.5"/>
    <row r="85" s="8" customFormat="1" ht="13.5"/>
    <row r="86" s="8" customFormat="1" ht="13.5"/>
    <row r="87" s="8" customFormat="1" ht="13.5"/>
    <row r="88" s="8" customFormat="1" ht="13.5"/>
    <row r="89" s="8" customFormat="1" ht="13.5"/>
    <row r="90" s="8" customFormat="1" ht="13.5"/>
    <row r="91" s="8" customFormat="1" ht="13.5"/>
    <row r="92" s="8" customFormat="1" ht="13.5"/>
    <row r="93" s="8" customFormat="1" ht="13.5"/>
    <row r="94" s="8" customFormat="1" ht="13.5"/>
    <row r="95" s="8" customFormat="1" ht="13.5"/>
    <row r="96" s="8" customFormat="1" ht="13.5"/>
    <row r="97" s="8" customFormat="1" ht="13.5"/>
    <row r="98" s="8" customFormat="1" ht="13.5"/>
    <row r="99" s="8" customFormat="1" ht="13.5"/>
    <row r="100" s="8" customFormat="1" ht="13.5"/>
    <row r="101" s="8" customFormat="1" ht="13.5"/>
    <row r="102" s="8" customFormat="1" ht="13.5"/>
    <row r="103" s="8" customFormat="1" ht="13.5"/>
    <row r="104" s="8" customFormat="1" ht="13.5"/>
    <row r="105" s="8" customFormat="1" ht="13.5"/>
    <row r="106" s="8" customFormat="1" ht="13.5"/>
    <row r="107" s="8" customFormat="1" ht="13.5"/>
    <row r="108" s="8" customFormat="1" ht="13.5"/>
    <row r="109" s="8" customFormat="1" ht="13.5"/>
    <row r="110" s="8" customFormat="1" ht="13.5"/>
    <row r="111" s="8" customFormat="1" ht="13.5"/>
    <row r="112" s="8" customFormat="1" ht="13.5"/>
    <row r="113" s="8" customFormat="1" ht="13.5"/>
    <row r="114" s="8" customFormat="1" ht="13.5"/>
    <row r="115" s="8" customFormat="1" ht="13.5"/>
    <row r="116" s="8" customFormat="1" ht="13.5"/>
    <row r="117" s="8" customFormat="1" ht="13.5"/>
    <row r="118" s="8" customFormat="1" ht="13.5"/>
    <row r="119" s="8" customFormat="1" ht="13.5"/>
    <row r="120" s="8" customFormat="1" ht="13.5"/>
    <row r="121" s="8" customFormat="1" ht="13.5"/>
    <row r="122" s="8" customFormat="1" ht="13.5"/>
    <row r="123" s="8" customFormat="1" ht="13.5"/>
    <row r="124" s="8" customFormat="1" ht="13.5"/>
    <row r="125" s="8" customFormat="1" ht="13.5"/>
    <row r="126" s="8" customFormat="1" ht="13.5"/>
    <row r="127" s="8" customFormat="1" ht="13.5"/>
    <row r="128" s="8" customFormat="1" ht="13.5"/>
    <row r="129" s="8" customFormat="1" ht="13.5"/>
    <row r="130" s="8" customFormat="1" ht="13.5"/>
    <row r="131" s="8" customFormat="1" ht="13.5"/>
    <row r="132" s="8" customFormat="1" ht="13.5"/>
    <row r="133" s="8" customFormat="1" ht="13.5"/>
    <row r="134" s="8" customFormat="1" ht="13.5"/>
    <row r="135" s="8" customFormat="1" ht="13.5"/>
    <row r="136" s="8" customFormat="1" ht="13.5"/>
    <row r="137" s="8" customFormat="1" ht="13.5"/>
    <row r="138" s="8" customFormat="1" ht="13.5"/>
    <row r="139" s="8" customFormat="1" ht="13.5"/>
  </sheetData>
  <sheetProtection/>
  <mergeCells count="2">
    <mergeCell ref="L3:M3"/>
    <mergeCell ref="N3:P3"/>
  </mergeCells>
  <printOptions/>
  <pageMargins left="0.5905511811023623" right="0.35433070866141736" top="0.4330708661417323" bottom="0.4724409448818898" header="0.31496062992125984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H23030881</cp:lastModifiedBy>
  <cp:lastPrinted>2014-03-05T04:27:49Z</cp:lastPrinted>
  <dcterms:created xsi:type="dcterms:W3CDTF">2005-02-04T00:45:30Z</dcterms:created>
  <dcterms:modified xsi:type="dcterms:W3CDTF">2015-02-05T02:09:18Z</dcterms:modified>
  <cp:category/>
  <cp:version/>
  <cp:contentType/>
  <cp:contentStatus/>
</cp:coreProperties>
</file>