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70" firstSheet="2" activeTab="2"/>
  </bookViews>
  <sheets>
    <sheet name="14年報" sheetId="1" r:id="rId1"/>
    <sheet name="hyou4(計算式入り）" sheetId="2" r:id="rId2"/>
    <sheet name="hyou4" sheetId="3" r:id="rId3"/>
  </sheets>
  <definedNames/>
  <calcPr fullCalcOnLoad="1"/>
</workbook>
</file>

<file path=xl/sharedStrings.xml><?xml version="1.0" encoding="utf-8"?>
<sst xmlns="http://schemas.openxmlformats.org/spreadsheetml/2006/main" count="984" uniqueCount="168">
  <si>
    <t>世帯数</t>
  </si>
  <si>
    <t>人口</t>
  </si>
  <si>
    <t>増加数</t>
  </si>
  <si>
    <t>増加率</t>
  </si>
  <si>
    <t>現在世帯数</t>
  </si>
  <si>
    <t>総数</t>
  </si>
  <si>
    <t>男</t>
  </si>
  <si>
    <t>女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</si>
  <si>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</si>
  <si>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</si>
  <si>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</si>
  <si>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</si>
  <si>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</si>
  <si>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</si>
  <si>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</si>
  <si>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</si>
  <si>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</si>
  <si>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</si>
  <si>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</si>
  <si>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</si>
  <si>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</si>
  <si>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</si>
  <si>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</si>
  <si>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</si>
  <si>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</si>
  <si>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</si>
  <si>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</si>
  <si>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</si>
  <si>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</si>
  <si>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</si>
  <si>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</si>
  <si>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</si>
  <si>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</si>
  <si>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</si>
  <si>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</si>
  <si>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</si>
  <si>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</si>
  <si>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</si>
  <si>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</si>
  <si>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</si>
  <si>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</si>
  <si>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</si>
  <si>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</si>
  <si>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</si>
  <si>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</si>
  <si>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</si>
  <si>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</si>
  <si>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</si>
  <si>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</si>
  <si>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</si>
  <si>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</si>
  <si>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</si>
  <si>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</si>
  <si>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</si>
  <si>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</si>
  <si>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</si>
  <si>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</si>
  <si>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</si>
  <si>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</si>
  <si>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</si>
  <si>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</si>
  <si>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</si>
  <si>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</si>
  <si>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</si>
  <si>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</si>
  <si>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</si>
  <si>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</si>
  <si>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</si>
  <si>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</si>
  <si>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</si>
  <si>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</si>
  <si>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神栖町</t>
  </si>
  <si>
    <t>波崎町</t>
  </si>
  <si>
    <t>行方郡</t>
  </si>
  <si>
    <t>麻生町</t>
  </si>
  <si>
    <t>北浦町</t>
  </si>
  <si>
    <t>玉造町</t>
  </si>
  <si>
    <t>稲敷郡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</si>
  <si>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</si>
  <si>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</si>
  <si>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</si>
  <si>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</si>
  <si>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</si>
  <si>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</si>
  <si>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</si>
  <si>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新治郡</t>
  </si>
  <si>
    <t>霞ヶ浦町</t>
  </si>
  <si>
    <t>玉里村</t>
  </si>
  <si>
    <t>八郷町</t>
  </si>
  <si>
    <t>千代田町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</si>
  <si>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</si>
  <si>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</si>
  <si>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</si>
  <si>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</si>
  <si>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</si>
  <si>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</si>
  <si>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</si>
  <si>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</si>
  <si>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</si>
  <si>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</si>
  <si>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</si>
  <si>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</si>
  <si>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</si>
  <si>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</si>
  <si>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</si>
  <si>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</si>
  <si>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五霞町</t>
  </si>
  <si>
    <t>三和町</t>
  </si>
  <si>
    <t>猿島町</t>
  </si>
  <si>
    <t>境町</t>
  </si>
  <si>
    <t>北相馬郡</t>
  </si>
  <si>
    <t>藤代町</t>
  </si>
  <si>
    <t>利根町</t>
  </si>
  <si>
    <t>守谷市</t>
  </si>
  <si>
    <t>15.1.1現在人口</t>
  </si>
  <si>
    <t>　その１（茨城県～守谷市）</t>
  </si>
  <si>
    <t>県・地域　　市町村</t>
  </si>
  <si>
    <t>注1）対前年比の茨城県から県西地域の数値は，前年比増減数（ポイント）である。</t>
  </si>
  <si>
    <t>注1) 茎崎町の平成14年1月1日現在の世帯数及び人口数は市部に含めているため，稲敷郡の数値には含めていない。</t>
  </si>
  <si>
    <t>　その２（東茨城郡～玉造町）</t>
  </si>
  <si>
    <t>　その３（稲敷郡～利根町）</t>
  </si>
  <si>
    <t>世帯数，人口及び人口増加（平成15年）－県・地域・市町村－</t>
  </si>
  <si>
    <t>H15.1.1</t>
  </si>
  <si>
    <t>H16.1.1</t>
  </si>
  <si>
    <t>16.1.1現在人口</t>
  </si>
  <si>
    <t>（％）</t>
  </si>
  <si>
    <t>(％）</t>
  </si>
  <si>
    <t>第4表　世帯数，人口及び人口増加（平成15年）－県・地域・市町村－</t>
  </si>
  <si>
    <t>第4表　世帯数，人口及び人口増加（平成14年）－県・地域・市町村－</t>
  </si>
  <si>
    <t>人　　　　　　　　　　　　　　　　　　　　　　　　　　　　　　　　　口</t>
  </si>
  <si>
    <t>H14.1.1</t>
  </si>
  <si>
    <t>14.1.1現在人口</t>
  </si>
  <si>
    <t>（茎崎町分を除いた数値）</t>
  </si>
  <si>
    <t>(63,814)</t>
  </si>
  <si>
    <t>*</t>
  </si>
  <si>
    <t>(168,219)</t>
  </si>
  <si>
    <t>(87,181)</t>
  </si>
  <si>
    <t>(81,038)</t>
  </si>
  <si>
    <t>(1,520)</t>
  </si>
  <si>
    <t>(  680)</t>
  </si>
  <si>
    <t>(  840)</t>
  </si>
  <si>
    <t>( 0.90)</t>
  </si>
  <si>
    <t>(17,035)</t>
  </si>
  <si>
    <t>(51,458)</t>
  </si>
  <si>
    <t>(26,005)</t>
  </si>
  <si>
    <t>(25,453)</t>
  </si>
  <si>
    <t>注1)対前年比の茨城県から県西地域の数値は，前年比増減数（ポイント）である。</t>
  </si>
  <si>
    <t>　2)増加率を年間に統一するため，平成14年1月1日現在の市部の人口及び世帯数に茎崎町（平成14年11月1日につくば市に　　編入）及び守谷町（平成14年2月2日市制施行）の数値を含めている。</t>
  </si>
  <si>
    <t>　3)茎崎町の世帯数及び人口の増加数は平成14年1月から10月までの数値である。</t>
  </si>
  <si>
    <t>　その２（東茨城郡～玉造町）</t>
  </si>
  <si>
    <t>茎崎町</t>
  </si>
  <si>
    <t>(73)</t>
  </si>
  <si>
    <t>(0.86)</t>
  </si>
  <si>
    <t>(△184）</t>
  </si>
  <si>
    <t>(△99)</t>
  </si>
  <si>
    <t>(△85)</t>
  </si>
  <si>
    <t>(△0.71)</t>
  </si>
  <si>
    <t>守谷町</t>
  </si>
  <si>
    <t>(△10）</t>
  </si>
  <si>
    <t>(△0.06)</t>
  </si>
  <si>
    <t>(△ 2)</t>
  </si>
  <si>
    <t>(△ 4)</t>
  </si>
  <si>
    <t>(△ 6)</t>
  </si>
  <si>
    <t>(△ 0,00)</t>
  </si>
  <si>
    <t>　2）茎崎町の世帯数及び人口の増加数は平成14年1月から10月までの数値である。</t>
  </si>
  <si>
    <t>　3) 守谷町の平成14年1月1日現在の世帯数及び人口数は市部に含めているため，北相馬郡の数値には含めていない。</t>
  </si>
  <si>
    <t>　4）守谷町の世帯数及び人口の増加数は平成14年1月の数値である。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</si>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</sst>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0.00_ "/>
    <numFmt numFmtId="180" formatCode="#,##0_);\(#,##0\)"/>
    <numFmt numFmtId="181" formatCode="0_);\(0\)"/>
    <numFmt numFmtId="182" formatCode="#,##0.00_ "/>
    <numFmt numFmtId="183" formatCode="#,##0.00;&quot;△ &quot;#,##0.00"/>
    <numFmt numFmtId="184" formatCode="#,##0_);[Red]\(#,##0\)"/>
    <numFmt numFmtId="185" formatCode="0.0_ "/>
    <numFmt numFmtId="186" formatCode="0_);[Red]\(0\)"/>
    <numFmt numFmtId="187" formatCode="#,##0.0_ "/>
    <numFmt numFmtId="188" formatCode="0.0;&quot;△ &quot;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16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Alignment="1">
      <alignment vertical="center"/>
    </xf>
    <xf numFmtId="176" fontId="2" fillId="0" borderId="0" xfId="16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3" xfId="0" applyNumberFormat="1" applyFont="1" applyFill="1" applyBorder="1" applyAlignment="1" quotePrefix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quotePrefix="1">
      <alignment vertical="center"/>
    </xf>
    <xf numFmtId="176" fontId="8" fillId="0" borderId="0" xfId="0" applyNumberFormat="1" applyFont="1" applyFill="1" applyAlignment="1" quotePrefix="1">
      <alignment vertical="center"/>
    </xf>
    <xf numFmtId="176" fontId="0" fillId="0" borderId="7" xfId="0" applyNumberForma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2" borderId="11" xfId="0" applyNumberFormat="1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0" xfId="16" applyNumberFormat="1" applyFont="1" applyFill="1" applyBorder="1" applyAlignment="1">
      <alignment horizontal="right" vertical="center"/>
    </xf>
    <xf numFmtId="176" fontId="2" fillId="3" borderId="0" xfId="0" applyNumberFormat="1" applyFont="1" applyFill="1" applyAlignment="1">
      <alignment vertical="center"/>
    </xf>
    <xf numFmtId="176" fontId="2" fillId="3" borderId="1" xfId="0" applyNumberFormat="1" applyFont="1" applyFill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6" fontId="2" fillId="3" borderId="2" xfId="0" applyNumberFormat="1" applyFont="1" applyFill="1" applyBorder="1" applyAlignment="1">
      <alignment vertical="center"/>
    </xf>
    <xf numFmtId="176" fontId="2" fillId="3" borderId="13" xfId="0" applyNumberFormat="1" applyFont="1" applyFill="1" applyBorder="1" applyAlignment="1">
      <alignment vertical="center"/>
    </xf>
    <xf numFmtId="176" fontId="2" fillId="3" borderId="2" xfId="0" applyNumberFormat="1" applyFont="1" applyFill="1" applyAlignment="1">
      <alignment vertical="center"/>
    </xf>
    <xf numFmtId="176" fontId="2" fillId="0" borderId="1" xfId="0" applyNumberFormat="1" applyFont="1" applyFill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Continuous" vertical="center"/>
    </xf>
    <xf numFmtId="183" fontId="5" fillId="0" borderId="15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 quotePrefix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distributed"/>
    </xf>
    <xf numFmtId="183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distributed"/>
    </xf>
    <xf numFmtId="176" fontId="0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distributed"/>
    </xf>
    <xf numFmtId="176" fontId="2" fillId="0" borderId="1" xfId="0" applyNumberFormat="1" applyFont="1" applyBorder="1" applyAlignment="1">
      <alignment horizontal="distributed"/>
    </xf>
    <xf numFmtId="183" fontId="0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/>
    </xf>
    <xf numFmtId="176" fontId="2" fillId="0" borderId="0" xfId="16" applyNumberFormat="1" applyFont="1" applyBorder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 quotePrefix="1">
      <alignment horizontal="right"/>
    </xf>
    <xf numFmtId="176" fontId="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76" fontId="2" fillId="0" borderId="0" xfId="0" applyNumberFormat="1" applyFont="1" applyAlignment="1" quotePrefix="1">
      <alignment horizontal="right"/>
    </xf>
    <xf numFmtId="178" fontId="2" fillId="0" borderId="0" xfId="0" applyNumberFormat="1" applyFont="1" applyAlignment="1" quotePrefix="1">
      <alignment horizontal="right"/>
    </xf>
    <xf numFmtId="179" fontId="2" fillId="0" borderId="0" xfId="0" applyNumberFormat="1" applyFont="1" applyAlignment="1" quotePrefix="1">
      <alignment horizontal="right"/>
    </xf>
    <xf numFmtId="176" fontId="2" fillId="0" borderId="2" xfId="0" applyNumberFormat="1" applyFont="1" applyBorder="1" applyAlignment="1">
      <alignment horizontal="distributed"/>
    </xf>
    <xf numFmtId="176" fontId="2" fillId="0" borderId="13" xfId="0" applyNumberFormat="1" applyFont="1" applyBorder="1" applyAlignment="1" quotePrefix="1">
      <alignment horizontal="right"/>
    </xf>
    <xf numFmtId="183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 quotePrefix="1">
      <alignment horizontal="right"/>
    </xf>
    <xf numFmtId="176" fontId="2" fillId="0" borderId="13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horizontal="distributed"/>
    </xf>
    <xf numFmtId="176" fontId="2" fillId="0" borderId="0" xfId="0" applyNumberFormat="1" applyFont="1" applyBorder="1" applyAlignment="1" quotePrefix="1">
      <alignment horizontal="right"/>
    </xf>
    <xf numFmtId="183" fontId="2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quotePrefix="1">
      <alignment/>
    </xf>
    <xf numFmtId="183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/>
    </xf>
    <xf numFmtId="176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0" xfId="16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distributed" vertical="center"/>
    </xf>
    <xf numFmtId="183" fontId="2" fillId="0" borderId="2" xfId="0" applyNumberFormat="1" applyFont="1" applyAlignment="1">
      <alignment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right" vertical="center"/>
    </xf>
    <xf numFmtId="183" fontId="2" fillId="0" borderId="0" xfId="0" applyNumberFormat="1" applyFont="1" applyAlignment="1" quotePrefix="1">
      <alignment horizontal="right"/>
    </xf>
    <xf numFmtId="176" fontId="2" fillId="0" borderId="18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/>
    </xf>
    <xf numFmtId="183" fontId="2" fillId="0" borderId="18" xfId="0" applyNumberFormat="1" applyFont="1" applyBorder="1" applyAlignment="1">
      <alignment/>
    </xf>
    <xf numFmtId="183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>
      <alignment horizontal="distributed"/>
    </xf>
    <xf numFmtId="176" fontId="2" fillId="0" borderId="18" xfId="0" applyNumberFormat="1" applyFont="1" applyBorder="1" applyAlignment="1" quotePrefix="1">
      <alignment horizontal="right"/>
    </xf>
    <xf numFmtId="176" fontId="2" fillId="0" borderId="1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2" fillId="0" borderId="18" xfId="0" applyNumberFormat="1" applyFont="1" applyBorder="1" applyAlignment="1">
      <alignment/>
    </xf>
    <xf numFmtId="177" fontId="8" fillId="0" borderId="0" xfId="0" applyNumberFormat="1" applyFont="1" applyFill="1" applyAlignment="1">
      <alignment vertical="center"/>
    </xf>
    <xf numFmtId="177" fontId="2" fillId="0" borderId="2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distributed"/>
    </xf>
    <xf numFmtId="176" fontId="2" fillId="0" borderId="18" xfId="0" applyNumberFormat="1" applyFont="1" applyFill="1" applyBorder="1" applyAlignment="1" quotePrefix="1">
      <alignment horizontal="right"/>
    </xf>
    <xf numFmtId="176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workbookViewId="0" topLeftCell="J1">
      <selection activeCell="B19" sqref="B19"/>
    </sheetView>
  </sheetViews>
  <sheetFormatPr defaultColWidth="9.00390625" defaultRowHeight="13.5"/>
  <cols>
    <col min="1" max="1" width="10.625" style="2" customWidth="1"/>
    <col min="2" max="4" width="10.125" style="2" customWidth="1"/>
    <col min="5" max="5" width="10.125" style="125" customWidth="1"/>
    <col min="6" max="14" width="10.125" style="2" customWidth="1"/>
    <col min="15" max="15" width="10.125" style="125" customWidth="1"/>
    <col min="16" max="16" width="10.625" style="114" customWidth="1"/>
    <col min="17" max="16384" width="9.00390625" style="114" customWidth="1"/>
  </cols>
  <sheetData>
    <row r="1" spans="1:15" s="54" customFormat="1" ht="15.75" customHeight="1">
      <c r="A1" s="53" t="s">
        <v>128</v>
      </c>
      <c r="E1" s="55"/>
      <c r="O1" s="56"/>
    </row>
    <row r="2" spans="1:15" s="57" customFormat="1" ht="13.5">
      <c r="A2" s="57" t="s">
        <v>115</v>
      </c>
      <c r="E2" s="58"/>
      <c r="O2" s="59"/>
    </row>
    <row r="3" spans="1:15" s="57" customFormat="1" ht="12" customHeight="1" thickBot="1">
      <c r="A3" s="60"/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6" s="57" customFormat="1" ht="13.5">
      <c r="A4" s="159" t="s">
        <v>116</v>
      </c>
      <c r="B4" s="62"/>
      <c r="C4" s="63" t="s">
        <v>0</v>
      </c>
      <c r="D4" s="63"/>
      <c r="E4" s="64"/>
      <c r="F4" s="63"/>
      <c r="G4" s="65" t="s">
        <v>129</v>
      </c>
      <c r="H4" s="65"/>
      <c r="I4" s="65"/>
      <c r="J4" s="65"/>
      <c r="K4" s="65"/>
      <c r="L4" s="65"/>
      <c r="M4" s="65"/>
      <c r="N4" s="63"/>
      <c r="O4" s="66"/>
      <c r="P4" s="156" t="s">
        <v>116</v>
      </c>
    </row>
    <row r="5" spans="1:16" s="57" customFormat="1" ht="13.5">
      <c r="A5" s="160"/>
      <c r="B5" s="67" t="s">
        <v>130</v>
      </c>
      <c r="C5" s="67" t="s">
        <v>122</v>
      </c>
      <c r="D5" s="154" t="s">
        <v>2</v>
      </c>
      <c r="E5" s="68" t="s">
        <v>3</v>
      </c>
      <c r="F5" s="69"/>
      <c r="G5" s="69" t="s">
        <v>131</v>
      </c>
      <c r="H5" s="70"/>
      <c r="I5" s="71"/>
      <c r="J5" s="69" t="s">
        <v>114</v>
      </c>
      <c r="K5" s="70"/>
      <c r="L5" s="69"/>
      <c r="M5" s="70" t="s">
        <v>2</v>
      </c>
      <c r="N5" s="71"/>
      <c r="O5" s="72" t="s">
        <v>3</v>
      </c>
      <c r="P5" s="157"/>
    </row>
    <row r="6" spans="1:16" s="57" customFormat="1" ht="13.5">
      <c r="A6" s="161"/>
      <c r="B6" s="73" t="s">
        <v>4</v>
      </c>
      <c r="C6" s="73" t="s">
        <v>4</v>
      </c>
      <c r="D6" s="155"/>
      <c r="E6" s="74" t="s">
        <v>125</v>
      </c>
      <c r="F6" s="75" t="s">
        <v>5</v>
      </c>
      <c r="G6" s="75" t="s">
        <v>6</v>
      </c>
      <c r="H6" s="69" t="s">
        <v>7</v>
      </c>
      <c r="I6" s="71" t="s">
        <v>5</v>
      </c>
      <c r="J6" s="75" t="s">
        <v>6</v>
      </c>
      <c r="K6" s="75" t="s">
        <v>7</v>
      </c>
      <c r="L6" s="75" t="s">
        <v>5</v>
      </c>
      <c r="M6" s="75" t="s">
        <v>6</v>
      </c>
      <c r="N6" s="75" t="s">
        <v>7</v>
      </c>
      <c r="O6" s="76" t="s">
        <v>126</v>
      </c>
      <c r="P6" s="158"/>
    </row>
    <row r="7" spans="1:16" s="80" customFormat="1" ht="13.5">
      <c r="A7" s="77" t="s">
        <v>8</v>
      </c>
      <c r="B7" s="48">
        <v>1003478</v>
      </c>
      <c r="C7" s="48">
        <v>1014882</v>
      </c>
      <c r="D7" s="48">
        <v>11404</v>
      </c>
      <c r="E7" s="78">
        <v>1.14</v>
      </c>
      <c r="F7" s="48">
        <v>2993413</v>
      </c>
      <c r="G7" s="48">
        <v>1490663</v>
      </c>
      <c r="H7" s="48">
        <v>1502750</v>
      </c>
      <c r="I7" s="48">
        <v>2993200</v>
      </c>
      <c r="J7" s="48">
        <v>1489910</v>
      </c>
      <c r="K7" s="48">
        <v>1503290</v>
      </c>
      <c r="L7" s="48">
        <v>-213</v>
      </c>
      <c r="M7" s="48">
        <v>-753</v>
      </c>
      <c r="N7" s="48">
        <v>540</v>
      </c>
      <c r="O7" s="78">
        <v>-0.01</v>
      </c>
      <c r="P7" s="79" t="s">
        <v>8</v>
      </c>
    </row>
    <row r="8" spans="1:16" s="80" customFormat="1" ht="13.5">
      <c r="A8" s="81"/>
      <c r="B8" s="48"/>
      <c r="C8" s="48"/>
      <c r="D8" s="48"/>
      <c r="E8" s="78"/>
      <c r="F8" s="48"/>
      <c r="G8" s="48"/>
      <c r="H8" s="48"/>
      <c r="I8" s="48"/>
      <c r="J8" s="48"/>
      <c r="K8" s="48"/>
      <c r="L8" s="48"/>
      <c r="M8" s="48"/>
      <c r="N8" s="48"/>
      <c r="O8" s="78"/>
      <c r="P8" s="82"/>
    </row>
    <row r="9" spans="1:16" s="80" customFormat="1" ht="13.5">
      <c r="A9" s="81" t="s">
        <v>9</v>
      </c>
      <c r="B9" s="48">
        <v>642492</v>
      </c>
      <c r="C9" s="48">
        <v>649885</v>
      </c>
      <c r="D9" s="48">
        <v>7393</v>
      </c>
      <c r="E9" s="78">
        <v>1.15</v>
      </c>
      <c r="F9" s="48">
        <v>1809629</v>
      </c>
      <c r="G9" s="48">
        <v>902468</v>
      </c>
      <c r="H9" s="48">
        <v>907161</v>
      </c>
      <c r="I9" s="48">
        <v>1811212</v>
      </c>
      <c r="J9" s="48">
        <v>902447</v>
      </c>
      <c r="K9" s="48">
        <v>908765</v>
      </c>
      <c r="L9" s="48">
        <v>1583</v>
      </c>
      <c r="M9" s="48">
        <v>-21</v>
      </c>
      <c r="N9" s="48">
        <v>1604</v>
      </c>
      <c r="O9" s="78">
        <v>0.09</v>
      </c>
      <c r="P9" s="82" t="s">
        <v>9</v>
      </c>
    </row>
    <row r="10" spans="1:16" s="80" customFormat="1" ht="13.5">
      <c r="A10" s="81" t="s">
        <v>10</v>
      </c>
      <c r="B10" s="48">
        <v>360986</v>
      </c>
      <c r="C10" s="48">
        <v>364997</v>
      </c>
      <c r="D10" s="48">
        <v>4011</v>
      </c>
      <c r="E10" s="78">
        <v>1.11</v>
      </c>
      <c r="F10" s="48">
        <v>1183784</v>
      </c>
      <c r="G10" s="48">
        <v>588195</v>
      </c>
      <c r="H10" s="48">
        <v>595589</v>
      </c>
      <c r="I10" s="48">
        <v>1181988</v>
      </c>
      <c r="J10" s="48">
        <v>587463</v>
      </c>
      <c r="K10" s="48">
        <v>594525</v>
      </c>
      <c r="L10" s="48">
        <v>-1796</v>
      </c>
      <c r="M10" s="48">
        <v>-732</v>
      </c>
      <c r="N10" s="48">
        <v>-1064</v>
      </c>
      <c r="O10" s="78">
        <v>-0.15</v>
      </c>
      <c r="P10" s="82" t="s">
        <v>10</v>
      </c>
    </row>
    <row r="11" spans="1:16" s="80" customFormat="1" ht="13.5">
      <c r="A11" s="81"/>
      <c r="B11" s="48"/>
      <c r="C11" s="48"/>
      <c r="D11" s="48"/>
      <c r="E11" s="78"/>
      <c r="F11" s="48"/>
      <c r="G11" s="48"/>
      <c r="H11" s="48"/>
      <c r="I11" s="48"/>
      <c r="J11" s="48"/>
      <c r="K11" s="48"/>
      <c r="L11" s="48"/>
      <c r="M11" s="48"/>
      <c r="N11" s="48"/>
      <c r="O11" s="78"/>
      <c r="P11" s="82"/>
    </row>
    <row r="12" spans="1:16" s="80" customFormat="1" ht="13.5">
      <c r="A12" s="81" t="s">
        <v>11</v>
      </c>
      <c r="B12" s="48">
        <v>232426</v>
      </c>
      <c r="C12" s="48">
        <v>234243</v>
      </c>
      <c r="D12" s="48">
        <v>1817</v>
      </c>
      <c r="E12" s="78">
        <v>0.78</v>
      </c>
      <c r="F12" s="48">
        <v>663632</v>
      </c>
      <c r="G12" s="48">
        <v>329821</v>
      </c>
      <c r="H12" s="48">
        <v>333811</v>
      </c>
      <c r="I12" s="48">
        <v>661405</v>
      </c>
      <c r="J12" s="48">
        <v>328486</v>
      </c>
      <c r="K12" s="48">
        <v>332919</v>
      </c>
      <c r="L12" s="48">
        <v>-2227</v>
      </c>
      <c r="M12" s="48">
        <v>-1335</v>
      </c>
      <c r="N12" s="48">
        <v>-892</v>
      </c>
      <c r="O12" s="78">
        <v>-0.34</v>
      </c>
      <c r="P12" s="82" t="s">
        <v>11</v>
      </c>
    </row>
    <row r="13" spans="1:16" s="80" customFormat="1" ht="13.5">
      <c r="A13" s="81" t="s">
        <v>12</v>
      </c>
      <c r="B13" s="48">
        <v>173423</v>
      </c>
      <c r="C13" s="48">
        <v>175324</v>
      </c>
      <c r="D13" s="48">
        <v>1901</v>
      </c>
      <c r="E13" s="78">
        <v>1.1</v>
      </c>
      <c r="F13" s="48">
        <v>495216</v>
      </c>
      <c r="G13" s="48">
        <v>242917</v>
      </c>
      <c r="H13" s="48">
        <v>252299</v>
      </c>
      <c r="I13" s="48">
        <v>495417</v>
      </c>
      <c r="J13" s="48">
        <v>242844</v>
      </c>
      <c r="K13" s="48">
        <v>252573</v>
      </c>
      <c r="L13" s="48">
        <v>201</v>
      </c>
      <c r="M13" s="48">
        <v>-73</v>
      </c>
      <c r="N13" s="48">
        <v>274</v>
      </c>
      <c r="O13" s="78">
        <v>0.04</v>
      </c>
      <c r="P13" s="82" t="s">
        <v>12</v>
      </c>
    </row>
    <row r="14" spans="1:18" s="80" customFormat="1" ht="13.5">
      <c r="A14" s="81" t="s">
        <v>13</v>
      </c>
      <c r="B14" s="48">
        <v>89126</v>
      </c>
      <c r="C14" s="48">
        <v>90664</v>
      </c>
      <c r="D14" s="48">
        <v>1538</v>
      </c>
      <c r="E14" s="78">
        <v>1.73</v>
      </c>
      <c r="F14" s="48">
        <v>276217</v>
      </c>
      <c r="G14" s="48">
        <v>139141</v>
      </c>
      <c r="H14" s="48">
        <v>137076</v>
      </c>
      <c r="I14" s="48">
        <v>277329</v>
      </c>
      <c r="J14" s="48">
        <v>139726</v>
      </c>
      <c r="K14" s="48">
        <v>137603</v>
      </c>
      <c r="L14" s="48">
        <v>1112</v>
      </c>
      <c r="M14" s="48">
        <v>585</v>
      </c>
      <c r="N14" s="48">
        <v>527</v>
      </c>
      <c r="O14" s="78">
        <v>0.4</v>
      </c>
      <c r="P14" s="82" t="s">
        <v>13</v>
      </c>
      <c r="R14" s="83"/>
    </row>
    <row r="15" spans="1:16" s="80" customFormat="1" ht="13.5">
      <c r="A15" s="81" t="s">
        <v>14</v>
      </c>
      <c r="B15" s="48">
        <v>335703</v>
      </c>
      <c r="C15" s="48">
        <v>340440</v>
      </c>
      <c r="D15" s="48">
        <v>4737</v>
      </c>
      <c r="E15" s="78">
        <v>1.41</v>
      </c>
      <c r="F15" s="48">
        <v>981732</v>
      </c>
      <c r="G15" s="48">
        <v>491540</v>
      </c>
      <c r="H15" s="48">
        <v>490192</v>
      </c>
      <c r="I15" s="48">
        <v>984119</v>
      </c>
      <c r="J15" s="48">
        <v>492356</v>
      </c>
      <c r="K15" s="48">
        <v>491763</v>
      </c>
      <c r="L15" s="48">
        <v>2387</v>
      </c>
      <c r="M15" s="48">
        <v>816</v>
      </c>
      <c r="N15" s="48">
        <v>1571</v>
      </c>
      <c r="O15" s="78">
        <v>0.24</v>
      </c>
      <c r="P15" s="82" t="s">
        <v>14</v>
      </c>
    </row>
    <row r="16" spans="1:16" s="80" customFormat="1" ht="13.5">
      <c r="A16" s="81" t="s">
        <v>15</v>
      </c>
      <c r="B16" s="48">
        <v>172800</v>
      </c>
      <c r="C16" s="48">
        <v>174211</v>
      </c>
      <c r="D16" s="48">
        <v>1411</v>
      </c>
      <c r="E16" s="78">
        <v>0.82</v>
      </c>
      <c r="F16" s="48">
        <v>576616</v>
      </c>
      <c r="G16" s="48">
        <v>287244</v>
      </c>
      <c r="H16" s="48">
        <v>289372</v>
      </c>
      <c r="I16" s="48">
        <v>574930</v>
      </c>
      <c r="J16" s="48">
        <v>286498</v>
      </c>
      <c r="K16" s="48">
        <v>288432</v>
      </c>
      <c r="L16" s="48">
        <v>-1686</v>
      </c>
      <c r="M16" s="48">
        <v>-746</v>
      </c>
      <c r="N16" s="48">
        <v>-940</v>
      </c>
      <c r="O16" s="78">
        <v>-0.29</v>
      </c>
      <c r="P16" s="82" t="s">
        <v>15</v>
      </c>
    </row>
    <row r="17" spans="1:16" s="80" customFormat="1" ht="13.5">
      <c r="A17" s="81"/>
      <c r="B17" s="48"/>
      <c r="C17" s="48"/>
      <c r="D17" s="48"/>
      <c r="E17" s="78"/>
      <c r="F17" s="48"/>
      <c r="G17" s="48"/>
      <c r="H17" s="48"/>
      <c r="I17" s="48"/>
      <c r="J17" s="48"/>
      <c r="K17" s="48"/>
      <c r="L17" s="48"/>
      <c r="M17" s="48"/>
      <c r="N17" s="48"/>
      <c r="O17" s="78"/>
      <c r="P17" s="82"/>
    </row>
    <row r="18" spans="1:16" s="80" customFormat="1" ht="13.5">
      <c r="A18" s="81" t="s">
        <v>16</v>
      </c>
      <c r="B18" s="1"/>
      <c r="C18" s="84"/>
      <c r="D18" s="84"/>
      <c r="E18" s="85"/>
      <c r="F18" s="86"/>
      <c r="G18" s="86"/>
      <c r="H18" s="86"/>
      <c r="I18" s="84"/>
      <c r="J18" s="84"/>
      <c r="K18" s="84"/>
      <c r="L18" s="84"/>
      <c r="M18" s="84"/>
      <c r="N18" s="84"/>
      <c r="O18" s="85"/>
      <c r="P18" s="82" t="s">
        <v>16</v>
      </c>
    </row>
    <row r="19" spans="1:16" s="80" customFormat="1" ht="13.5">
      <c r="A19" s="81" t="s">
        <v>8</v>
      </c>
      <c r="B19" s="87">
        <v>14064</v>
      </c>
      <c r="C19" s="88">
        <v>11404</v>
      </c>
      <c r="D19" s="88">
        <v>-2660</v>
      </c>
      <c r="E19" s="89">
        <v>-0.28</v>
      </c>
      <c r="F19" s="90">
        <v>4293</v>
      </c>
      <c r="G19" s="90">
        <v>939</v>
      </c>
      <c r="H19" s="90">
        <v>3354</v>
      </c>
      <c r="I19" s="88">
        <v>-213</v>
      </c>
      <c r="J19" s="88">
        <v>-753</v>
      </c>
      <c r="K19" s="88">
        <v>540</v>
      </c>
      <c r="L19" s="91">
        <v>-4506</v>
      </c>
      <c r="M19" s="88">
        <v>-1692</v>
      </c>
      <c r="N19" s="88">
        <v>-2814</v>
      </c>
      <c r="O19" s="89">
        <v>-0.15</v>
      </c>
      <c r="P19" s="82" t="s">
        <v>8</v>
      </c>
    </row>
    <row r="20" spans="1:16" s="80" customFormat="1" ht="13.5">
      <c r="A20" s="81"/>
      <c r="B20" s="87"/>
      <c r="C20" s="88"/>
      <c r="D20" s="88"/>
      <c r="E20" s="89"/>
      <c r="F20" s="90"/>
      <c r="G20" s="90"/>
      <c r="H20" s="90"/>
      <c r="I20" s="88"/>
      <c r="J20" s="88"/>
      <c r="K20" s="88"/>
      <c r="L20" s="88"/>
      <c r="M20" s="88"/>
      <c r="N20" s="88"/>
      <c r="O20" s="89"/>
      <c r="P20" s="82"/>
    </row>
    <row r="21" spans="1:16" s="80" customFormat="1" ht="13.5">
      <c r="A21" s="81" t="s">
        <v>9</v>
      </c>
      <c r="B21" s="87">
        <v>8636</v>
      </c>
      <c r="C21" s="88">
        <v>32902</v>
      </c>
      <c r="D21" s="88">
        <v>24266</v>
      </c>
      <c r="E21" s="89">
        <v>-0.21</v>
      </c>
      <c r="F21" s="90">
        <v>3516</v>
      </c>
      <c r="G21" s="90">
        <v>754</v>
      </c>
      <c r="H21" s="90">
        <v>2762</v>
      </c>
      <c r="I21" s="88">
        <v>1583</v>
      </c>
      <c r="J21" s="88">
        <v>-21</v>
      </c>
      <c r="K21" s="88">
        <v>1604</v>
      </c>
      <c r="L21" s="91">
        <v>-1933</v>
      </c>
      <c r="M21" s="88">
        <v>-680</v>
      </c>
      <c r="N21" s="88">
        <v>-1067</v>
      </c>
      <c r="O21" s="89">
        <v>-0.1</v>
      </c>
      <c r="P21" s="82" t="s">
        <v>9</v>
      </c>
    </row>
    <row r="22" spans="1:16" s="80" customFormat="1" ht="13.5">
      <c r="A22" s="81" t="s">
        <v>10</v>
      </c>
      <c r="B22" s="87">
        <v>5428</v>
      </c>
      <c r="C22" s="88">
        <v>-21498</v>
      </c>
      <c r="D22" s="88">
        <v>-26926</v>
      </c>
      <c r="E22" s="89">
        <v>-0.42</v>
      </c>
      <c r="F22" s="90">
        <v>777</v>
      </c>
      <c r="G22" s="90">
        <v>185</v>
      </c>
      <c r="H22" s="90">
        <v>592</v>
      </c>
      <c r="I22" s="88">
        <v>-1796</v>
      </c>
      <c r="J22" s="88">
        <v>-732</v>
      </c>
      <c r="K22" s="88">
        <v>-1064</v>
      </c>
      <c r="L22" s="91">
        <v>-2573</v>
      </c>
      <c r="M22" s="88">
        <v>-1012</v>
      </c>
      <c r="N22" s="88">
        <v>-1747</v>
      </c>
      <c r="O22" s="89">
        <v>-0.22</v>
      </c>
      <c r="P22" s="82" t="s">
        <v>10</v>
      </c>
    </row>
    <row r="23" spans="1:16" s="80" customFormat="1" ht="13.5">
      <c r="A23" s="81"/>
      <c r="B23" s="87"/>
      <c r="C23" s="88"/>
      <c r="D23" s="88"/>
      <c r="E23" s="89"/>
      <c r="F23" s="90"/>
      <c r="G23" s="90"/>
      <c r="H23" s="90"/>
      <c r="I23" s="88"/>
      <c r="J23" s="88"/>
      <c r="K23" s="88"/>
      <c r="L23" s="88"/>
      <c r="M23" s="88"/>
      <c r="N23" s="88"/>
      <c r="O23" s="89"/>
      <c r="P23" s="82"/>
    </row>
    <row r="24" spans="1:16" s="80" customFormat="1" ht="13.5">
      <c r="A24" s="81" t="s">
        <v>11</v>
      </c>
      <c r="B24" s="87">
        <v>2240</v>
      </c>
      <c r="C24" s="88">
        <v>1817</v>
      </c>
      <c r="D24" s="88">
        <v>-423</v>
      </c>
      <c r="E24" s="89">
        <v>-0.19</v>
      </c>
      <c r="F24" s="90">
        <v>-843</v>
      </c>
      <c r="G24" s="90">
        <v>-614</v>
      </c>
      <c r="H24" s="90">
        <v>-229</v>
      </c>
      <c r="I24" s="88">
        <v>-2227</v>
      </c>
      <c r="J24" s="88">
        <v>-1335</v>
      </c>
      <c r="K24" s="88">
        <v>-892</v>
      </c>
      <c r="L24" s="88">
        <v>-1384</v>
      </c>
      <c r="M24" s="88">
        <v>-721</v>
      </c>
      <c r="N24" s="88">
        <v>-663</v>
      </c>
      <c r="O24" s="89">
        <v>-0.21</v>
      </c>
      <c r="P24" s="82" t="s">
        <v>11</v>
      </c>
    </row>
    <row r="25" spans="1:16" s="80" customFormat="1" ht="13.5">
      <c r="A25" s="81" t="s">
        <v>12</v>
      </c>
      <c r="B25" s="87">
        <v>2064</v>
      </c>
      <c r="C25" s="88">
        <v>1901</v>
      </c>
      <c r="D25" s="88">
        <v>-163</v>
      </c>
      <c r="E25" s="89">
        <v>-0.09999999999999987</v>
      </c>
      <c r="F25" s="90">
        <v>660</v>
      </c>
      <c r="G25" s="90">
        <v>225</v>
      </c>
      <c r="H25" s="90">
        <v>435</v>
      </c>
      <c r="I25" s="88">
        <v>201</v>
      </c>
      <c r="J25" s="88">
        <v>-73</v>
      </c>
      <c r="K25" s="88">
        <v>274</v>
      </c>
      <c r="L25" s="88">
        <v>-459</v>
      </c>
      <c r="M25" s="88">
        <v>-298</v>
      </c>
      <c r="N25" s="88">
        <v>-161</v>
      </c>
      <c r="O25" s="89">
        <v>-0.09</v>
      </c>
      <c r="P25" s="82" t="s">
        <v>12</v>
      </c>
    </row>
    <row r="26" spans="1:16" s="80" customFormat="1" ht="13.5">
      <c r="A26" s="81" t="s">
        <v>13</v>
      </c>
      <c r="B26" s="87">
        <v>1946</v>
      </c>
      <c r="C26" s="88">
        <v>1538</v>
      </c>
      <c r="D26" s="88">
        <v>-408</v>
      </c>
      <c r="E26" s="89">
        <v>-0.5</v>
      </c>
      <c r="F26" s="90">
        <v>1483</v>
      </c>
      <c r="G26" s="90">
        <v>675</v>
      </c>
      <c r="H26" s="90">
        <v>808</v>
      </c>
      <c r="I26" s="88">
        <v>1112</v>
      </c>
      <c r="J26" s="88">
        <v>585</v>
      </c>
      <c r="K26" s="88">
        <v>527</v>
      </c>
      <c r="L26" s="88">
        <v>-371</v>
      </c>
      <c r="M26" s="88">
        <v>-90</v>
      </c>
      <c r="N26" s="88">
        <v>-281</v>
      </c>
      <c r="O26" s="89">
        <v>-0.14</v>
      </c>
      <c r="P26" s="82" t="s">
        <v>13</v>
      </c>
    </row>
    <row r="27" spans="1:16" s="80" customFormat="1" ht="13.5">
      <c r="A27" s="81" t="s">
        <v>14</v>
      </c>
      <c r="B27" s="87">
        <v>5273</v>
      </c>
      <c r="C27" s="88">
        <v>4737</v>
      </c>
      <c r="D27" s="88">
        <v>-536</v>
      </c>
      <c r="E27" s="89">
        <v>-0.19</v>
      </c>
      <c r="F27" s="90">
        <v>3071</v>
      </c>
      <c r="G27" s="90">
        <v>933</v>
      </c>
      <c r="H27" s="90">
        <v>2138</v>
      </c>
      <c r="I27" s="88">
        <v>2387</v>
      </c>
      <c r="J27" s="88">
        <v>816</v>
      </c>
      <c r="K27" s="88">
        <v>1571</v>
      </c>
      <c r="L27" s="88">
        <v>-684</v>
      </c>
      <c r="M27" s="88">
        <v>-117</v>
      </c>
      <c r="N27" s="88">
        <v>-567</v>
      </c>
      <c r="O27" s="89">
        <v>-0.07</v>
      </c>
      <c r="P27" s="82" t="s">
        <v>14</v>
      </c>
    </row>
    <row r="28" spans="1:16" s="80" customFormat="1" ht="13.5">
      <c r="A28" s="81" t="s">
        <v>15</v>
      </c>
      <c r="B28" s="87">
        <v>2541</v>
      </c>
      <c r="C28" s="88">
        <v>1411</v>
      </c>
      <c r="D28" s="88">
        <v>-1130</v>
      </c>
      <c r="E28" s="89">
        <v>-0.67</v>
      </c>
      <c r="F28" s="90">
        <v>-78</v>
      </c>
      <c r="G28" s="90">
        <v>-280</v>
      </c>
      <c r="H28" s="90">
        <v>202</v>
      </c>
      <c r="I28" s="88">
        <v>-1686</v>
      </c>
      <c r="J28" s="88">
        <v>-746</v>
      </c>
      <c r="K28" s="88">
        <v>-940</v>
      </c>
      <c r="L28" s="88">
        <v>-1608</v>
      </c>
      <c r="M28" s="88">
        <v>-466</v>
      </c>
      <c r="N28" s="88">
        <v>-1142</v>
      </c>
      <c r="O28" s="89">
        <v>-0.28</v>
      </c>
      <c r="P28" s="82" t="s">
        <v>15</v>
      </c>
    </row>
    <row r="29" spans="1:16" s="80" customFormat="1" ht="13.5">
      <c r="A29" s="81"/>
      <c r="B29" s="1"/>
      <c r="C29" s="84"/>
      <c r="D29" s="84"/>
      <c r="E29" s="85"/>
      <c r="F29" s="86"/>
      <c r="G29" s="86"/>
      <c r="H29" s="86"/>
      <c r="I29" s="84"/>
      <c r="J29" s="84"/>
      <c r="K29" s="84"/>
      <c r="L29" s="84"/>
      <c r="M29" s="84"/>
      <c r="N29" s="84"/>
      <c r="O29" s="85"/>
      <c r="P29" s="82"/>
    </row>
    <row r="30" spans="1:16" s="80" customFormat="1" ht="13.5">
      <c r="A30" s="81" t="s">
        <v>17</v>
      </c>
      <c r="B30" s="48">
        <v>97554</v>
      </c>
      <c r="C30" s="48">
        <v>98699</v>
      </c>
      <c r="D30" s="48">
        <v>1145</v>
      </c>
      <c r="E30" s="78">
        <v>1.17</v>
      </c>
      <c r="F30" s="48">
        <v>247757</v>
      </c>
      <c r="G30" s="48">
        <v>120724</v>
      </c>
      <c r="H30" s="48">
        <v>127033</v>
      </c>
      <c r="I30" s="48">
        <v>248619</v>
      </c>
      <c r="J30" s="48">
        <v>120971</v>
      </c>
      <c r="K30" s="48">
        <v>127648</v>
      </c>
      <c r="L30" s="48">
        <v>862</v>
      </c>
      <c r="M30" s="48">
        <v>247</v>
      </c>
      <c r="N30" s="48">
        <v>615</v>
      </c>
      <c r="O30" s="78">
        <v>0.35</v>
      </c>
      <c r="P30" s="82" t="s">
        <v>17</v>
      </c>
    </row>
    <row r="31" spans="1:16" s="80" customFormat="1" ht="13.5">
      <c r="A31" s="81" t="s">
        <v>18</v>
      </c>
      <c r="B31" s="48">
        <v>73358</v>
      </c>
      <c r="C31" s="48">
        <v>73560</v>
      </c>
      <c r="D31" s="48">
        <v>202</v>
      </c>
      <c r="E31" s="78">
        <v>0.28</v>
      </c>
      <c r="F31" s="48">
        <v>192293</v>
      </c>
      <c r="G31" s="48">
        <v>96333</v>
      </c>
      <c r="H31" s="48">
        <v>95960</v>
      </c>
      <c r="I31" s="48">
        <v>191111</v>
      </c>
      <c r="J31" s="48">
        <v>95688</v>
      </c>
      <c r="K31" s="48">
        <v>95423</v>
      </c>
      <c r="L31" s="48">
        <v>-1182</v>
      </c>
      <c r="M31" s="48">
        <v>-645</v>
      </c>
      <c r="N31" s="48">
        <v>-537</v>
      </c>
      <c r="O31" s="78">
        <v>-0.61</v>
      </c>
      <c r="P31" s="82" t="s">
        <v>18</v>
      </c>
    </row>
    <row r="32" spans="1:16" s="80" customFormat="1" ht="13.5">
      <c r="A32" s="81" t="s">
        <v>19</v>
      </c>
      <c r="B32" s="48">
        <v>50279</v>
      </c>
      <c r="C32" s="48">
        <v>50845</v>
      </c>
      <c r="D32" s="48">
        <v>566</v>
      </c>
      <c r="E32" s="78">
        <v>1.13</v>
      </c>
      <c r="F32" s="48">
        <v>135446</v>
      </c>
      <c r="G32" s="48">
        <v>67330</v>
      </c>
      <c r="H32" s="48">
        <v>68116</v>
      </c>
      <c r="I32" s="48">
        <v>135579</v>
      </c>
      <c r="J32" s="48">
        <v>67235</v>
      </c>
      <c r="K32" s="48">
        <v>68344</v>
      </c>
      <c r="L32" s="48">
        <v>133</v>
      </c>
      <c r="M32" s="48">
        <v>-95</v>
      </c>
      <c r="N32" s="48">
        <v>228</v>
      </c>
      <c r="O32" s="78">
        <v>0.1</v>
      </c>
      <c r="P32" s="82" t="s">
        <v>19</v>
      </c>
    </row>
    <row r="33" spans="1:16" s="80" customFormat="1" ht="13.5">
      <c r="A33" s="81" t="s">
        <v>20</v>
      </c>
      <c r="B33" s="48">
        <v>20750</v>
      </c>
      <c r="C33" s="48">
        <v>20950</v>
      </c>
      <c r="D33" s="48">
        <v>200</v>
      </c>
      <c r="E33" s="78">
        <v>0.96</v>
      </c>
      <c r="F33" s="48">
        <v>58901</v>
      </c>
      <c r="G33" s="48">
        <v>28955</v>
      </c>
      <c r="H33" s="48">
        <v>29946</v>
      </c>
      <c r="I33" s="48">
        <v>58741</v>
      </c>
      <c r="J33" s="48">
        <v>28844</v>
      </c>
      <c r="K33" s="48">
        <v>29897</v>
      </c>
      <c r="L33" s="48">
        <v>-160</v>
      </c>
      <c r="M33" s="48">
        <v>-111</v>
      </c>
      <c r="N33" s="48">
        <v>-49</v>
      </c>
      <c r="O33" s="78">
        <v>-0.27</v>
      </c>
      <c r="P33" s="82" t="s">
        <v>20</v>
      </c>
    </row>
    <row r="34" spans="1:16" s="80" customFormat="1" ht="13.5">
      <c r="A34" s="81" t="s">
        <v>21</v>
      </c>
      <c r="B34" s="48">
        <v>17593</v>
      </c>
      <c r="C34" s="48">
        <v>17858</v>
      </c>
      <c r="D34" s="48">
        <v>265</v>
      </c>
      <c r="E34" s="78">
        <v>1.51</v>
      </c>
      <c r="F34" s="48">
        <v>52597</v>
      </c>
      <c r="G34" s="48">
        <v>25690</v>
      </c>
      <c r="H34" s="48">
        <v>26907</v>
      </c>
      <c r="I34" s="48">
        <v>52760</v>
      </c>
      <c r="J34" s="48">
        <v>25798</v>
      </c>
      <c r="K34" s="48">
        <v>26962</v>
      </c>
      <c r="L34" s="48">
        <v>163</v>
      </c>
      <c r="M34" s="48">
        <v>108</v>
      </c>
      <c r="N34" s="48">
        <v>55</v>
      </c>
      <c r="O34" s="78">
        <v>0.31</v>
      </c>
      <c r="P34" s="82" t="s">
        <v>21</v>
      </c>
    </row>
    <row r="35" spans="1:16" s="80" customFormat="1" ht="13.5">
      <c r="A35" s="81" t="s">
        <v>22</v>
      </c>
      <c r="B35" s="48">
        <v>20603</v>
      </c>
      <c r="C35" s="48">
        <v>20752</v>
      </c>
      <c r="D35" s="48">
        <v>149</v>
      </c>
      <c r="E35" s="78">
        <v>0.72</v>
      </c>
      <c r="F35" s="48">
        <v>64814</v>
      </c>
      <c r="G35" s="48">
        <v>32129</v>
      </c>
      <c r="H35" s="48">
        <v>32685</v>
      </c>
      <c r="I35" s="48">
        <v>64549</v>
      </c>
      <c r="J35" s="48">
        <v>32020</v>
      </c>
      <c r="K35" s="48">
        <v>32529</v>
      </c>
      <c r="L35" s="48">
        <v>-265</v>
      </c>
      <c r="M35" s="48">
        <v>-109</v>
      </c>
      <c r="N35" s="48">
        <v>-156</v>
      </c>
      <c r="O35" s="78">
        <v>-0.41</v>
      </c>
      <c r="P35" s="82" t="s">
        <v>22</v>
      </c>
    </row>
    <row r="36" spans="1:16" s="80" customFormat="1" ht="13.5">
      <c r="A36" s="81" t="s">
        <v>23</v>
      </c>
      <c r="B36" s="48">
        <v>16087</v>
      </c>
      <c r="C36" s="48">
        <v>16346</v>
      </c>
      <c r="D36" s="48">
        <v>259</v>
      </c>
      <c r="E36" s="78">
        <v>1.61</v>
      </c>
      <c r="F36" s="48">
        <v>52840</v>
      </c>
      <c r="G36" s="48">
        <v>26299</v>
      </c>
      <c r="H36" s="48">
        <v>26541</v>
      </c>
      <c r="I36" s="48">
        <v>52824</v>
      </c>
      <c r="J36" s="48">
        <v>26342</v>
      </c>
      <c r="K36" s="48">
        <v>26482</v>
      </c>
      <c r="L36" s="48">
        <v>-16</v>
      </c>
      <c r="M36" s="48">
        <v>43</v>
      </c>
      <c r="N36" s="48">
        <v>-59</v>
      </c>
      <c r="O36" s="78">
        <v>-0.03</v>
      </c>
      <c r="P36" s="82" t="s">
        <v>23</v>
      </c>
    </row>
    <row r="37" spans="1:16" s="80" customFormat="1" ht="13.5">
      <c r="A37" s="81" t="s">
        <v>24</v>
      </c>
      <c r="B37" s="48">
        <v>26842</v>
      </c>
      <c r="C37" s="48">
        <v>27452</v>
      </c>
      <c r="D37" s="48">
        <v>610</v>
      </c>
      <c r="E37" s="78">
        <v>2.27</v>
      </c>
      <c r="F37" s="48">
        <v>77933</v>
      </c>
      <c r="G37" s="48">
        <v>39279</v>
      </c>
      <c r="H37" s="48">
        <v>38654</v>
      </c>
      <c r="I37" s="48">
        <v>78775</v>
      </c>
      <c r="J37" s="48">
        <v>39568</v>
      </c>
      <c r="K37" s="48">
        <v>39207</v>
      </c>
      <c r="L37" s="48">
        <v>842</v>
      </c>
      <c r="M37" s="48">
        <v>289</v>
      </c>
      <c r="N37" s="48">
        <v>553</v>
      </c>
      <c r="O37" s="78">
        <v>1.08</v>
      </c>
      <c r="P37" s="82" t="s">
        <v>24</v>
      </c>
    </row>
    <row r="38" spans="1:16" s="80" customFormat="1" ht="13.5">
      <c r="A38" s="81" t="s">
        <v>25</v>
      </c>
      <c r="B38" s="48">
        <v>11630</v>
      </c>
      <c r="C38" s="48">
        <v>11690</v>
      </c>
      <c r="D38" s="48">
        <v>60</v>
      </c>
      <c r="E38" s="78">
        <v>0.52</v>
      </c>
      <c r="F38" s="48">
        <v>37206</v>
      </c>
      <c r="G38" s="48">
        <v>18557</v>
      </c>
      <c r="H38" s="48">
        <v>18649</v>
      </c>
      <c r="I38" s="48">
        <v>37230</v>
      </c>
      <c r="J38" s="48">
        <v>18587</v>
      </c>
      <c r="K38" s="48">
        <v>18643</v>
      </c>
      <c r="L38" s="48">
        <v>24</v>
      </c>
      <c r="M38" s="48">
        <v>30</v>
      </c>
      <c r="N38" s="48">
        <v>-6</v>
      </c>
      <c r="O38" s="78">
        <v>0.06</v>
      </c>
      <c r="P38" s="82" t="s">
        <v>25</v>
      </c>
    </row>
    <row r="39" spans="1:16" s="80" customFormat="1" ht="13.5">
      <c r="A39" s="81" t="s">
        <v>26</v>
      </c>
      <c r="B39" s="48">
        <v>12616</v>
      </c>
      <c r="C39" s="48">
        <v>12722</v>
      </c>
      <c r="D39" s="48">
        <v>106</v>
      </c>
      <c r="E39" s="78">
        <v>0.84</v>
      </c>
      <c r="F39" s="48">
        <v>42285</v>
      </c>
      <c r="G39" s="48">
        <v>20871</v>
      </c>
      <c r="H39" s="48">
        <v>21414</v>
      </c>
      <c r="I39" s="48">
        <v>42229</v>
      </c>
      <c r="J39" s="48">
        <v>20880</v>
      </c>
      <c r="K39" s="48">
        <v>21349</v>
      </c>
      <c r="L39" s="48">
        <v>-56</v>
      </c>
      <c r="M39" s="48">
        <v>9</v>
      </c>
      <c r="N39" s="48">
        <v>-65</v>
      </c>
      <c r="O39" s="78">
        <v>-0.13</v>
      </c>
      <c r="P39" s="82" t="s">
        <v>26</v>
      </c>
    </row>
    <row r="40" spans="1:16" s="80" customFormat="1" ht="13.5">
      <c r="A40" s="81" t="s">
        <v>27</v>
      </c>
      <c r="B40" s="48">
        <v>12824</v>
      </c>
      <c r="C40" s="48">
        <v>12979</v>
      </c>
      <c r="D40" s="48">
        <v>155</v>
      </c>
      <c r="E40" s="78">
        <v>1.21</v>
      </c>
      <c r="F40" s="48">
        <v>39703</v>
      </c>
      <c r="G40" s="48">
        <v>19217</v>
      </c>
      <c r="H40" s="48">
        <v>20486</v>
      </c>
      <c r="I40" s="48">
        <v>39521</v>
      </c>
      <c r="J40" s="48">
        <v>19128</v>
      </c>
      <c r="K40" s="48">
        <v>20393</v>
      </c>
      <c r="L40" s="48">
        <v>-182</v>
      </c>
      <c r="M40" s="48">
        <v>-89</v>
      </c>
      <c r="N40" s="48">
        <v>-93</v>
      </c>
      <c r="O40" s="78">
        <v>-0.46</v>
      </c>
      <c r="P40" s="82" t="s">
        <v>27</v>
      </c>
    </row>
    <row r="41" spans="1:16" s="80" customFormat="1" ht="13.5">
      <c r="A41" s="81" t="s">
        <v>28</v>
      </c>
      <c r="B41" s="48">
        <v>12044</v>
      </c>
      <c r="C41" s="48">
        <v>12082</v>
      </c>
      <c r="D41" s="48">
        <v>38</v>
      </c>
      <c r="E41" s="78">
        <v>0.32</v>
      </c>
      <c r="F41" s="48">
        <v>34533</v>
      </c>
      <c r="G41" s="48">
        <v>17003</v>
      </c>
      <c r="H41" s="48">
        <v>17530</v>
      </c>
      <c r="I41" s="48">
        <v>34168</v>
      </c>
      <c r="J41" s="48">
        <v>16857</v>
      </c>
      <c r="K41" s="48">
        <v>17311</v>
      </c>
      <c r="L41" s="48">
        <v>-365</v>
      </c>
      <c r="M41" s="48">
        <v>-146</v>
      </c>
      <c r="N41" s="48">
        <v>-219</v>
      </c>
      <c r="O41" s="78">
        <v>-1.06</v>
      </c>
      <c r="P41" s="82" t="s">
        <v>28</v>
      </c>
    </row>
    <row r="42" spans="1:16" s="80" customFormat="1" ht="13.5">
      <c r="A42" s="81" t="s">
        <v>29</v>
      </c>
      <c r="B42" s="48">
        <v>16911</v>
      </c>
      <c r="C42" s="48">
        <v>17049</v>
      </c>
      <c r="D42" s="48">
        <v>138</v>
      </c>
      <c r="E42" s="78">
        <v>0.82</v>
      </c>
      <c r="F42" s="48">
        <v>51367</v>
      </c>
      <c r="G42" s="48">
        <v>25421</v>
      </c>
      <c r="H42" s="48">
        <v>25946</v>
      </c>
      <c r="I42" s="48">
        <v>51060</v>
      </c>
      <c r="J42" s="48">
        <v>25254</v>
      </c>
      <c r="K42" s="48">
        <v>25806</v>
      </c>
      <c r="L42" s="48">
        <v>-307</v>
      </c>
      <c r="M42" s="48">
        <v>-167</v>
      </c>
      <c r="N42" s="48">
        <v>-140</v>
      </c>
      <c r="O42" s="78">
        <v>-0.6</v>
      </c>
      <c r="P42" s="82" t="s">
        <v>29</v>
      </c>
    </row>
    <row r="43" spans="1:16" s="80" customFormat="1" ht="13.5">
      <c r="A43" s="81" t="s">
        <v>30</v>
      </c>
      <c r="B43" s="48">
        <v>9397</v>
      </c>
      <c r="C43" s="48">
        <v>9502</v>
      </c>
      <c r="D43" s="48">
        <v>105</v>
      </c>
      <c r="E43" s="78">
        <v>1.12</v>
      </c>
      <c r="F43" s="48">
        <v>29994</v>
      </c>
      <c r="G43" s="48">
        <v>14594</v>
      </c>
      <c r="H43" s="48">
        <v>15400</v>
      </c>
      <c r="I43" s="48">
        <v>29889</v>
      </c>
      <c r="J43" s="48">
        <v>14512</v>
      </c>
      <c r="K43" s="48">
        <v>15377</v>
      </c>
      <c r="L43" s="48">
        <v>-105</v>
      </c>
      <c r="M43" s="48">
        <v>-82</v>
      </c>
      <c r="N43" s="48">
        <v>-23</v>
      </c>
      <c r="O43" s="78">
        <v>-0.35</v>
      </c>
      <c r="P43" s="82" t="s">
        <v>30</v>
      </c>
    </row>
    <row r="44" spans="1:16" s="80" customFormat="1" ht="13.5">
      <c r="A44" s="81" t="s">
        <v>31</v>
      </c>
      <c r="B44" s="48">
        <v>30194</v>
      </c>
      <c r="C44" s="48">
        <v>30304</v>
      </c>
      <c r="D44" s="48">
        <v>110</v>
      </c>
      <c r="E44" s="78">
        <v>0.36</v>
      </c>
      <c r="F44" s="48">
        <v>81697</v>
      </c>
      <c r="G44" s="48">
        <v>40632</v>
      </c>
      <c r="H44" s="48">
        <v>41065</v>
      </c>
      <c r="I44" s="48">
        <v>81195</v>
      </c>
      <c r="J44" s="48">
        <v>40315</v>
      </c>
      <c r="K44" s="48">
        <v>40880</v>
      </c>
      <c r="L44" s="48">
        <v>-502</v>
      </c>
      <c r="M44" s="48">
        <v>-317</v>
      </c>
      <c r="N44" s="48">
        <v>-185</v>
      </c>
      <c r="O44" s="78">
        <v>-0.61</v>
      </c>
      <c r="P44" s="82" t="s">
        <v>31</v>
      </c>
    </row>
    <row r="45" spans="1:16" s="80" customFormat="1" ht="13.5">
      <c r="A45" s="81" t="s">
        <v>32</v>
      </c>
      <c r="B45" s="48">
        <v>12321</v>
      </c>
      <c r="C45" s="48">
        <v>12426</v>
      </c>
      <c r="D45" s="48">
        <v>105</v>
      </c>
      <c r="E45" s="78">
        <v>0.85</v>
      </c>
      <c r="F45" s="48">
        <v>43204</v>
      </c>
      <c r="G45" s="48">
        <v>21771</v>
      </c>
      <c r="H45" s="48">
        <v>21433</v>
      </c>
      <c r="I45" s="48">
        <v>42978</v>
      </c>
      <c r="J45" s="48">
        <v>21664</v>
      </c>
      <c r="K45" s="48">
        <v>21314</v>
      </c>
      <c r="L45" s="48">
        <v>-226</v>
      </c>
      <c r="M45" s="48">
        <v>-107</v>
      </c>
      <c r="N45" s="48">
        <v>-119</v>
      </c>
      <c r="O45" s="78">
        <v>-0.52</v>
      </c>
      <c r="P45" s="82" t="s">
        <v>32</v>
      </c>
    </row>
    <row r="46" spans="1:16" s="80" customFormat="1" ht="13.5">
      <c r="A46" s="81" t="s">
        <v>33</v>
      </c>
      <c r="B46" s="48">
        <v>25610</v>
      </c>
      <c r="C46" s="48">
        <v>26248</v>
      </c>
      <c r="D46" s="48">
        <v>638</v>
      </c>
      <c r="E46" s="78">
        <v>2.49</v>
      </c>
      <c r="F46" s="48">
        <v>74374</v>
      </c>
      <c r="G46" s="48">
        <v>36908</v>
      </c>
      <c r="H46" s="48">
        <v>37466</v>
      </c>
      <c r="I46" s="48">
        <v>75018</v>
      </c>
      <c r="J46" s="48">
        <v>37195</v>
      </c>
      <c r="K46" s="48">
        <v>37823</v>
      </c>
      <c r="L46" s="48">
        <v>644</v>
      </c>
      <c r="M46" s="48">
        <v>287</v>
      </c>
      <c r="N46" s="48">
        <v>357</v>
      </c>
      <c r="O46" s="78">
        <v>0.87</v>
      </c>
      <c r="P46" s="82" t="s">
        <v>33</v>
      </c>
    </row>
    <row r="47" spans="1:16" s="80" customFormat="1" ht="13.5">
      <c r="A47" s="81" t="s">
        <v>34</v>
      </c>
      <c r="B47" s="48">
        <v>72288</v>
      </c>
      <c r="C47" s="48">
        <v>73469</v>
      </c>
      <c r="D47" s="48">
        <v>1181</v>
      </c>
      <c r="E47" s="78">
        <v>1.63</v>
      </c>
      <c r="F47" s="48">
        <v>193968</v>
      </c>
      <c r="G47" s="48">
        <v>99852</v>
      </c>
      <c r="H47" s="48">
        <v>94116</v>
      </c>
      <c r="I47" s="48">
        <v>195304</v>
      </c>
      <c r="J47" s="48">
        <v>100433</v>
      </c>
      <c r="K47" s="48">
        <v>94871</v>
      </c>
      <c r="L47" s="48">
        <v>1336</v>
      </c>
      <c r="M47" s="48">
        <v>581</v>
      </c>
      <c r="N47" s="48">
        <v>755</v>
      </c>
      <c r="O47" s="78">
        <v>0.69</v>
      </c>
      <c r="P47" s="82" t="s">
        <v>34</v>
      </c>
    </row>
    <row r="48" spans="1:16" s="80" customFormat="1" ht="13.5">
      <c r="A48" s="162" t="s">
        <v>132</v>
      </c>
      <c r="B48" s="92" t="s">
        <v>133</v>
      </c>
      <c r="C48" s="93" t="s">
        <v>134</v>
      </c>
      <c r="D48" s="93" t="s">
        <v>134</v>
      </c>
      <c r="E48" s="94" t="s">
        <v>134</v>
      </c>
      <c r="F48" s="95" t="s">
        <v>135</v>
      </c>
      <c r="G48" s="95" t="s">
        <v>136</v>
      </c>
      <c r="H48" s="95" t="s">
        <v>137</v>
      </c>
      <c r="I48" s="93" t="s">
        <v>134</v>
      </c>
      <c r="J48" s="93" t="s">
        <v>134</v>
      </c>
      <c r="K48" s="93" t="s">
        <v>134</v>
      </c>
      <c r="L48" s="96" t="s">
        <v>138</v>
      </c>
      <c r="M48" s="96" t="s">
        <v>139</v>
      </c>
      <c r="N48" s="96" t="s">
        <v>140</v>
      </c>
      <c r="O48" s="97" t="s">
        <v>141</v>
      </c>
      <c r="P48" s="163" t="s">
        <v>132</v>
      </c>
    </row>
    <row r="49" spans="1:16" s="80" customFormat="1" ht="13.5">
      <c r="A49" s="162"/>
      <c r="B49" s="48"/>
      <c r="C49" s="48"/>
      <c r="D49" s="48"/>
      <c r="E49" s="78"/>
      <c r="F49" s="48"/>
      <c r="G49" s="48"/>
      <c r="H49" s="48"/>
      <c r="I49" s="48"/>
      <c r="J49" s="48"/>
      <c r="K49" s="48"/>
      <c r="L49" s="48"/>
      <c r="M49" s="48"/>
      <c r="N49" s="48"/>
      <c r="O49" s="78"/>
      <c r="P49" s="163"/>
    </row>
    <row r="50" spans="1:16" s="80" customFormat="1" ht="13.5" customHeight="1">
      <c r="A50" s="81" t="s">
        <v>35</v>
      </c>
      <c r="B50" s="48">
        <v>54380</v>
      </c>
      <c r="C50" s="48">
        <v>54891</v>
      </c>
      <c r="D50" s="48">
        <v>511</v>
      </c>
      <c r="E50" s="78">
        <v>0.94</v>
      </c>
      <c r="F50" s="48">
        <v>152257</v>
      </c>
      <c r="G50" s="48">
        <v>76848</v>
      </c>
      <c r="H50" s="48">
        <v>75409</v>
      </c>
      <c r="I50" s="48">
        <v>152456</v>
      </c>
      <c r="J50" s="48">
        <v>76756</v>
      </c>
      <c r="K50" s="48">
        <v>75700</v>
      </c>
      <c r="L50" s="48">
        <v>199</v>
      </c>
      <c r="M50" s="48">
        <v>-92</v>
      </c>
      <c r="N50" s="48">
        <v>291</v>
      </c>
      <c r="O50" s="78">
        <v>0.13</v>
      </c>
      <c r="P50" s="82" t="s">
        <v>35</v>
      </c>
    </row>
    <row r="51" spans="1:16" s="80" customFormat="1" ht="13.5" customHeight="1">
      <c r="A51" s="81" t="s">
        <v>36</v>
      </c>
      <c r="B51" s="48">
        <v>22170</v>
      </c>
      <c r="C51" s="48">
        <v>22470</v>
      </c>
      <c r="D51" s="48">
        <v>300</v>
      </c>
      <c r="E51" s="78">
        <v>1.35</v>
      </c>
      <c r="F51" s="48">
        <v>63052</v>
      </c>
      <c r="G51" s="48">
        <v>32321</v>
      </c>
      <c r="H51" s="48">
        <v>30731</v>
      </c>
      <c r="I51" s="48">
        <v>63224</v>
      </c>
      <c r="J51" s="48">
        <v>32391</v>
      </c>
      <c r="K51" s="48">
        <v>30833</v>
      </c>
      <c r="L51" s="48">
        <v>172</v>
      </c>
      <c r="M51" s="48">
        <v>70</v>
      </c>
      <c r="N51" s="48">
        <v>102</v>
      </c>
      <c r="O51" s="78">
        <v>0.27</v>
      </c>
      <c r="P51" s="82" t="s">
        <v>36</v>
      </c>
    </row>
    <row r="52" spans="1:16" s="80" customFormat="1" ht="13.5">
      <c r="A52" s="81" t="s">
        <v>37</v>
      </c>
      <c r="B52" s="48">
        <v>10006</v>
      </c>
      <c r="C52" s="48">
        <v>10076</v>
      </c>
      <c r="D52" s="48">
        <v>70</v>
      </c>
      <c r="E52" s="78">
        <v>0.7</v>
      </c>
      <c r="F52" s="48">
        <v>31950</v>
      </c>
      <c r="G52" s="48">
        <v>15729</v>
      </c>
      <c r="H52" s="48">
        <v>16221</v>
      </c>
      <c r="I52" s="48">
        <v>31835</v>
      </c>
      <c r="J52" s="48">
        <v>15658</v>
      </c>
      <c r="K52" s="48">
        <v>16177</v>
      </c>
      <c r="L52" s="48">
        <v>-115</v>
      </c>
      <c r="M52" s="48">
        <v>-71</v>
      </c>
      <c r="N52" s="48">
        <v>-44</v>
      </c>
      <c r="O52" s="78">
        <v>-0.36</v>
      </c>
      <c r="P52" s="82" t="s">
        <v>37</v>
      </c>
    </row>
    <row r="53" spans="1:16" s="80" customFormat="1" ht="14.25" thickBot="1">
      <c r="A53" s="98" t="s">
        <v>113</v>
      </c>
      <c r="B53" s="99" t="s">
        <v>142</v>
      </c>
      <c r="C53" s="51">
        <v>17515</v>
      </c>
      <c r="D53" s="51">
        <v>480</v>
      </c>
      <c r="E53" s="100">
        <v>2.82</v>
      </c>
      <c r="F53" s="101" t="s">
        <v>143</v>
      </c>
      <c r="G53" s="101" t="s">
        <v>144</v>
      </c>
      <c r="H53" s="101" t="s">
        <v>145</v>
      </c>
      <c r="I53" s="51">
        <v>52147</v>
      </c>
      <c r="J53" s="51">
        <v>26351</v>
      </c>
      <c r="K53" s="51">
        <v>25796</v>
      </c>
      <c r="L53" s="51">
        <v>689</v>
      </c>
      <c r="M53" s="51">
        <v>346</v>
      </c>
      <c r="N53" s="51">
        <v>343</v>
      </c>
      <c r="O53" s="100">
        <v>1.34</v>
      </c>
      <c r="P53" s="102" t="s">
        <v>113</v>
      </c>
    </row>
    <row r="54" spans="1:16" s="80" customFormat="1" ht="2.25" customHeight="1">
      <c r="A54" s="103"/>
      <c r="B54" s="104"/>
      <c r="C54" s="50"/>
      <c r="D54" s="50"/>
      <c r="E54" s="105"/>
      <c r="F54" s="104"/>
      <c r="G54" s="104"/>
      <c r="H54" s="104"/>
      <c r="I54" s="50"/>
      <c r="J54" s="50"/>
      <c r="K54" s="50"/>
      <c r="L54" s="50"/>
      <c r="M54" s="50"/>
      <c r="N54" s="50"/>
      <c r="O54" s="105"/>
      <c r="P54" s="103"/>
    </row>
    <row r="55" spans="1:15" s="110" customFormat="1" ht="12" customHeight="1">
      <c r="A55" s="106" t="s">
        <v>146</v>
      </c>
      <c r="B55" s="107"/>
      <c r="C55" s="106"/>
      <c r="D55" s="106"/>
      <c r="E55" s="108"/>
      <c r="F55" s="109"/>
      <c r="G55" s="109"/>
      <c r="H55" s="109"/>
      <c r="I55" s="106"/>
      <c r="J55" s="106"/>
      <c r="K55" s="106"/>
      <c r="L55" s="106"/>
      <c r="M55" s="106"/>
      <c r="N55" s="106"/>
      <c r="O55" s="108"/>
    </row>
    <row r="56" spans="1:15" s="110" customFormat="1" ht="12" customHeight="1">
      <c r="A56" s="106" t="s">
        <v>147</v>
      </c>
      <c r="B56" s="107"/>
      <c r="C56" s="106"/>
      <c r="D56" s="106"/>
      <c r="E56" s="108"/>
      <c r="F56" s="109"/>
      <c r="G56" s="109"/>
      <c r="H56" s="109"/>
      <c r="I56" s="106"/>
      <c r="J56" s="106"/>
      <c r="K56" s="106"/>
      <c r="L56" s="106"/>
      <c r="M56" s="106"/>
      <c r="N56" s="106"/>
      <c r="O56" s="108"/>
    </row>
    <row r="57" spans="1:15" s="110" customFormat="1" ht="12" customHeight="1">
      <c r="A57" s="110" t="s">
        <v>148</v>
      </c>
      <c r="E57" s="111"/>
      <c r="O57" s="111"/>
    </row>
    <row r="58" spans="1:15" s="110" customFormat="1" ht="10.5">
      <c r="A58" s="106"/>
      <c r="B58" s="107"/>
      <c r="C58" s="106"/>
      <c r="D58" s="106"/>
      <c r="E58" s="108"/>
      <c r="F58" s="109"/>
      <c r="G58" s="109"/>
      <c r="H58" s="109"/>
      <c r="I58" s="106"/>
      <c r="J58" s="106"/>
      <c r="K58" s="106"/>
      <c r="L58" s="106"/>
      <c r="M58" s="106"/>
      <c r="N58" s="106"/>
      <c r="O58" s="108"/>
    </row>
    <row r="59" spans="1:15" s="54" customFormat="1" ht="15.75" customHeight="1">
      <c r="A59" s="53" t="s">
        <v>128</v>
      </c>
      <c r="E59" s="55"/>
      <c r="O59" s="56"/>
    </row>
    <row r="60" spans="1:15" s="57" customFormat="1" ht="13.5">
      <c r="A60" s="57" t="s">
        <v>149</v>
      </c>
      <c r="E60" s="58"/>
      <c r="O60" s="59"/>
    </row>
    <row r="61" spans="1:15" s="57" customFormat="1" ht="12" customHeight="1" thickBot="1">
      <c r="A61" s="60"/>
      <c r="B61" s="60"/>
      <c r="C61" s="60"/>
      <c r="D61" s="60"/>
      <c r="E61" s="61"/>
      <c r="F61" s="60"/>
      <c r="G61" s="60"/>
      <c r="H61" s="60"/>
      <c r="I61" s="60"/>
      <c r="J61" s="60"/>
      <c r="K61" s="60"/>
      <c r="L61" s="60"/>
      <c r="M61" s="60"/>
      <c r="N61" s="60"/>
      <c r="O61" s="61"/>
    </row>
    <row r="62" spans="1:16" s="57" customFormat="1" ht="13.5">
      <c r="A62" s="159" t="s">
        <v>116</v>
      </c>
      <c r="B62" s="62"/>
      <c r="C62" s="63" t="s">
        <v>0</v>
      </c>
      <c r="D62" s="63"/>
      <c r="E62" s="64"/>
      <c r="F62" s="63"/>
      <c r="G62" s="65" t="s">
        <v>129</v>
      </c>
      <c r="H62" s="65"/>
      <c r="I62" s="65"/>
      <c r="J62" s="65"/>
      <c r="K62" s="65"/>
      <c r="L62" s="65"/>
      <c r="M62" s="65"/>
      <c r="N62" s="63"/>
      <c r="O62" s="66"/>
      <c r="P62" s="156" t="s">
        <v>116</v>
      </c>
    </row>
    <row r="63" spans="1:16" s="57" customFormat="1" ht="13.5">
      <c r="A63" s="160"/>
      <c r="B63" s="67" t="s">
        <v>130</v>
      </c>
      <c r="C63" s="67" t="s">
        <v>122</v>
      </c>
      <c r="D63" s="154" t="s">
        <v>2</v>
      </c>
      <c r="E63" s="68" t="s">
        <v>3</v>
      </c>
      <c r="F63" s="69"/>
      <c r="G63" s="69" t="s">
        <v>131</v>
      </c>
      <c r="H63" s="70"/>
      <c r="I63" s="71"/>
      <c r="J63" s="69" t="s">
        <v>114</v>
      </c>
      <c r="K63" s="70"/>
      <c r="L63" s="69"/>
      <c r="M63" s="70" t="s">
        <v>2</v>
      </c>
      <c r="N63" s="71"/>
      <c r="O63" s="72" t="s">
        <v>3</v>
      </c>
      <c r="P63" s="157"/>
    </row>
    <row r="64" spans="1:16" s="57" customFormat="1" ht="13.5">
      <c r="A64" s="161"/>
      <c r="B64" s="73" t="s">
        <v>4</v>
      </c>
      <c r="C64" s="73" t="s">
        <v>4</v>
      </c>
      <c r="D64" s="155"/>
      <c r="E64" s="74" t="s">
        <v>125</v>
      </c>
      <c r="F64" s="75" t="s">
        <v>5</v>
      </c>
      <c r="G64" s="75" t="s">
        <v>6</v>
      </c>
      <c r="H64" s="69" t="s">
        <v>7</v>
      </c>
      <c r="I64" s="71" t="s">
        <v>5</v>
      </c>
      <c r="J64" s="75" t="s">
        <v>6</v>
      </c>
      <c r="K64" s="75" t="s">
        <v>7</v>
      </c>
      <c r="L64" s="75" t="s">
        <v>5</v>
      </c>
      <c r="M64" s="75" t="s">
        <v>6</v>
      </c>
      <c r="N64" s="75" t="s">
        <v>7</v>
      </c>
      <c r="O64" s="76" t="s">
        <v>126</v>
      </c>
      <c r="P64" s="158"/>
    </row>
    <row r="65" spans="1:16" ht="13.5">
      <c r="A65" s="112" t="s">
        <v>38</v>
      </c>
      <c r="B65" s="48">
        <v>42623</v>
      </c>
      <c r="C65" s="48">
        <v>43149</v>
      </c>
      <c r="D65" s="48">
        <v>526</v>
      </c>
      <c r="E65" s="78">
        <v>1.23</v>
      </c>
      <c r="F65" s="48">
        <v>139760</v>
      </c>
      <c r="G65" s="48">
        <v>69416</v>
      </c>
      <c r="H65" s="48">
        <v>70344</v>
      </c>
      <c r="I65" s="48">
        <v>139497</v>
      </c>
      <c r="J65" s="48">
        <v>69350</v>
      </c>
      <c r="K65" s="48">
        <v>70147</v>
      </c>
      <c r="L65" s="48">
        <v>-263</v>
      </c>
      <c r="M65" s="48">
        <v>-66</v>
      </c>
      <c r="N65" s="48">
        <v>-197</v>
      </c>
      <c r="O65" s="78">
        <v>-0.19</v>
      </c>
      <c r="P65" s="113" t="s">
        <v>38</v>
      </c>
    </row>
    <row r="66" spans="1:16" ht="13.5">
      <c r="A66" s="112" t="s">
        <v>39</v>
      </c>
      <c r="B66" s="48">
        <v>10166</v>
      </c>
      <c r="C66" s="48">
        <v>10290</v>
      </c>
      <c r="D66" s="48">
        <v>124</v>
      </c>
      <c r="E66" s="78">
        <v>1.22</v>
      </c>
      <c r="F66" s="48">
        <v>35287</v>
      </c>
      <c r="G66" s="48">
        <v>17502</v>
      </c>
      <c r="H66" s="48">
        <v>17785</v>
      </c>
      <c r="I66" s="48">
        <v>35101</v>
      </c>
      <c r="J66" s="48">
        <v>17414</v>
      </c>
      <c r="K66" s="48">
        <v>17687</v>
      </c>
      <c r="L66" s="48">
        <v>-186</v>
      </c>
      <c r="M66" s="48">
        <v>-88</v>
      </c>
      <c r="N66" s="48">
        <v>-98</v>
      </c>
      <c r="O66" s="78">
        <v>-0.53</v>
      </c>
      <c r="P66" s="115" t="s">
        <v>39</v>
      </c>
    </row>
    <row r="67" spans="1:16" ht="13.5">
      <c r="A67" s="112" t="s">
        <v>40</v>
      </c>
      <c r="B67" s="48">
        <v>5634</v>
      </c>
      <c r="C67" s="48">
        <v>5716</v>
      </c>
      <c r="D67" s="48">
        <v>82</v>
      </c>
      <c r="E67" s="78">
        <v>1.46</v>
      </c>
      <c r="F67" s="48">
        <v>19510</v>
      </c>
      <c r="G67" s="48">
        <v>10060</v>
      </c>
      <c r="H67" s="48">
        <v>9450</v>
      </c>
      <c r="I67" s="48">
        <v>19585</v>
      </c>
      <c r="J67" s="48">
        <v>10132</v>
      </c>
      <c r="K67" s="48">
        <v>9453</v>
      </c>
      <c r="L67" s="48">
        <v>75</v>
      </c>
      <c r="M67" s="48">
        <v>72</v>
      </c>
      <c r="N67" s="48">
        <v>3</v>
      </c>
      <c r="O67" s="78">
        <v>0.38</v>
      </c>
      <c r="P67" s="115" t="s">
        <v>40</v>
      </c>
    </row>
    <row r="68" spans="1:16" ht="13.5">
      <c r="A68" s="112" t="s">
        <v>41</v>
      </c>
      <c r="B68" s="48">
        <v>7996</v>
      </c>
      <c r="C68" s="48">
        <v>8119</v>
      </c>
      <c r="D68" s="48">
        <v>123</v>
      </c>
      <c r="E68" s="78">
        <v>1.54</v>
      </c>
      <c r="F68" s="48">
        <v>25220</v>
      </c>
      <c r="G68" s="48">
        <v>12554</v>
      </c>
      <c r="H68" s="48">
        <v>12666</v>
      </c>
      <c r="I68" s="48">
        <v>25190</v>
      </c>
      <c r="J68" s="48">
        <v>12511</v>
      </c>
      <c r="K68" s="48">
        <v>12679</v>
      </c>
      <c r="L68" s="48">
        <v>-30</v>
      </c>
      <c r="M68" s="48">
        <v>-43</v>
      </c>
      <c r="N68" s="48">
        <v>13</v>
      </c>
      <c r="O68" s="78">
        <v>-0.12</v>
      </c>
      <c r="P68" s="115" t="s">
        <v>41</v>
      </c>
    </row>
    <row r="69" spans="1:16" ht="13.5">
      <c r="A69" s="112" t="s">
        <v>42</v>
      </c>
      <c r="B69" s="48">
        <v>4236</v>
      </c>
      <c r="C69" s="48">
        <v>4273</v>
      </c>
      <c r="D69" s="48">
        <v>37</v>
      </c>
      <c r="E69" s="78">
        <v>0.87</v>
      </c>
      <c r="F69" s="48">
        <v>14847</v>
      </c>
      <c r="G69" s="48">
        <v>7361</v>
      </c>
      <c r="H69" s="48">
        <v>7486</v>
      </c>
      <c r="I69" s="48">
        <v>14738</v>
      </c>
      <c r="J69" s="48">
        <v>7289</v>
      </c>
      <c r="K69" s="48">
        <v>7449</v>
      </c>
      <c r="L69" s="48">
        <v>-109</v>
      </c>
      <c r="M69" s="48">
        <v>-72</v>
      </c>
      <c r="N69" s="48">
        <v>-37</v>
      </c>
      <c r="O69" s="78">
        <v>-0.73</v>
      </c>
      <c r="P69" s="115" t="s">
        <v>42</v>
      </c>
    </row>
    <row r="70" spans="1:16" ht="13.5">
      <c r="A70" s="112" t="s">
        <v>43</v>
      </c>
      <c r="B70" s="48">
        <v>4152</v>
      </c>
      <c r="C70" s="48">
        <v>4247</v>
      </c>
      <c r="D70" s="48">
        <v>95</v>
      </c>
      <c r="E70" s="78">
        <v>2.29</v>
      </c>
      <c r="F70" s="48">
        <v>13498</v>
      </c>
      <c r="G70" s="48">
        <v>6550</v>
      </c>
      <c r="H70" s="48">
        <v>6948</v>
      </c>
      <c r="I70" s="48">
        <v>13641</v>
      </c>
      <c r="J70" s="48">
        <v>6637</v>
      </c>
      <c r="K70" s="48">
        <v>7004</v>
      </c>
      <c r="L70" s="48">
        <v>143</v>
      </c>
      <c r="M70" s="48">
        <v>87</v>
      </c>
      <c r="N70" s="48">
        <v>56</v>
      </c>
      <c r="O70" s="78">
        <v>1.06</v>
      </c>
      <c r="P70" s="115" t="s">
        <v>43</v>
      </c>
    </row>
    <row r="71" spans="1:16" ht="13.5">
      <c r="A71" s="112" t="s">
        <v>44</v>
      </c>
      <c r="B71" s="48">
        <v>2117</v>
      </c>
      <c r="C71" s="48">
        <v>2130</v>
      </c>
      <c r="D71" s="48">
        <v>13</v>
      </c>
      <c r="E71" s="78">
        <v>0.61</v>
      </c>
      <c r="F71" s="48">
        <v>7039</v>
      </c>
      <c r="G71" s="48">
        <v>3402</v>
      </c>
      <c r="H71" s="48">
        <v>3637</v>
      </c>
      <c r="I71" s="48">
        <v>7027</v>
      </c>
      <c r="J71" s="48">
        <v>3406</v>
      </c>
      <c r="K71" s="48">
        <v>3621</v>
      </c>
      <c r="L71" s="48">
        <v>-12</v>
      </c>
      <c r="M71" s="48">
        <v>4</v>
      </c>
      <c r="N71" s="48">
        <v>-16</v>
      </c>
      <c r="O71" s="78">
        <v>-0.17</v>
      </c>
      <c r="P71" s="115" t="s">
        <v>44</v>
      </c>
    </row>
    <row r="72" spans="1:16" ht="13.5">
      <c r="A72" s="112" t="s">
        <v>45</v>
      </c>
      <c r="B72" s="48">
        <v>1376</v>
      </c>
      <c r="C72" s="48">
        <v>1387</v>
      </c>
      <c r="D72" s="48">
        <v>11</v>
      </c>
      <c r="E72" s="78">
        <v>0.8</v>
      </c>
      <c r="F72" s="48">
        <v>4392</v>
      </c>
      <c r="G72" s="48">
        <v>2121</v>
      </c>
      <c r="H72" s="48">
        <v>2271</v>
      </c>
      <c r="I72" s="48">
        <v>4349</v>
      </c>
      <c r="J72" s="48">
        <v>2118</v>
      </c>
      <c r="K72" s="48">
        <v>2231</v>
      </c>
      <c r="L72" s="48">
        <v>-43</v>
      </c>
      <c r="M72" s="48">
        <v>-3</v>
      </c>
      <c r="N72" s="48">
        <v>-40</v>
      </c>
      <c r="O72" s="78">
        <v>-0.98</v>
      </c>
      <c r="P72" s="115" t="s">
        <v>45</v>
      </c>
    </row>
    <row r="73" spans="1:16" ht="13.5">
      <c r="A73" s="112" t="s">
        <v>46</v>
      </c>
      <c r="B73" s="48">
        <v>6946</v>
      </c>
      <c r="C73" s="48">
        <v>6987</v>
      </c>
      <c r="D73" s="48">
        <v>41</v>
      </c>
      <c r="E73" s="78">
        <v>0.59</v>
      </c>
      <c r="F73" s="48">
        <v>19967</v>
      </c>
      <c r="G73" s="48">
        <v>9866</v>
      </c>
      <c r="H73" s="48">
        <v>10101</v>
      </c>
      <c r="I73" s="48">
        <v>19866</v>
      </c>
      <c r="J73" s="48">
        <v>9843</v>
      </c>
      <c r="K73" s="48">
        <v>10023</v>
      </c>
      <c r="L73" s="48">
        <v>-101</v>
      </c>
      <c r="M73" s="48">
        <v>-23</v>
      </c>
      <c r="N73" s="48">
        <v>-78</v>
      </c>
      <c r="O73" s="78">
        <v>-0.51</v>
      </c>
      <c r="P73" s="115" t="s">
        <v>46</v>
      </c>
    </row>
    <row r="74" spans="1:16" ht="13.5">
      <c r="A74" s="112"/>
      <c r="B74" s="48"/>
      <c r="C74" s="48"/>
      <c r="D74" s="48"/>
      <c r="E74" s="78"/>
      <c r="F74" s="48"/>
      <c r="G74" s="48"/>
      <c r="H74" s="48"/>
      <c r="I74" s="48"/>
      <c r="J74" s="48"/>
      <c r="K74" s="48"/>
      <c r="L74" s="48"/>
      <c r="M74" s="48"/>
      <c r="N74" s="48"/>
      <c r="O74" s="78"/>
      <c r="P74" s="115"/>
    </row>
    <row r="75" spans="1:16" ht="13.5">
      <c r="A75" s="112" t="s">
        <v>47</v>
      </c>
      <c r="B75" s="48">
        <v>23849</v>
      </c>
      <c r="C75" s="48">
        <v>23974</v>
      </c>
      <c r="D75" s="48">
        <v>125</v>
      </c>
      <c r="E75" s="78">
        <v>0.52</v>
      </c>
      <c r="F75" s="48">
        <v>77705</v>
      </c>
      <c r="G75" s="48">
        <v>38183</v>
      </c>
      <c r="H75" s="48">
        <v>39522</v>
      </c>
      <c r="I75" s="48">
        <v>77412</v>
      </c>
      <c r="J75" s="48">
        <v>38011</v>
      </c>
      <c r="K75" s="48">
        <v>39401</v>
      </c>
      <c r="L75" s="48">
        <v>-293</v>
      </c>
      <c r="M75" s="48">
        <v>-172</v>
      </c>
      <c r="N75" s="48">
        <v>-121</v>
      </c>
      <c r="O75" s="78">
        <v>-0.38</v>
      </c>
      <c r="P75" s="115" t="s">
        <v>47</v>
      </c>
    </row>
    <row r="76" spans="1:16" ht="13.5">
      <c r="A76" s="112" t="s">
        <v>48</v>
      </c>
      <c r="B76" s="48">
        <v>11778</v>
      </c>
      <c r="C76" s="48">
        <v>11808</v>
      </c>
      <c r="D76" s="48">
        <v>30</v>
      </c>
      <c r="E76" s="78">
        <v>0.25</v>
      </c>
      <c r="F76" s="48">
        <v>35855</v>
      </c>
      <c r="G76" s="48">
        <v>17670</v>
      </c>
      <c r="H76" s="48">
        <v>18185</v>
      </c>
      <c r="I76" s="48">
        <v>35795</v>
      </c>
      <c r="J76" s="48">
        <v>17634</v>
      </c>
      <c r="K76" s="48">
        <v>18161</v>
      </c>
      <c r="L76" s="48">
        <v>-60</v>
      </c>
      <c r="M76" s="48">
        <v>-36</v>
      </c>
      <c r="N76" s="48">
        <v>-24</v>
      </c>
      <c r="O76" s="78">
        <v>-0.17</v>
      </c>
      <c r="P76" s="115" t="s">
        <v>48</v>
      </c>
    </row>
    <row r="77" spans="1:16" ht="13.5">
      <c r="A77" s="112" t="s">
        <v>49</v>
      </c>
      <c r="B77" s="48">
        <v>5139</v>
      </c>
      <c r="C77" s="48">
        <v>5205</v>
      </c>
      <c r="D77" s="48">
        <v>66</v>
      </c>
      <c r="E77" s="78">
        <v>1.28</v>
      </c>
      <c r="F77" s="48">
        <v>16725</v>
      </c>
      <c r="G77" s="48">
        <v>8290</v>
      </c>
      <c r="H77" s="48">
        <v>8435</v>
      </c>
      <c r="I77" s="48">
        <v>16736</v>
      </c>
      <c r="J77" s="48">
        <v>8254</v>
      </c>
      <c r="K77" s="48">
        <v>8482</v>
      </c>
      <c r="L77" s="48">
        <v>11</v>
      </c>
      <c r="M77" s="48">
        <v>-36</v>
      </c>
      <c r="N77" s="48">
        <v>47</v>
      </c>
      <c r="O77" s="78">
        <v>0.07</v>
      </c>
      <c r="P77" s="115" t="s">
        <v>49</v>
      </c>
    </row>
    <row r="78" spans="1:16" ht="13.5">
      <c r="A78" s="112" t="s">
        <v>50</v>
      </c>
      <c r="B78" s="48">
        <v>646</v>
      </c>
      <c r="C78" s="48">
        <v>650</v>
      </c>
      <c r="D78" s="48">
        <v>4</v>
      </c>
      <c r="E78" s="78">
        <v>0.62</v>
      </c>
      <c r="F78" s="48">
        <v>2464</v>
      </c>
      <c r="G78" s="48">
        <v>1214</v>
      </c>
      <c r="H78" s="48">
        <v>1250</v>
      </c>
      <c r="I78" s="48">
        <v>2419</v>
      </c>
      <c r="J78" s="48">
        <v>1201</v>
      </c>
      <c r="K78" s="48">
        <v>1218</v>
      </c>
      <c r="L78" s="48">
        <v>-45</v>
      </c>
      <c r="M78" s="48">
        <v>-13</v>
      </c>
      <c r="N78" s="48">
        <v>-32</v>
      </c>
      <c r="O78" s="78">
        <v>-1.83</v>
      </c>
      <c r="P78" s="115" t="s">
        <v>50</v>
      </c>
    </row>
    <row r="79" spans="1:16" ht="13.5">
      <c r="A79" s="112" t="s">
        <v>51</v>
      </c>
      <c r="B79" s="48">
        <v>6286</v>
      </c>
      <c r="C79" s="48">
        <v>6311</v>
      </c>
      <c r="D79" s="48">
        <v>25</v>
      </c>
      <c r="E79" s="78">
        <v>0.4</v>
      </c>
      <c r="F79" s="48">
        <v>22661</v>
      </c>
      <c r="G79" s="48">
        <v>11009</v>
      </c>
      <c r="H79" s="48">
        <v>11652</v>
      </c>
      <c r="I79" s="48">
        <v>22462</v>
      </c>
      <c r="J79" s="48">
        <v>10922</v>
      </c>
      <c r="K79" s="48">
        <v>11540</v>
      </c>
      <c r="L79" s="48">
        <v>-199</v>
      </c>
      <c r="M79" s="48">
        <v>-87</v>
      </c>
      <c r="N79" s="48">
        <v>-112</v>
      </c>
      <c r="O79" s="78">
        <v>-0.88</v>
      </c>
      <c r="P79" s="115" t="s">
        <v>51</v>
      </c>
    </row>
    <row r="80" spans="1:16" ht="13.5">
      <c r="A80" s="112"/>
      <c r="B80" s="1"/>
      <c r="C80" s="84"/>
      <c r="D80" s="84"/>
      <c r="E80" s="85"/>
      <c r="F80" s="116"/>
      <c r="G80" s="116"/>
      <c r="H80" s="116"/>
      <c r="I80" s="48"/>
      <c r="J80" s="48"/>
      <c r="K80" s="48"/>
      <c r="L80" s="48"/>
      <c r="M80" s="48"/>
      <c r="N80" s="48"/>
      <c r="O80" s="78"/>
      <c r="P80" s="115"/>
    </row>
    <row r="81" spans="1:16" ht="13.5">
      <c r="A81" s="112" t="s">
        <v>52</v>
      </c>
      <c r="B81" s="48">
        <v>44324</v>
      </c>
      <c r="C81" s="48">
        <v>44972</v>
      </c>
      <c r="D81" s="48">
        <v>648</v>
      </c>
      <c r="E81" s="78">
        <v>1.46</v>
      </c>
      <c r="F81" s="48">
        <v>134530</v>
      </c>
      <c r="G81" s="48">
        <v>66239</v>
      </c>
      <c r="H81" s="48">
        <v>68291</v>
      </c>
      <c r="I81" s="48">
        <v>134561</v>
      </c>
      <c r="J81" s="48">
        <v>66248</v>
      </c>
      <c r="K81" s="48">
        <v>68313</v>
      </c>
      <c r="L81" s="48">
        <v>31</v>
      </c>
      <c r="M81" s="48">
        <v>9</v>
      </c>
      <c r="N81" s="48">
        <v>22</v>
      </c>
      <c r="O81" s="78">
        <v>0.02</v>
      </c>
      <c r="P81" s="115" t="s">
        <v>52</v>
      </c>
    </row>
    <row r="82" spans="1:16" ht="13.5">
      <c r="A82" s="112" t="s">
        <v>53</v>
      </c>
      <c r="B82" s="48">
        <v>12290</v>
      </c>
      <c r="C82" s="48">
        <v>12525</v>
      </c>
      <c r="D82" s="48">
        <v>235</v>
      </c>
      <c r="E82" s="78">
        <v>1.91</v>
      </c>
      <c r="F82" s="48">
        <v>34707</v>
      </c>
      <c r="G82" s="48">
        <v>17450</v>
      </c>
      <c r="H82" s="48">
        <v>17257</v>
      </c>
      <c r="I82" s="48">
        <v>34902</v>
      </c>
      <c r="J82" s="48">
        <v>17590</v>
      </c>
      <c r="K82" s="48">
        <v>17312</v>
      </c>
      <c r="L82" s="48">
        <v>195</v>
      </c>
      <c r="M82" s="48">
        <v>140</v>
      </c>
      <c r="N82" s="48">
        <v>55</v>
      </c>
      <c r="O82" s="78">
        <v>0.56</v>
      </c>
      <c r="P82" s="115" t="s">
        <v>53</v>
      </c>
    </row>
    <row r="83" spans="1:16" ht="13.5">
      <c r="A83" s="112" t="s">
        <v>54</v>
      </c>
      <c r="B83" s="48">
        <v>14930</v>
      </c>
      <c r="C83" s="48">
        <v>15176</v>
      </c>
      <c r="D83" s="48">
        <v>246</v>
      </c>
      <c r="E83" s="78">
        <v>1.65</v>
      </c>
      <c r="F83" s="48">
        <v>46403</v>
      </c>
      <c r="G83" s="48">
        <v>22734</v>
      </c>
      <c r="H83" s="48">
        <v>23669</v>
      </c>
      <c r="I83" s="48">
        <v>46527</v>
      </c>
      <c r="J83" s="48">
        <v>22750</v>
      </c>
      <c r="K83" s="48">
        <v>23777</v>
      </c>
      <c r="L83" s="48">
        <v>124</v>
      </c>
      <c r="M83" s="48">
        <v>16</v>
      </c>
      <c r="N83" s="48">
        <v>108</v>
      </c>
      <c r="O83" s="78">
        <v>0.27</v>
      </c>
      <c r="P83" s="115" t="s">
        <v>54</v>
      </c>
    </row>
    <row r="84" spans="1:16" ht="13.5">
      <c r="A84" s="112" t="s">
        <v>55</v>
      </c>
      <c r="B84" s="48">
        <v>2741</v>
      </c>
      <c r="C84" s="48">
        <v>2754</v>
      </c>
      <c r="D84" s="48">
        <v>13</v>
      </c>
      <c r="E84" s="78">
        <v>0.47</v>
      </c>
      <c r="F84" s="48">
        <v>9034</v>
      </c>
      <c r="G84" s="48">
        <v>4354</v>
      </c>
      <c r="H84" s="48">
        <v>4680</v>
      </c>
      <c r="I84" s="48">
        <v>8954</v>
      </c>
      <c r="J84" s="48">
        <v>4309</v>
      </c>
      <c r="K84" s="48">
        <v>4645</v>
      </c>
      <c r="L84" s="48">
        <v>-80</v>
      </c>
      <c r="M84" s="48">
        <v>-45</v>
      </c>
      <c r="N84" s="48">
        <v>-35</v>
      </c>
      <c r="O84" s="78">
        <v>-0.89</v>
      </c>
      <c r="P84" s="115" t="s">
        <v>55</v>
      </c>
    </row>
    <row r="85" spans="1:16" ht="13.5">
      <c r="A85" s="112" t="s">
        <v>56</v>
      </c>
      <c r="B85" s="48">
        <v>8941</v>
      </c>
      <c r="C85" s="48">
        <v>9067</v>
      </c>
      <c r="D85" s="48">
        <v>126</v>
      </c>
      <c r="E85" s="78">
        <v>1.41</v>
      </c>
      <c r="F85" s="48">
        <v>27223</v>
      </c>
      <c r="G85" s="48">
        <v>13349</v>
      </c>
      <c r="H85" s="48">
        <v>13874</v>
      </c>
      <c r="I85" s="48">
        <v>27211</v>
      </c>
      <c r="J85" s="48">
        <v>13346</v>
      </c>
      <c r="K85" s="48">
        <v>13865</v>
      </c>
      <c r="L85" s="48">
        <v>-12</v>
      </c>
      <c r="M85" s="48">
        <v>-3</v>
      </c>
      <c r="N85" s="48">
        <v>-9</v>
      </c>
      <c r="O85" s="78">
        <v>-0.04</v>
      </c>
      <c r="P85" s="115" t="s">
        <v>56</v>
      </c>
    </row>
    <row r="86" spans="1:16" ht="13.5">
      <c r="A86" s="112" t="s">
        <v>57</v>
      </c>
      <c r="B86" s="48">
        <v>2618</v>
      </c>
      <c r="C86" s="48">
        <v>2624</v>
      </c>
      <c r="D86" s="48">
        <v>6</v>
      </c>
      <c r="E86" s="78">
        <v>0.23</v>
      </c>
      <c r="F86" s="48">
        <v>7921</v>
      </c>
      <c r="G86" s="48">
        <v>3845</v>
      </c>
      <c r="H86" s="48">
        <v>4076</v>
      </c>
      <c r="I86" s="48">
        <v>7818</v>
      </c>
      <c r="J86" s="48">
        <v>3791</v>
      </c>
      <c r="K86" s="48">
        <v>4027</v>
      </c>
      <c r="L86" s="48">
        <v>-103</v>
      </c>
      <c r="M86" s="48">
        <v>-54</v>
      </c>
      <c r="N86" s="48">
        <v>-49</v>
      </c>
      <c r="O86" s="78">
        <v>-1.3</v>
      </c>
      <c r="P86" s="115" t="s">
        <v>57</v>
      </c>
    </row>
    <row r="87" spans="1:16" ht="13.5">
      <c r="A87" s="112" t="s">
        <v>58</v>
      </c>
      <c r="B87" s="48">
        <v>1376</v>
      </c>
      <c r="C87" s="48">
        <v>1400</v>
      </c>
      <c r="D87" s="48">
        <v>24</v>
      </c>
      <c r="E87" s="78">
        <v>1.74</v>
      </c>
      <c r="F87" s="48">
        <v>4539</v>
      </c>
      <c r="G87" s="48">
        <v>2228</v>
      </c>
      <c r="H87" s="48">
        <v>2311</v>
      </c>
      <c r="I87" s="48">
        <v>4497</v>
      </c>
      <c r="J87" s="48">
        <v>2205</v>
      </c>
      <c r="K87" s="48">
        <v>2292</v>
      </c>
      <c r="L87" s="48">
        <v>-42</v>
      </c>
      <c r="M87" s="48">
        <v>-23</v>
      </c>
      <c r="N87" s="48">
        <v>-19</v>
      </c>
      <c r="O87" s="78">
        <v>-0.93</v>
      </c>
      <c r="P87" s="115" t="s">
        <v>58</v>
      </c>
    </row>
    <row r="88" spans="1:16" ht="13.5">
      <c r="A88" s="112" t="s">
        <v>59</v>
      </c>
      <c r="B88" s="48">
        <v>1428</v>
      </c>
      <c r="C88" s="48">
        <v>1426</v>
      </c>
      <c r="D88" s="48">
        <v>-2</v>
      </c>
      <c r="E88" s="78">
        <v>-0.14</v>
      </c>
      <c r="F88" s="48">
        <v>4703</v>
      </c>
      <c r="G88" s="48">
        <v>2279</v>
      </c>
      <c r="H88" s="48">
        <v>2424</v>
      </c>
      <c r="I88" s="48">
        <v>4652</v>
      </c>
      <c r="J88" s="48">
        <v>2257</v>
      </c>
      <c r="K88" s="48">
        <v>2395</v>
      </c>
      <c r="L88" s="48">
        <v>-51</v>
      </c>
      <c r="M88" s="48">
        <v>-22</v>
      </c>
      <c r="N88" s="48">
        <v>-29</v>
      </c>
      <c r="O88" s="78">
        <v>-1.08</v>
      </c>
      <c r="P88" s="115" t="s">
        <v>59</v>
      </c>
    </row>
    <row r="89" spans="1:16" ht="13.5">
      <c r="A89" s="112"/>
      <c r="B89" s="48"/>
      <c r="C89" s="48"/>
      <c r="D89" s="48"/>
      <c r="E89" s="78"/>
      <c r="F89" s="48"/>
      <c r="G89" s="48"/>
      <c r="H89" s="48"/>
      <c r="I89" s="48"/>
      <c r="J89" s="48"/>
      <c r="K89" s="48"/>
      <c r="L89" s="48"/>
      <c r="M89" s="48"/>
      <c r="N89" s="48"/>
      <c r="O89" s="78"/>
      <c r="P89" s="115"/>
    </row>
    <row r="90" spans="1:16" ht="13.5">
      <c r="A90" s="112" t="s">
        <v>60</v>
      </c>
      <c r="B90" s="48">
        <v>14241</v>
      </c>
      <c r="C90" s="48">
        <v>14238</v>
      </c>
      <c r="D90" s="48">
        <v>-3</v>
      </c>
      <c r="E90" s="78">
        <v>-0.02</v>
      </c>
      <c r="F90" s="48">
        <v>45610</v>
      </c>
      <c r="G90" s="48">
        <v>22258</v>
      </c>
      <c r="H90" s="48">
        <v>23352</v>
      </c>
      <c r="I90" s="48">
        <v>45103</v>
      </c>
      <c r="J90" s="48">
        <v>22018</v>
      </c>
      <c r="K90" s="48">
        <v>23085</v>
      </c>
      <c r="L90" s="48">
        <v>-507</v>
      </c>
      <c r="M90" s="48">
        <v>-240</v>
      </c>
      <c r="N90" s="48">
        <v>-267</v>
      </c>
      <c r="O90" s="78">
        <v>-1.11</v>
      </c>
      <c r="P90" s="115" t="s">
        <v>60</v>
      </c>
    </row>
    <row r="91" spans="1:16" ht="13.5">
      <c r="A91" s="112" t="s">
        <v>61</v>
      </c>
      <c r="B91" s="48">
        <v>3421</v>
      </c>
      <c r="C91" s="48">
        <v>3458</v>
      </c>
      <c r="D91" s="48">
        <v>37</v>
      </c>
      <c r="E91" s="78">
        <v>1.08</v>
      </c>
      <c r="F91" s="48">
        <v>11359</v>
      </c>
      <c r="G91" s="48">
        <v>5549</v>
      </c>
      <c r="H91" s="48">
        <v>5810</v>
      </c>
      <c r="I91" s="48">
        <v>11369</v>
      </c>
      <c r="J91" s="48">
        <v>5567</v>
      </c>
      <c r="K91" s="48">
        <v>5802</v>
      </c>
      <c r="L91" s="48">
        <v>10</v>
      </c>
      <c r="M91" s="48">
        <v>18</v>
      </c>
      <c r="N91" s="48">
        <v>-8</v>
      </c>
      <c r="O91" s="78">
        <v>0.09</v>
      </c>
      <c r="P91" s="115" t="s">
        <v>61</v>
      </c>
    </row>
    <row r="92" spans="1:16" ht="13.5">
      <c r="A92" s="112" t="s">
        <v>62</v>
      </c>
      <c r="B92" s="48">
        <v>2043</v>
      </c>
      <c r="C92" s="48">
        <v>2041</v>
      </c>
      <c r="D92" s="48">
        <v>-2</v>
      </c>
      <c r="E92" s="78">
        <v>-0.1</v>
      </c>
      <c r="F92" s="48">
        <v>6314</v>
      </c>
      <c r="G92" s="48">
        <v>3081</v>
      </c>
      <c r="H92" s="48">
        <v>3233</v>
      </c>
      <c r="I92" s="48">
        <v>6192</v>
      </c>
      <c r="J92" s="48">
        <v>3019</v>
      </c>
      <c r="K92" s="48">
        <v>3173</v>
      </c>
      <c r="L92" s="48">
        <v>-122</v>
      </c>
      <c r="M92" s="48">
        <v>-62</v>
      </c>
      <c r="N92" s="48">
        <v>-60</v>
      </c>
      <c r="O92" s="78">
        <v>-1.93</v>
      </c>
      <c r="P92" s="115" t="s">
        <v>62</v>
      </c>
    </row>
    <row r="93" spans="1:16" ht="13.5">
      <c r="A93" s="112" t="s">
        <v>63</v>
      </c>
      <c r="B93" s="48">
        <v>1322</v>
      </c>
      <c r="C93" s="48">
        <v>1334</v>
      </c>
      <c r="D93" s="48">
        <v>12</v>
      </c>
      <c r="E93" s="78">
        <v>0.91</v>
      </c>
      <c r="F93" s="48">
        <v>4321</v>
      </c>
      <c r="G93" s="48">
        <v>2128</v>
      </c>
      <c r="H93" s="48">
        <v>2193</v>
      </c>
      <c r="I93" s="48">
        <v>4303</v>
      </c>
      <c r="J93" s="48">
        <v>2113</v>
      </c>
      <c r="K93" s="48">
        <v>2190</v>
      </c>
      <c r="L93" s="48">
        <v>-18</v>
      </c>
      <c r="M93" s="48">
        <v>-15</v>
      </c>
      <c r="N93" s="48">
        <v>-3</v>
      </c>
      <c r="O93" s="78">
        <v>-0.42</v>
      </c>
      <c r="P93" s="115" t="s">
        <v>63</v>
      </c>
    </row>
    <row r="94" spans="1:16" ht="13.5">
      <c r="A94" s="112" t="s">
        <v>64</v>
      </c>
      <c r="B94" s="48">
        <v>7455</v>
      </c>
      <c r="C94" s="48">
        <v>7405</v>
      </c>
      <c r="D94" s="48">
        <v>-50</v>
      </c>
      <c r="E94" s="78">
        <v>-0.67</v>
      </c>
      <c r="F94" s="48">
        <v>23616</v>
      </c>
      <c r="G94" s="48">
        <v>11500</v>
      </c>
      <c r="H94" s="48">
        <v>12116</v>
      </c>
      <c r="I94" s="48">
        <v>23239</v>
      </c>
      <c r="J94" s="48">
        <v>11319</v>
      </c>
      <c r="K94" s="48">
        <v>11920</v>
      </c>
      <c r="L94" s="48">
        <v>-377</v>
      </c>
      <c r="M94" s="48">
        <v>-181</v>
      </c>
      <c r="N94" s="48">
        <v>-196</v>
      </c>
      <c r="O94" s="78">
        <v>-1.6</v>
      </c>
      <c r="P94" s="115" t="s">
        <v>64</v>
      </c>
    </row>
    <row r="95" spans="1:16" ht="13.5">
      <c r="A95" s="112"/>
      <c r="B95" s="1"/>
      <c r="C95" s="84"/>
      <c r="D95" s="84"/>
      <c r="E95" s="85"/>
      <c r="F95" s="116"/>
      <c r="G95" s="116"/>
      <c r="H95" s="116"/>
      <c r="I95" s="48"/>
      <c r="J95" s="48"/>
      <c r="K95" s="48"/>
      <c r="L95" s="48"/>
      <c r="M95" s="48"/>
      <c r="N95" s="48"/>
      <c r="O95" s="78"/>
      <c r="P95" s="115"/>
    </row>
    <row r="96" spans="1:16" ht="13.5">
      <c r="A96" s="112" t="s">
        <v>65</v>
      </c>
      <c r="B96" s="48">
        <v>4344</v>
      </c>
      <c r="C96" s="48">
        <v>4472</v>
      </c>
      <c r="D96" s="48">
        <v>128</v>
      </c>
      <c r="E96" s="78">
        <v>2.95</v>
      </c>
      <c r="F96" s="48">
        <v>13339</v>
      </c>
      <c r="G96" s="48">
        <v>6502</v>
      </c>
      <c r="H96" s="48">
        <v>6837</v>
      </c>
      <c r="I96" s="48">
        <v>13425</v>
      </c>
      <c r="J96" s="48">
        <v>6537</v>
      </c>
      <c r="K96" s="48">
        <v>6888</v>
      </c>
      <c r="L96" s="48">
        <v>86</v>
      </c>
      <c r="M96" s="48">
        <v>35</v>
      </c>
      <c r="N96" s="48">
        <v>51</v>
      </c>
      <c r="O96" s="78">
        <v>0.64</v>
      </c>
      <c r="P96" s="115" t="s">
        <v>65</v>
      </c>
    </row>
    <row r="97" spans="1:16" ht="13.5">
      <c r="A97" s="112" t="s">
        <v>66</v>
      </c>
      <c r="B97" s="49">
        <v>4344</v>
      </c>
      <c r="C97" s="50">
        <v>4472</v>
      </c>
      <c r="D97" s="50">
        <v>128</v>
      </c>
      <c r="E97" s="78">
        <v>2.95</v>
      </c>
      <c r="F97" s="50">
        <v>13339</v>
      </c>
      <c r="G97" s="50">
        <v>6502</v>
      </c>
      <c r="H97" s="50">
        <v>6837</v>
      </c>
      <c r="I97" s="50">
        <v>13425</v>
      </c>
      <c r="J97" s="50">
        <v>6537</v>
      </c>
      <c r="K97" s="50">
        <v>6888</v>
      </c>
      <c r="L97" s="50">
        <v>86</v>
      </c>
      <c r="M97" s="50">
        <v>35</v>
      </c>
      <c r="N97" s="50">
        <v>51</v>
      </c>
      <c r="O97" s="78">
        <v>0.64</v>
      </c>
      <c r="P97" s="115" t="s">
        <v>66</v>
      </c>
    </row>
    <row r="98" spans="1:16" ht="13.5">
      <c r="A98" s="112"/>
      <c r="B98" s="50"/>
      <c r="C98" s="50"/>
      <c r="D98" s="50"/>
      <c r="E98" s="105"/>
      <c r="F98" s="50"/>
      <c r="G98" s="50"/>
      <c r="H98" s="50"/>
      <c r="I98" s="50"/>
      <c r="J98" s="50"/>
      <c r="K98" s="50"/>
      <c r="L98" s="50"/>
      <c r="M98" s="50"/>
      <c r="N98" s="50"/>
      <c r="O98" s="105"/>
      <c r="P98" s="115"/>
    </row>
    <row r="99" spans="1:16" ht="13.5">
      <c r="A99" s="112" t="s">
        <v>67</v>
      </c>
      <c r="B99" s="48">
        <v>45916</v>
      </c>
      <c r="C99" s="48">
        <v>47008</v>
      </c>
      <c r="D99" s="48">
        <v>1092</v>
      </c>
      <c r="E99" s="78">
        <v>2.38</v>
      </c>
      <c r="F99" s="48">
        <v>139954</v>
      </c>
      <c r="G99" s="48">
        <v>70770</v>
      </c>
      <c r="H99" s="48">
        <v>69184</v>
      </c>
      <c r="I99" s="48">
        <v>141210</v>
      </c>
      <c r="J99" s="48">
        <v>71467</v>
      </c>
      <c r="K99" s="48">
        <v>69743</v>
      </c>
      <c r="L99" s="48">
        <v>1256</v>
      </c>
      <c r="M99" s="48">
        <v>697</v>
      </c>
      <c r="N99" s="48">
        <v>559</v>
      </c>
      <c r="O99" s="78">
        <v>0.9</v>
      </c>
      <c r="P99" s="115" t="s">
        <v>67</v>
      </c>
    </row>
    <row r="100" spans="1:16" ht="13.5">
      <c r="A100" s="112" t="s">
        <v>68</v>
      </c>
      <c r="B100" s="48">
        <v>3093</v>
      </c>
      <c r="C100" s="48">
        <v>3161</v>
      </c>
      <c r="D100" s="48">
        <v>68</v>
      </c>
      <c r="E100" s="78">
        <v>2.2</v>
      </c>
      <c r="F100" s="48">
        <v>11698</v>
      </c>
      <c r="G100" s="48">
        <v>5853</v>
      </c>
      <c r="H100" s="48">
        <v>5845</v>
      </c>
      <c r="I100" s="48">
        <v>11715</v>
      </c>
      <c r="J100" s="48">
        <v>5889</v>
      </c>
      <c r="K100" s="48">
        <v>5826</v>
      </c>
      <c r="L100" s="48">
        <v>17</v>
      </c>
      <c r="M100" s="48">
        <v>36</v>
      </c>
      <c r="N100" s="48">
        <v>-19</v>
      </c>
      <c r="O100" s="78">
        <v>0.15</v>
      </c>
      <c r="P100" s="115" t="s">
        <v>68</v>
      </c>
    </row>
    <row r="101" spans="1:16" ht="13.5">
      <c r="A101" s="112" t="s">
        <v>69</v>
      </c>
      <c r="B101" s="48">
        <v>7863</v>
      </c>
      <c r="C101" s="48">
        <v>7943</v>
      </c>
      <c r="D101" s="48">
        <v>80</v>
      </c>
      <c r="E101" s="78">
        <v>1.02</v>
      </c>
      <c r="F101" s="48">
        <v>28190</v>
      </c>
      <c r="G101" s="48">
        <v>13889</v>
      </c>
      <c r="H101" s="48">
        <v>14301</v>
      </c>
      <c r="I101" s="48">
        <v>28216</v>
      </c>
      <c r="J101" s="48">
        <v>13936</v>
      </c>
      <c r="K101" s="48">
        <v>14280</v>
      </c>
      <c r="L101" s="48">
        <v>26</v>
      </c>
      <c r="M101" s="48">
        <v>47</v>
      </c>
      <c r="N101" s="48">
        <v>-21</v>
      </c>
      <c r="O101" s="78">
        <v>0.09</v>
      </c>
      <c r="P101" s="115" t="s">
        <v>69</v>
      </c>
    </row>
    <row r="102" spans="1:16" ht="13.5">
      <c r="A102" s="112" t="s">
        <v>70</v>
      </c>
      <c r="B102" s="48">
        <v>3507</v>
      </c>
      <c r="C102" s="48">
        <v>3625</v>
      </c>
      <c r="D102" s="48">
        <v>118</v>
      </c>
      <c r="E102" s="78">
        <v>3.36</v>
      </c>
      <c r="F102" s="48">
        <v>11145</v>
      </c>
      <c r="G102" s="48">
        <v>5599</v>
      </c>
      <c r="H102" s="48">
        <v>5546</v>
      </c>
      <c r="I102" s="48">
        <v>11267</v>
      </c>
      <c r="J102" s="48">
        <v>5678</v>
      </c>
      <c r="K102" s="48">
        <v>5589</v>
      </c>
      <c r="L102" s="48">
        <v>122</v>
      </c>
      <c r="M102" s="48">
        <v>79</v>
      </c>
      <c r="N102" s="48">
        <v>43</v>
      </c>
      <c r="O102" s="78">
        <v>1.09</v>
      </c>
      <c r="P102" s="115" t="s">
        <v>70</v>
      </c>
    </row>
    <row r="103" spans="1:16" ht="13.5">
      <c r="A103" s="112" t="s">
        <v>71</v>
      </c>
      <c r="B103" s="48">
        <v>18740</v>
      </c>
      <c r="C103" s="48">
        <v>19396</v>
      </c>
      <c r="D103" s="48">
        <v>656</v>
      </c>
      <c r="E103" s="78">
        <v>3.5</v>
      </c>
      <c r="F103" s="48">
        <v>49767</v>
      </c>
      <c r="G103" s="48">
        <v>25842</v>
      </c>
      <c r="H103" s="48">
        <v>23925</v>
      </c>
      <c r="I103" s="48">
        <v>50840</v>
      </c>
      <c r="J103" s="48">
        <v>26425</v>
      </c>
      <c r="K103" s="48">
        <v>24415</v>
      </c>
      <c r="L103" s="48">
        <v>1073</v>
      </c>
      <c r="M103" s="48">
        <v>583</v>
      </c>
      <c r="N103" s="48">
        <v>490</v>
      </c>
      <c r="O103" s="78">
        <v>2.16</v>
      </c>
      <c r="P103" s="115" t="s">
        <v>71</v>
      </c>
    </row>
    <row r="104" spans="1:16" ht="13.5">
      <c r="A104" s="112" t="s">
        <v>72</v>
      </c>
      <c r="B104" s="48">
        <v>12713</v>
      </c>
      <c r="C104" s="48">
        <v>12883</v>
      </c>
      <c r="D104" s="48">
        <v>170</v>
      </c>
      <c r="E104" s="78">
        <v>1.34</v>
      </c>
      <c r="F104" s="48">
        <v>39154</v>
      </c>
      <c r="G104" s="48">
        <v>19587</v>
      </c>
      <c r="H104" s="48">
        <v>19567</v>
      </c>
      <c r="I104" s="48">
        <v>39172</v>
      </c>
      <c r="J104" s="48">
        <v>19539</v>
      </c>
      <c r="K104" s="48">
        <v>19633</v>
      </c>
      <c r="L104" s="48">
        <v>18</v>
      </c>
      <c r="M104" s="48">
        <v>-48</v>
      </c>
      <c r="N104" s="48">
        <v>66</v>
      </c>
      <c r="O104" s="78">
        <v>0.05</v>
      </c>
      <c r="P104" s="115" t="s">
        <v>72</v>
      </c>
    </row>
    <row r="105" spans="1:16" ht="13.5">
      <c r="A105" s="112"/>
      <c r="B105" s="48"/>
      <c r="C105" s="48"/>
      <c r="D105" s="48"/>
      <c r="E105" s="78"/>
      <c r="F105" s="48"/>
      <c r="G105" s="48"/>
      <c r="H105" s="48"/>
      <c r="I105" s="48"/>
      <c r="J105" s="48"/>
      <c r="K105" s="48"/>
      <c r="L105" s="48"/>
      <c r="M105" s="48"/>
      <c r="N105" s="48"/>
      <c r="O105" s="78"/>
      <c r="P105" s="115"/>
    </row>
    <row r="106" spans="1:16" ht="13.5">
      <c r="A106" s="112" t="s">
        <v>73</v>
      </c>
      <c r="B106" s="48">
        <v>11034</v>
      </c>
      <c r="C106" s="48">
        <v>11110</v>
      </c>
      <c r="D106" s="48">
        <v>76</v>
      </c>
      <c r="E106" s="78">
        <v>0.69</v>
      </c>
      <c r="F106" s="48">
        <v>41261</v>
      </c>
      <c r="G106" s="48">
        <v>20321</v>
      </c>
      <c r="H106" s="48">
        <v>20940</v>
      </c>
      <c r="I106" s="48">
        <v>41060</v>
      </c>
      <c r="J106" s="48">
        <v>20210</v>
      </c>
      <c r="K106" s="48">
        <v>20850</v>
      </c>
      <c r="L106" s="48">
        <v>-201</v>
      </c>
      <c r="M106" s="48">
        <v>-111</v>
      </c>
      <c r="N106" s="48">
        <v>-90</v>
      </c>
      <c r="O106" s="78">
        <v>-0.49</v>
      </c>
      <c r="P106" s="115" t="s">
        <v>73</v>
      </c>
    </row>
    <row r="107" spans="1:16" ht="13.5">
      <c r="A107" s="112" t="s">
        <v>74</v>
      </c>
      <c r="B107" s="48">
        <v>4436</v>
      </c>
      <c r="C107" s="48">
        <v>4453</v>
      </c>
      <c r="D107" s="48">
        <v>17</v>
      </c>
      <c r="E107" s="78">
        <v>0.38</v>
      </c>
      <c r="F107" s="48">
        <v>16491</v>
      </c>
      <c r="G107" s="48">
        <v>8134</v>
      </c>
      <c r="H107" s="48">
        <v>8357</v>
      </c>
      <c r="I107" s="48">
        <v>16429</v>
      </c>
      <c r="J107" s="48">
        <v>8125</v>
      </c>
      <c r="K107" s="48">
        <v>8304</v>
      </c>
      <c r="L107" s="48">
        <v>-62</v>
      </c>
      <c r="M107" s="48">
        <v>-9</v>
      </c>
      <c r="N107" s="48">
        <v>-53</v>
      </c>
      <c r="O107" s="78">
        <v>-0.38</v>
      </c>
      <c r="P107" s="115" t="s">
        <v>74</v>
      </c>
    </row>
    <row r="108" spans="1:16" ht="13.5">
      <c r="A108" s="112" t="s">
        <v>75</v>
      </c>
      <c r="B108" s="48">
        <v>2785</v>
      </c>
      <c r="C108" s="48">
        <v>2801</v>
      </c>
      <c r="D108" s="48">
        <v>16</v>
      </c>
      <c r="E108" s="78">
        <v>0.57</v>
      </c>
      <c r="F108" s="48">
        <v>10899</v>
      </c>
      <c r="G108" s="48">
        <v>5352</v>
      </c>
      <c r="H108" s="48">
        <v>5547</v>
      </c>
      <c r="I108" s="48">
        <v>10835</v>
      </c>
      <c r="J108" s="48">
        <v>5305</v>
      </c>
      <c r="K108" s="48">
        <v>5530</v>
      </c>
      <c r="L108" s="48">
        <v>-64</v>
      </c>
      <c r="M108" s="48">
        <v>-47</v>
      </c>
      <c r="N108" s="48">
        <v>-17</v>
      </c>
      <c r="O108" s="78">
        <v>-0.59</v>
      </c>
      <c r="P108" s="115" t="s">
        <v>75</v>
      </c>
    </row>
    <row r="109" spans="1:16" ht="14.25" thickBot="1">
      <c r="A109" s="117" t="s">
        <v>76</v>
      </c>
      <c r="B109" s="51">
        <v>3813</v>
      </c>
      <c r="C109" s="51">
        <v>3856</v>
      </c>
      <c r="D109" s="51">
        <v>43</v>
      </c>
      <c r="E109" s="118">
        <v>1.13</v>
      </c>
      <c r="F109" s="51">
        <v>13871</v>
      </c>
      <c r="G109" s="51">
        <v>6835</v>
      </c>
      <c r="H109" s="51">
        <v>7036</v>
      </c>
      <c r="I109" s="51">
        <v>13796</v>
      </c>
      <c r="J109" s="51">
        <v>6780</v>
      </c>
      <c r="K109" s="51">
        <v>7016</v>
      </c>
      <c r="L109" s="51">
        <v>-75</v>
      </c>
      <c r="M109" s="51">
        <v>-55</v>
      </c>
      <c r="N109" s="51">
        <v>-20</v>
      </c>
      <c r="O109" s="118">
        <v>-0.54</v>
      </c>
      <c r="P109" s="119" t="s">
        <v>76</v>
      </c>
    </row>
    <row r="110" spans="1:15" ht="13.5">
      <c r="A110" s="31"/>
      <c r="B110" s="120"/>
      <c r="C110" s="84"/>
      <c r="D110" s="84"/>
      <c r="E110" s="85"/>
      <c r="F110" s="116"/>
      <c r="G110" s="116"/>
      <c r="H110" s="116"/>
      <c r="I110" s="84"/>
      <c r="J110" s="84"/>
      <c r="K110" s="84"/>
      <c r="L110" s="84"/>
      <c r="M110" s="84"/>
      <c r="N110" s="84"/>
      <c r="O110" s="85"/>
    </row>
    <row r="111" spans="1:15" ht="13.5">
      <c r="A111" s="31"/>
      <c r="B111" s="84"/>
      <c r="C111" s="84"/>
      <c r="D111" s="84"/>
      <c r="E111" s="85"/>
      <c r="F111" s="116"/>
      <c r="G111" s="116"/>
      <c r="H111" s="116"/>
      <c r="I111" s="84"/>
      <c r="J111" s="84"/>
      <c r="K111" s="84"/>
      <c r="L111" s="84"/>
      <c r="M111" s="84"/>
      <c r="N111" s="84"/>
      <c r="O111" s="85"/>
    </row>
    <row r="112" spans="1:15" ht="13.5">
      <c r="A112" s="31"/>
      <c r="B112" s="84"/>
      <c r="C112" s="84"/>
      <c r="D112" s="84"/>
      <c r="E112" s="85"/>
      <c r="F112" s="116"/>
      <c r="G112" s="116"/>
      <c r="H112" s="116"/>
      <c r="I112" s="84"/>
      <c r="J112" s="84"/>
      <c r="K112" s="84"/>
      <c r="L112" s="84"/>
      <c r="M112" s="84"/>
      <c r="N112" s="84"/>
      <c r="O112" s="85"/>
    </row>
    <row r="113" spans="1:15" ht="13.5">
      <c r="A113" s="31"/>
      <c r="B113" s="84"/>
      <c r="C113" s="84"/>
      <c r="D113" s="84"/>
      <c r="E113" s="85"/>
      <c r="F113" s="116"/>
      <c r="G113" s="116"/>
      <c r="H113" s="116"/>
      <c r="I113" s="84"/>
      <c r="J113" s="84"/>
      <c r="K113" s="84"/>
      <c r="L113" s="84"/>
      <c r="M113" s="84"/>
      <c r="N113" s="84"/>
      <c r="O113" s="85"/>
    </row>
    <row r="114" spans="1:15" ht="13.5">
      <c r="A114" s="31"/>
      <c r="B114" s="84"/>
      <c r="C114" s="84"/>
      <c r="D114" s="84"/>
      <c r="E114" s="85"/>
      <c r="F114" s="116"/>
      <c r="G114" s="116"/>
      <c r="H114" s="116"/>
      <c r="I114" s="84"/>
      <c r="J114" s="84"/>
      <c r="K114" s="84"/>
      <c r="L114" s="84"/>
      <c r="M114" s="84"/>
      <c r="N114" s="84"/>
      <c r="O114" s="85"/>
    </row>
    <row r="115" spans="1:15" s="54" customFormat="1" ht="15.75" customHeight="1">
      <c r="A115" s="53" t="s">
        <v>128</v>
      </c>
      <c r="E115" s="55"/>
      <c r="O115" s="56"/>
    </row>
    <row r="116" spans="1:15" s="57" customFormat="1" ht="13.5">
      <c r="A116" s="57" t="s">
        <v>120</v>
      </c>
      <c r="E116" s="58"/>
      <c r="O116" s="59"/>
    </row>
    <row r="117" spans="1:15" s="57" customFormat="1" ht="12" customHeight="1" thickBot="1">
      <c r="A117" s="60"/>
      <c r="B117" s="60"/>
      <c r="C117" s="60"/>
      <c r="D117" s="60"/>
      <c r="E117" s="61"/>
      <c r="F117" s="60"/>
      <c r="G117" s="60"/>
      <c r="H117" s="60"/>
      <c r="I117" s="60"/>
      <c r="J117" s="60"/>
      <c r="K117" s="60"/>
      <c r="L117" s="60"/>
      <c r="M117" s="60"/>
      <c r="N117" s="60"/>
      <c r="O117" s="61"/>
    </row>
    <row r="118" spans="1:16" s="57" customFormat="1" ht="13.5">
      <c r="A118" s="159" t="s">
        <v>116</v>
      </c>
      <c r="B118" s="62"/>
      <c r="C118" s="63" t="s">
        <v>0</v>
      </c>
      <c r="D118" s="63"/>
      <c r="E118" s="64"/>
      <c r="F118" s="63"/>
      <c r="G118" s="65" t="s">
        <v>129</v>
      </c>
      <c r="H118" s="65"/>
      <c r="I118" s="65"/>
      <c r="J118" s="65"/>
      <c r="K118" s="65"/>
      <c r="L118" s="65"/>
      <c r="M118" s="65"/>
      <c r="N118" s="63"/>
      <c r="O118" s="66"/>
      <c r="P118" s="156" t="s">
        <v>116</v>
      </c>
    </row>
    <row r="119" spans="1:16" s="57" customFormat="1" ht="13.5">
      <c r="A119" s="160"/>
      <c r="B119" s="67" t="s">
        <v>130</v>
      </c>
      <c r="C119" s="67" t="s">
        <v>122</v>
      </c>
      <c r="D119" s="154" t="s">
        <v>2</v>
      </c>
      <c r="E119" s="68" t="s">
        <v>3</v>
      </c>
      <c r="F119" s="69"/>
      <c r="G119" s="69" t="s">
        <v>131</v>
      </c>
      <c r="H119" s="70"/>
      <c r="I119" s="71"/>
      <c r="J119" s="69" t="s">
        <v>114</v>
      </c>
      <c r="K119" s="70"/>
      <c r="L119" s="69"/>
      <c r="M119" s="70" t="s">
        <v>2</v>
      </c>
      <c r="N119" s="71"/>
      <c r="O119" s="72" t="s">
        <v>3</v>
      </c>
      <c r="P119" s="157"/>
    </row>
    <row r="120" spans="1:16" s="57" customFormat="1" ht="13.5">
      <c r="A120" s="161"/>
      <c r="B120" s="73" t="s">
        <v>4</v>
      </c>
      <c r="C120" s="73" t="s">
        <v>4</v>
      </c>
      <c r="D120" s="155"/>
      <c r="E120" s="74" t="s">
        <v>125</v>
      </c>
      <c r="F120" s="75" t="s">
        <v>5</v>
      </c>
      <c r="G120" s="75" t="s">
        <v>6</v>
      </c>
      <c r="H120" s="69" t="s">
        <v>7</v>
      </c>
      <c r="I120" s="71" t="s">
        <v>5</v>
      </c>
      <c r="J120" s="75" t="s">
        <v>6</v>
      </c>
      <c r="K120" s="75" t="s">
        <v>7</v>
      </c>
      <c r="L120" s="75" t="s">
        <v>5</v>
      </c>
      <c r="M120" s="75" t="s">
        <v>6</v>
      </c>
      <c r="N120" s="75" t="s">
        <v>7</v>
      </c>
      <c r="O120" s="76" t="s">
        <v>126</v>
      </c>
      <c r="P120" s="158"/>
    </row>
    <row r="121" spans="1:16" ht="13.5">
      <c r="A121" s="112" t="s">
        <v>77</v>
      </c>
      <c r="B121" s="48">
        <v>39962</v>
      </c>
      <c r="C121" s="48">
        <v>40403</v>
      </c>
      <c r="D121" s="48">
        <v>441</v>
      </c>
      <c r="E121" s="78">
        <v>1.1</v>
      </c>
      <c r="F121" s="48">
        <v>127678</v>
      </c>
      <c r="G121" s="48">
        <v>63377</v>
      </c>
      <c r="H121" s="48">
        <v>64301</v>
      </c>
      <c r="I121" s="48">
        <v>127466</v>
      </c>
      <c r="J121" s="48">
        <v>63327</v>
      </c>
      <c r="K121" s="48">
        <v>64139</v>
      </c>
      <c r="L121" s="48">
        <v>-212</v>
      </c>
      <c r="M121" s="48">
        <v>-50</v>
      </c>
      <c r="N121" s="48">
        <v>-162</v>
      </c>
      <c r="O121" s="78">
        <v>-0.17</v>
      </c>
      <c r="P121" s="113" t="s">
        <v>77</v>
      </c>
    </row>
    <row r="122" spans="1:16" ht="13.5">
      <c r="A122" s="112" t="s">
        <v>78</v>
      </c>
      <c r="B122" s="48">
        <v>6652</v>
      </c>
      <c r="C122" s="48">
        <v>6619</v>
      </c>
      <c r="D122" s="48">
        <v>-33</v>
      </c>
      <c r="E122" s="78">
        <v>-0.5</v>
      </c>
      <c r="F122" s="48">
        <v>20384</v>
      </c>
      <c r="G122" s="48">
        <v>10166</v>
      </c>
      <c r="H122" s="48">
        <v>10218</v>
      </c>
      <c r="I122" s="48">
        <v>20198</v>
      </c>
      <c r="J122" s="48">
        <v>10073</v>
      </c>
      <c r="K122" s="48">
        <v>10125</v>
      </c>
      <c r="L122" s="48">
        <v>-186</v>
      </c>
      <c r="M122" s="48">
        <v>-93</v>
      </c>
      <c r="N122" s="48">
        <v>-93</v>
      </c>
      <c r="O122" s="78">
        <v>-0.91</v>
      </c>
      <c r="P122" s="115" t="s">
        <v>78</v>
      </c>
    </row>
    <row r="123" spans="1:16" ht="13.5">
      <c r="A123" s="112" t="s">
        <v>79</v>
      </c>
      <c r="B123" s="48">
        <v>6012</v>
      </c>
      <c r="C123" s="48">
        <v>6123</v>
      </c>
      <c r="D123" s="48">
        <v>111</v>
      </c>
      <c r="E123" s="78">
        <v>1.85</v>
      </c>
      <c r="F123" s="48">
        <v>18178</v>
      </c>
      <c r="G123" s="48">
        <v>9221</v>
      </c>
      <c r="H123" s="48">
        <v>8957</v>
      </c>
      <c r="I123" s="48">
        <v>18270</v>
      </c>
      <c r="J123" s="48">
        <v>9269</v>
      </c>
      <c r="K123" s="48">
        <v>9001</v>
      </c>
      <c r="L123" s="48">
        <v>92</v>
      </c>
      <c r="M123" s="48">
        <v>48</v>
      </c>
      <c r="N123" s="48">
        <v>44</v>
      </c>
      <c r="O123" s="78">
        <v>0.51</v>
      </c>
      <c r="P123" s="115" t="s">
        <v>79</v>
      </c>
    </row>
    <row r="124" spans="1:16" ht="13.5">
      <c r="A124" s="112" t="s">
        <v>80</v>
      </c>
      <c r="B124" s="48">
        <v>16203</v>
      </c>
      <c r="C124" s="48">
        <v>16418</v>
      </c>
      <c r="D124" s="48">
        <v>215</v>
      </c>
      <c r="E124" s="78">
        <v>1.33</v>
      </c>
      <c r="F124" s="48">
        <v>46970</v>
      </c>
      <c r="G124" s="48">
        <v>23182</v>
      </c>
      <c r="H124" s="48">
        <v>23788</v>
      </c>
      <c r="I124" s="48">
        <v>47082</v>
      </c>
      <c r="J124" s="48">
        <v>23279</v>
      </c>
      <c r="K124" s="48">
        <v>23803</v>
      </c>
      <c r="L124" s="48">
        <v>112</v>
      </c>
      <c r="M124" s="48">
        <v>97</v>
      </c>
      <c r="N124" s="48">
        <v>15</v>
      </c>
      <c r="O124" s="78">
        <v>0.24</v>
      </c>
      <c r="P124" s="115" t="s">
        <v>80</v>
      </c>
    </row>
    <row r="125" spans="1:16" ht="13.5">
      <c r="A125" s="112" t="s">
        <v>150</v>
      </c>
      <c r="B125" s="48">
        <v>8474</v>
      </c>
      <c r="C125" s="93" t="s">
        <v>134</v>
      </c>
      <c r="D125" s="95" t="s">
        <v>151</v>
      </c>
      <c r="E125" s="121" t="s">
        <v>152</v>
      </c>
      <c r="F125" s="48">
        <v>25749</v>
      </c>
      <c r="G125" s="48">
        <v>12671</v>
      </c>
      <c r="H125" s="48">
        <v>13078</v>
      </c>
      <c r="I125" s="93" t="s">
        <v>134</v>
      </c>
      <c r="J125" s="93" t="s">
        <v>134</v>
      </c>
      <c r="K125" s="93" t="s">
        <v>134</v>
      </c>
      <c r="L125" s="95" t="s">
        <v>153</v>
      </c>
      <c r="M125" s="95" t="s">
        <v>154</v>
      </c>
      <c r="N125" s="95" t="s">
        <v>155</v>
      </c>
      <c r="O125" s="121" t="s">
        <v>156</v>
      </c>
      <c r="P125" s="115" t="s">
        <v>150</v>
      </c>
    </row>
    <row r="126" spans="1:16" ht="13.5">
      <c r="A126" s="112" t="s">
        <v>81</v>
      </c>
      <c r="B126" s="48">
        <v>2938</v>
      </c>
      <c r="C126" s="48">
        <v>2993</v>
      </c>
      <c r="D126" s="48">
        <v>55</v>
      </c>
      <c r="E126" s="78">
        <v>1.87</v>
      </c>
      <c r="F126" s="48">
        <v>10531</v>
      </c>
      <c r="G126" s="48">
        <v>5267</v>
      </c>
      <c r="H126" s="48">
        <v>5264</v>
      </c>
      <c r="I126" s="48">
        <v>10515</v>
      </c>
      <c r="J126" s="48">
        <v>5258</v>
      </c>
      <c r="K126" s="48">
        <v>5257</v>
      </c>
      <c r="L126" s="48">
        <v>-16</v>
      </c>
      <c r="M126" s="48">
        <v>-9</v>
      </c>
      <c r="N126" s="48">
        <v>-7</v>
      </c>
      <c r="O126" s="78">
        <v>-0.15</v>
      </c>
      <c r="P126" s="115" t="s">
        <v>81</v>
      </c>
    </row>
    <row r="127" spans="1:16" ht="13.5">
      <c r="A127" s="112" t="s">
        <v>82</v>
      </c>
      <c r="B127" s="48">
        <v>3080</v>
      </c>
      <c r="C127" s="48">
        <v>3139</v>
      </c>
      <c r="D127" s="48">
        <v>59</v>
      </c>
      <c r="E127" s="78">
        <v>1.92</v>
      </c>
      <c r="F127" s="48">
        <v>11358</v>
      </c>
      <c r="G127" s="48">
        <v>5565</v>
      </c>
      <c r="H127" s="48">
        <v>5793</v>
      </c>
      <c r="I127" s="48">
        <v>11306</v>
      </c>
      <c r="J127" s="48">
        <v>5558</v>
      </c>
      <c r="K127" s="48">
        <v>5748</v>
      </c>
      <c r="L127" s="48">
        <v>-52</v>
      </c>
      <c r="M127" s="48">
        <v>-7</v>
      </c>
      <c r="N127" s="48">
        <v>-45</v>
      </c>
      <c r="O127" s="78">
        <v>-0.46</v>
      </c>
      <c r="P127" s="115" t="s">
        <v>82</v>
      </c>
    </row>
    <row r="128" spans="1:16" ht="13.5">
      <c r="A128" s="112" t="s">
        <v>83</v>
      </c>
      <c r="B128" s="48">
        <v>1850</v>
      </c>
      <c r="C128" s="48">
        <v>1849</v>
      </c>
      <c r="D128" s="48">
        <v>-1</v>
      </c>
      <c r="E128" s="78">
        <v>-0.05</v>
      </c>
      <c r="F128" s="48">
        <v>7341</v>
      </c>
      <c r="G128" s="48">
        <v>3663</v>
      </c>
      <c r="H128" s="48">
        <v>3678</v>
      </c>
      <c r="I128" s="48">
        <v>7281</v>
      </c>
      <c r="J128" s="48">
        <v>3621</v>
      </c>
      <c r="K128" s="48">
        <v>3660</v>
      </c>
      <c r="L128" s="48">
        <v>-60</v>
      </c>
      <c r="M128" s="48">
        <v>-42</v>
      </c>
      <c r="N128" s="48">
        <v>-18</v>
      </c>
      <c r="O128" s="78">
        <v>-0.82</v>
      </c>
      <c r="P128" s="115" t="s">
        <v>83</v>
      </c>
    </row>
    <row r="129" spans="1:16" ht="13.5">
      <c r="A129" s="112" t="s">
        <v>84</v>
      </c>
      <c r="B129" s="48">
        <v>3227</v>
      </c>
      <c r="C129" s="48">
        <v>3262</v>
      </c>
      <c r="D129" s="48">
        <v>35</v>
      </c>
      <c r="E129" s="78">
        <v>1.08</v>
      </c>
      <c r="F129" s="48">
        <v>12916</v>
      </c>
      <c r="G129" s="48">
        <v>6313</v>
      </c>
      <c r="H129" s="48">
        <v>6603</v>
      </c>
      <c r="I129" s="48">
        <v>12814</v>
      </c>
      <c r="J129" s="48">
        <v>6269</v>
      </c>
      <c r="K129" s="48">
        <v>6545</v>
      </c>
      <c r="L129" s="48">
        <v>-102</v>
      </c>
      <c r="M129" s="48">
        <v>-44</v>
      </c>
      <c r="N129" s="48">
        <v>-58</v>
      </c>
      <c r="O129" s="78">
        <v>-0.79</v>
      </c>
      <c r="P129" s="115" t="s">
        <v>84</v>
      </c>
    </row>
    <row r="130" spans="1:16" ht="13.5">
      <c r="A130" s="112"/>
      <c r="B130" s="48"/>
      <c r="C130" s="48"/>
      <c r="D130" s="48"/>
      <c r="E130" s="78"/>
      <c r="F130" s="48"/>
      <c r="G130" s="48"/>
      <c r="H130" s="48"/>
      <c r="I130" s="48"/>
      <c r="J130" s="48"/>
      <c r="K130" s="48"/>
      <c r="L130" s="48"/>
      <c r="M130" s="48"/>
      <c r="N130" s="48"/>
      <c r="O130" s="78"/>
      <c r="P130" s="115"/>
    </row>
    <row r="131" spans="1:16" ht="13.5">
      <c r="A131" s="112" t="s">
        <v>85</v>
      </c>
      <c r="B131" s="48">
        <v>27241</v>
      </c>
      <c r="C131" s="48">
        <v>27429</v>
      </c>
      <c r="D131" s="48">
        <v>188</v>
      </c>
      <c r="E131" s="78">
        <v>0.69</v>
      </c>
      <c r="F131" s="48">
        <v>94062</v>
      </c>
      <c r="G131" s="48">
        <v>47003</v>
      </c>
      <c r="H131" s="48">
        <v>47059</v>
      </c>
      <c r="I131" s="48">
        <v>93755</v>
      </c>
      <c r="J131" s="48">
        <v>46885</v>
      </c>
      <c r="K131" s="48">
        <v>46870</v>
      </c>
      <c r="L131" s="48">
        <v>-307</v>
      </c>
      <c r="M131" s="48">
        <v>-118</v>
      </c>
      <c r="N131" s="48">
        <v>-189</v>
      </c>
      <c r="O131" s="78">
        <v>-0.33</v>
      </c>
      <c r="P131" s="115" t="s">
        <v>85</v>
      </c>
    </row>
    <row r="132" spans="1:16" ht="13.5">
      <c r="A132" s="112" t="s">
        <v>86</v>
      </c>
      <c r="B132" s="48">
        <v>5137</v>
      </c>
      <c r="C132" s="48">
        <v>5181</v>
      </c>
      <c r="D132" s="48">
        <v>44</v>
      </c>
      <c r="E132" s="78">
        <v>0.86</v>
      </c>
      <c r="F132" s="48">
        <v>18424</v>
      </c>
      <c r="G132" s="48">
        <v>9167</v>
      </c>
      <c r="H132" s="48">
        <v>9257</v>
      </c>
      <c r="I132" s="48">
        <v>18350</v>
      </c>
      <c r="J132" s="48">
        <v>9136</v>
      </c>
      <c r="K132" s="48">
        <v>9214</v>
      </c>
      <c r="L132" s="48">
        <v>-74</v>
      </c>
      <c r="M132" s="48">
        <v>-31</v>
      </c>
      <c r="N132" s="48">
        <v>-43</v>
      </c>
      <c r="O132" s="78">
        <v>-0.4</v>
      </c>
      <c r="P132" s="115" t="s">
        <v>86</v>
      </c>
    </row>
    <row r="133" spans="1:16" ht="13.5">
      <c r="A133" s="112" t="s">
        <v>87</v>
      </c>
      <c r="B133" s="48">
        <v>2680</v>
      </c>
      <c r="C133" s="48">
        <v>2698</v>
      </c>
      <c r="D133" s="48">
        <v>18</v>
      </c>
      <c r="E133" s="78">
        <v>0.67</v>
      </c>
      <c r="F133" s="48">
        <v>8946</v>
      </c>
      <c r="G133" s="48">
        <v>4525</v>
      </c>
      <c r="H133" s="48">
        <v>4421</v>
      </c>
      <c r="I133" s="48">
        <v>8965</v>
      </c>
      <c r="J133" s="48">
        <v>4487</v>
      </c>
      <c r="K133" s="48">
        <v>4478</v>
      </c>
      <c r="L133" s="48">
        <v>19</v>
      </c>
      <c r="M133" s="48">
        <v>-38</v>
      </c>
      <c r="N133" s="48">
        <v>57</v>
      </c>
      <c r="O133" s="78">
        <v>0.21</v>
      </c>
      <c r="P133" s="115" t="s">
        <v>87</v>
      </c>
    </row>
    <row r="134" spans="1:16" ht="13.5">
      <c r="A134" s="112" t="s">
        <v>88</v>
      </c>
      <c r="B134" s="48">
        <v>7876</v>
      </c>
      <c r="C134" s="48">
        <v>7900</v>
      </c>
      <c r="D134" s="48">
        <v>24</v>
      </c>
      <c r="E134" s="78">
        <v>0.3</v>
      </c>
      <c r="F134" s="48">
        <v>30490</v>
      </c>
      <c r="G134" s="48">
        <v>14982</v>
      </c>
      <c r="H134" s="48">
        <v>15508</v>
      </c>
      <c r="I134" s="48">
        <v>30295</v>
      </c>
      <c r="J134" s="48">
        <v>14942</v>
      </c>
      <c r="K134" s="48">
        <v>15353</v>
      </c>
      <c r="L134" s="48">
        <v>-195</v>
      </c>
      <c r="M134" s="48">
        <v>-40</v>
      </c>
      <c r="N134" s="48">
        <v>-155</v>
      </c>
      <c r="O134" s="78">
        <v>-0.64</v>
      </c>
      <c r="P134" s="115" t="s">
        <v>88</v>
      </c>
    </row>
    <row r="135" spans="1:16" ht="13.5">
      <c r="A135" s="112" t="s">
        <v>89</v>
      </c>
      <c r="B135" s="48">
        <v>9002</v>
      </c>
      <c r="C135" s="48">
        <v>9113</v>
      </c>
      <c r="D135" s="48">
        <v>111</v>
      </c>
      <c r="E135" s="78">
        <v>1.23</v>
      </c>
      <c r="F135" s="48">
        <v>26807</v>
      </c>
      <c r="G135" s="48">
        <v>13673</v>
      </c>
      <c r="H135" s="48">
        <v>13134</v>
      </c>
      <c r="I135" s="48">
        <v>26839</v>
      </c>
      <c r="J135" s="48">
        <v>13708</v>
      </c>
      <c r="K135" s="48">
        <v>13131</v>
      </c>
      <c r="L135" s="48">
        <v>32</v>
      </c>
      <c r="M135" s="48">
        <v>35</v>
      </c>
      <c r="N135" s="48">
        <v>-3</v>
      </c>
      <c r="O135" s="78">
        <v>0.12</v>
      </c>
      <c r="P135" s="115" t="s">
        <v>89</v>
      </c>
    </row>
    <row r="136" spans="1:16" ht="13.5">
      <c r="A136" s="112" t="s">
        <v>90</v>
      </c>
      <c r="B136" s="48">
        <v>2546</v>
      </c>
      <c r="C136" s="48">
        <v>2537</v>
      </c>
      <c r="D136" s="48">
        <v>-9</v>
      </c>
      <c r="E136" s="78">
        <v>-0.35</v>
      </c>
      <c r="F136" s="48">
        <v>9395</v>
      </c>
      <c r="G136" s="48">
        <v>4656</v>
      </c>
      <c r="H136" s="48">
        <v>4739</v>
      </c>
      <c r="I136" s="48">
        <v>9306</v>
      </c>
      <c r="J136" s="48">
        <v>4612</v>
      </c>
      <c r="K136" s="48">
        <v>4694</v>
      </c>
      <c r="L136" s="48">
        <v>-89</v>
      </c>
      <c r="M136" s="48">
        <v>-44</v>
      </c>
      <c r="N136" s="48">
        <v>-45</v>
      </c>
      <c r="O136" s="78">
        <v>-0.95</v>
      </c>
      <c r="P136" s="115" t="s">
        <v>90</v>
      </c>
    </row>
    <row r="137" spans="1:16" ht="13.5">
      <c r="A137" s="112"/>
      <c r="B137" s="48"/>
      <c r="C137" s="48"/>
      <c r="D137" s="48"/>
      <c r="E137" s="78"/>
      <c r="F137" s="48"/>
      <c r="G137" s="48"/>
      <c r="H137" s="48"/>
      <c r="I137" s="48"/>
      <c r="J137" s="48"/>
      <c r="K137" s="48"/>
      <c r="L137" s="48"/>
      <c r="M137" s="48"/>
      <c r="N137" s="48"/>
      <c r="O137" s="78"/>
      <c r="P137" s="115"/>
    </row>
    <row r="138" spans="1:16" ht="13.5">
      <c r="A138" s="112" t="s">
        <v>91</v>
      </c>
      <c r="B138" s="48">
        <v>12199</v>
      </c>
      <c r="C138" s="48">
        <v>12328</v>
      </c>
      <c r="D138" s="48">
        <v>129</v>
      </c>
      <c r="E138" s="78">
        <v>1.06</v>
      </c>
      <c r="F138" s="48">
        <v>40521</v>
      </c>
      <c r="G138" s="48">
        <v>20118</v>
      </c>
      <c r="H138" s="48">
        <v>20403</v>
      </c>
      <c r="I138" s="48">
        <v>40545</v>
      </c>
      <c r="J138" s="48">
        <v>20144</v>
      </c>
      <c r="K138" s="48">
        <v>20401</v>
      </c>
      <c r="L138" s="48">
        <v>24</v>
      </c>
      <c r="M138" s="48">
        <v>26</v>
      </c>
      <c r="N138" s="48">
        <v>-2</v>
      </c>
      <c r="O138" s="78">
        <v>0.06</v>
      </c>
      <c r="P138" s="115" t="s">
        <v>91</v>
      </c>
    </row>
    <row r="139" spans="1:16" ht="13.5">
      <c r="A139" s="112" t="s">
        <v>92</v>
      </c>
      <c r="B139" s="48">
        <v>7786</v>
      </c>
      <c r="C139" s="48">
        <v>7828</v>
      </c>
      <c r="D139" s="48">
        <v>42</v>
      </c>
      <c r="E139" s="78">
        <v>0.54</v>
      </c>
      <c r="F139" s="48">
        <v>25476</v>
      </c>
      <c r="G139" s="48">
        <v>12605</v>
      </c>
      <c r="H139" s="48">
        <v>12871</v>
      </c>
      <c r="I139" s="48">
        <v>25259</v>
      </c>
      <c r="J139" s="48">
        <v>12530</v>
      </c>
      <c r="K139" s="48">
        <v>12729</v>
      </c>
      <c r="L139" s="48">
        <v>-217</v>
      </c>
      <c r="M139" s="48">
        <v>-75</v>
      </c>
      <c r="N139" s="48">
        <v>-142</v>
      </c>
      <c r="O139" s="78">
        <v>-0.85</v>
      </c>
      <c r="P139" s="115" t="s">
        <v>92</v>
      </c>
    </row>
    <row r="140" spans="1:16" ht="13.5">
      <c r="A140" s="112" t="s">
        <v>93</v>
      </c>
      <c r="B140" s="48">
        <v>4413</v>
      </c>
      <c r="C140" s="48">
        <v>4500</v>
      </c>
      <c r="D140" s="48">
        <v>87</v>
      </c>
      <c r="E140" s="78">
        <v>1.97</v>
      </c>
      <c r="F140" s="48">
        <v>15045</v>
      </c>
      <c r="G140" s="48">
        <v>7513</v>
      </c>
      <c r="H140" s="48">
        <v>7532</v>
      </c>
      <c r="I140" s="48">
        <v>15286</v>
      </c>
      <c r="J140" s="48">
        <v>7614</v>
      </c>
      <c r="K140" s="48">
        <v>7672</v>
      </c>
      <c r="L140" s="48">
        <v>241</v>
      </c>
      <c r="M140" s="48">
        <v>101</v>
      </c>
      <c r="N140" s="48">
        <v>140</v>
      </c>
      <c r="O140" s="78">
        <v>1.6</v>
      </c>
      <c r="P140" s="115" t="s">
        <v>93</v>
      </c>
    </row>
    <row r="141" spans="1:16" ht="13.5">
      <c r="A141" s="112"/>
      <c r="B141" s="48"/>
      <c r="C141" s="48"/>
      <c r="D141" s="48"/>
      <c r="E141" s="78"/>
      <c r="F141" s="48"/>
      <c r="G141" s="48"/>
      <c r="H141" s="48"/>
      <c r="I141" s="48"/>
      <c r="J141" s="48"/>
      <c r="K141" s="48"/>
      <c r="L141" s="48"/>
      <c r="M141" s="48"/>
      <c r="N141" s="48"/>
      <c r="O141" s="78"/>
      <c r="P141" s="115"/>
    </row>
    <row r="142" spans="1:16" ht="13.5">
      <c r="A142" s="112" t="s">
        <v>94</v>
      </c>
      <c r="B142" s="48">
        <v>21296</v>
      </c>
      <c r="C142" s="48">
        <v>21298</v>
      </c>
      <c r="D142" s="48">
        <v>2</v>
      </c>
      <c r="E142" s="78">
        <v>0.01</v>
      </c>
      <c r="F142" s="48">
        <v>78248</v>
      </c>
      <c r="G142" s="48">
        <v>38630</v>
      </c>
      <c r="H142" s="48">
        <v>39618</v>
      </c>
      <c r="I142" s="48">
        <v>77618</v>
      </c>
      <c r="J142" s="48">
        <v>38317</v>
      </c>
      <c r="K142" s="48">
        <v>39301</v>
      </c>
      <c r="L142" s="48">
        <v>-630</v>
      </c>
      <c r="M142" s="48">
        <v>-313</v>
      </c>
      <c r="N142" s="48">
        <v>-317</v>
      </c>
      <c r="O142" s="78">
        <v>-0.81</v>
      </c>
      <c r="P142" s="115" t="s">
        <v>94</v>
      </c>
    </row>
    <row r="143" spans="1:16" ht="13.5">
      <c r="A143" s="112" t="s">
        <v>95</v>
      </c>
      <c r="B143" s="48">
        <v>4402</v>
      </c>
      <c r="C143" s="48">
        <v>4404</v>
      </c>
      <c r="D143" s="48">
        <v>2</v>
      </c>
      <c r="E143" s="78">
        <v>0.05</v>
      </c>
      <c r="F143" s="48">
        <v>16226</v>
      </c>
      <c r="G143" s="48">
        <v>7950</v>
      </c>
      <c r="H143" s="48">
        <v>8276</v>
      </c>
      <c r="I143" s="48">
        <v>16094</v>
      </c>
      <c r="J143" s="48">
        <v>7862</v>
      </c>
      <c r="K143" s="48">
        <v>8232</v>
      </c>
      <c r="L143" s="48">
        <v>-132</v>
      </c>
      <c r="M143" s="48">
        <v>-88</v>
      </c>
      <c r="N143" s="48">
        <v>-44</v>
      </c>
      <c r="O143" s="78">
        <v>-0.81</v>
      </c>
      <c r="P143" s="115" t="s">
        <v>95</v>
      </c>
    </row>
    <row r="144" spans="1:16" ht="13.5">
      <c r="A144" s="112" t="s">
        <v>96</v>
      </c>
      <c r="B144" s="48">
        <v>4951</v>
      </c>
      <c r="C144" s="48">
        <v>4952</v>
      </c>
      <c r="D144" s="48">
        <v>1</v>
      </c>
      <c r="E144" s="78">
        <v>0.02</v>
      </c>
      <c r="F144" s="48">
        <v>17674</v>
      </c>
      <c r="G144" s="48">
        <v>8860</v>
      </c>
      <c r="H144" s="48">
        <v>8814</v>
      </c>
      <c r="I144" s="48">
        <v>17533</v>
      </c>
      <c r="J144" s="48">
        <v>8798</v>
      </c>
      <c r="K144" s="48">
        <v>8735</v>
      </c>
      <c r="L144" s="48">
        <v>-141</v>
      </c>
      <c r="M144" s="48">
        <v>-62</v>
      </c>
      <c r="N144" s="48">
        <v>-79</v>
      </c>
      <c r="O144" s="78">
        <v>-0.8</v>
      </c>
      <c r="P144" s="115" t="s">
        <v>96</v>
      </c>
    </row>
    <row r="145" spans="1:16" ht="13.5">
      <c r="A145" s="112" t="s">
        <v>97</v>
      </c>
      <c r="B145" s="48">
        <v>5384</v>
      </c>
      <c r="C145" s="48">
        <v>5375</v>
      </c>
      <c r="D145" s="48">
        <v>-9</v>
      </c>
      <c r="E145" s="78">
        <v>-0.17</v>
      </c>
      <c r="F145" s="48">
        <v>19771</v>
      </c>
      <c r="G145" s="48">
        <v>9668</v>
      </c>
      <c r="H145" s="48">
        <v>10103</v>
      </c>
      <c r="I145" s="48">
        <v>19540</v>
      </c>
      <c r="J145" s="48">
        <v>9585</v>
      </c>
      <c r="K145" s="48">
        <v>9955</v>
      </c>
      <c r="L145" s="48">
        <v>-231</v>
      </c>
      <c r="M145" s="48">
        <v>-83</v>
      </c>
      <c r="N145" s="48">
        <v>-148</v>
      </c>
      <c r="O145" s="78">
        <v>-1.17</v>
      </c>
      <c r="P145" s="115" t="s">
        <v>97</v>
      </c>
    </row>
    <row r="146" spans="1:16" ht="13.5">
      <c r="A146" s="112" t="s">
        <v>98</v>
      </c>
      <c r="B146" s="48">
        <v>1898</v>
      </c>
      <c r="C146" s="48">
        <v>1905</v>
      </c>
      <c r="D146" s="48">
        <v>7</v>
      </c>
      <c r="E146" s="78">
        <v>0.37</v>
      </c>
      <c r="F146" s="48">
        <v>7485</v>
      </c>
      <c r="G146" s="48">
        <v>3717</v>
      </c>
      <c r="H146" s="48">
        <v>3768</v>
      </c>
      <c r="I146" s="48">
        <v>7445</v>
      </c>
      <c r="J146" s="48">
        <v>3700</v>
      </c>
      <c r="K146" s="48">
        <v>3745</v>
      </c>
      <c r="L146" s="48">
        <v>-40</v>
      </c>
      <c r="M146" s="48">
        <v>-17</v>
      </c>
      <c r="N146" s="48">
        <v>-23</v>
      </c>
      <c r="O146" s="78">
        <v>-0.53</v>
      </c>
      <c r="P146" s="115" t="s">
        <v>98</v>
      </c>
    </row>
    <row r="147" spans="1:16" ht="13.5">
      <c r="A147" s="112" t="s">
        <v>99</v>
      </c>
      <c r="B147" s="48">
        <v>4661</v>
      </c>
      <c r="C147" s="48">
        <v>4662</v>
      </c>
      <c r="D147" s="48">
        <v>1</v>
      </c>
      <c r="E147" s="78">
        <v>0.02</v>
      </c>
      <c r="F147" s="48">
        <v>17092</v>
      </c>
      <c r="G147" s="48">
        <v>8435</v>
      </c>
      <c r="H147" s="48">
        <v>8657</v>
      </c>
      <c r="I147" s="48">
        <v>17006</v>
      </c>
      <c r="J147" s="48">
        <v>8372</v>
      </c>
      <c r="K147" s="48">
        <v>8634</v>
      </c>
      <c r="L147" s="48">
        <v>-86</v>
      </c>
      <c r="M147" s="48">
        <v>-63</v>
      </c>
      <c r="N147" s="48">
        <v>-23</v>
      </c>
      <c r="O147" s="78">
        <v>-0.5</v>
      </c>
      <c r="P147" s="115" t="s">
        <v>99</v>
      </c>
    </row>
    <row r="148" spans="1:16" ht="13.5">
      <c r="A148" s="112"/>
      <c r="B148" s="48"/>
      <c r="C148" s="48"/>
      <c r="D148" s="48"/>
      <c r="E148" s="78"/>
      <c r="F148" s="48"/>
      <c r="G148" s="48"/>
      <c r="H148" s="48"/>
      <c r="I148" s="48"/>
      <c r="J148" s="48"/>
      <c r="K148" s="48"/>
      <c r="L148" s="48"/>
      <c r="M148" s="48"/>
      <c r="N148" s="48"/>
      <c r="O148" s="78"/>
      <c r="P148" s="115"/>
    </row>
    <row r="149" spans="1:16" ht="13.5">
      <c r="A149" s="112" t="s">
        <v>100</v>
      </c>
      <c r="B149" s="48">
        <v>16193</v>
      </c>
      <c r="C149" s="48">
        <v>16309</v>
      </c>
      <c r="D149" s="48">
        <v>116</v>
      </c>
      <c r="E149" s="78">
        <v>0.72</v>
      </c>
      <c r="F149" s="48">
        <v>58550</v>
      </c>
      <c r="G149" s="48">
        <v>29365</v>
      </c>
      <c r="H149" s="48">
        <v>29185</v>
      </c>
      <c r="I149" s="48">
        <v>58483</v>
      </c>
      <c r="J149" s="48">
        <v>29299</v>
      </c>
      <c r="K149" s="48">
        <v>29184</v>
      </c>
      <c r="L149" s="48">
        <v>-67</v>
      </c>
      <c r="M149" s="48">
        <v>-66</v>
      </c>
      <c r="N149" s="48">
        <v>-1</v>
      </c>
      <c r="O149" s="78">
        <v>-0.11</v>
      </c>
      <c r="P149" s="115" t="s">
        <v>100</v>
      </c>
    </row>
    <row r="150" spans="1:16" ht="13.5">
      <c r="A150" s="112" t="s">
        <v>101</v>
      </c>
      <c r="B150" s="48">
        <v>6262</v>
      </c>
      <c r="C150" s="48">
        <v>6298</v>
      </c>
      <c r="D150" s="48">
        <v>36</v>
      </c>
      <c r="E150" s="78">
        <v>0.57</v>
      </c>
      <c r="F150" s="48">
        <v>24363</v>
      </c>
      <c r="G150" s="48">
        <v>12185</v>
      </c>
      <c r="H150" s="48">
        <v>12178</v>
      </c>
      <c r="I150" s="48">
        <v>24320</v>
      </c>
      <c r="J150" s="48">
        <v>12175</v>
      </c>
      <c r="K150" s="48">
        <v>12145</v>
      </c>
      <c r="L150" s="48">
        <v>-43</v>
      </c>
      <c r="M150" s="48">
        <v>-10</v>
      </c>
      <c r="N150" s="48">
        <v>-33</v>
      </c>
      <c r="O150" s="78">
        <v>-0.18</v>
      </c>
      <c r="P150" s="115" t="s">
        <v>101</v>
      </c>
    </row>
    <row r="151" spans="1:16" ht="13.5">
      <c r="A151" s="112" t="s">
        <v>102</v>
      </c>
      <c r="B151" s="48">
        <v>2705</v>
      </c>
      <c r="C151" s="48">
        <v>2759</v>
      </c>
      <c r="D151" s="48">
        <v>54</v>
      </c>
      <c r="E151" s="78">
        <v>2</v>
      </c>
      <c r="F151" s="48">
        <v>9562</v>
      </c>
      <c r="G151" s="48">
        <v>4828</v>
      </c>
      <c r="H151" s="48">
        <v>4734</v>
      </c>
      <c r="I151" s="48">
        <v>9580</v>
      </c>
      <c r="J151" s="48">
        <v>4823</v>
      </c>
      <c r="K151" s="48">
        <v>4757</v>
      </c>
      <c r="L151" s="48">
        <v>18</v>
      </c>
      <c r="M151" s="48">
        <v>-5</v>
      </c>
      <c r="N151" s="48">
        <v>23</v>
      </c>
      <c r="O151" s="78">
        <v>0.19</v>
      </c>
      <c r="P151" s="115" t="s">
        <v>102</v>
      </c>
    </row>
    <row r="152" spans="1:16" ht="13.5">
      <c r="A152" s="112" t="s">
        <v>103</v>
      </c>
      <c r="B152" s="48">
        <v>7226</v>
      </c>
      <c r="C152" s="48">
        <v>7252</v>
      </c>
      <c r="D152" s="48">
        <v>26</v>
      </c>
      <c r="E152" s="78">
        <v>0.36</v>
      </c>
      <c r="F152" s="48">
        <v>24625</v>
      </c>
      <c r="G152" s="48">
        <v>12352</v>
      </c>
      <c r="H152" s="48">
        <v>12273</v>
      </c>
      <c r="I152" s="48">
        <v>24583</v>
      </c>
      <c r="J152" s="48">
        <v>12301</v>
      </c>
      <c r="K152" s="48">
        <v>12282</v>
      </c>
      <c r="L152" s="48">
        <v>-42</v>
      </c>
      <c r="M152" s="48">
        <v>-51</v>
      </c>
      <c r="N152" s="48">
        <v>9</v>
      </c>
      <c r="O152" s="78">
        <v>-0.17</v>
      </c>
      <c r="P152" s="115" t="s">
        <v>103</v>
      </c>
    </row>
    <row r="153" spans="1:16" ht="13.5">
      <c r="A153" s="112"/>
      <c r="B153" s="48"/>
      <c r="C153" s="48"/>
      <c r="D153" s="48"/>
      <c r="E153" s="78"/>
      <c r="F153" s="48"/>
      <c r="G153" s="48"/>
      <c r="H153" s="48"/>
      <c r="I153" s="48"/>
      <c r="J153" s="48"/>
      <c r="K153" s="48"/>
      <c r="L153" s="48"/>
      <c r="M153" s="48"/>
      <c r="N153" s="48"/>
      <c r="O153" s="78"/>
      <c r="P153" s="115"/>
    </row>
    <row r="154" spans="1:16" ht="13.5">
      <c r="A154" s="112" t="s">
        <v>104</v>
      </c>
      <c r="B154" s="48">
        <v>41304</v>
      </c>
      <c r="C154" s="48">
        <v>41718</v>
      </c>
      <c r="D154" s="48">
        <v>414</v>
      </c>
      <c r="E154" s="78">
        <v>1</v>
      </c>
      <c r="F154" s="48">
        <v>140568</v>
      </c>
      <c r="G154" s="48">
        <v>70667</v>
      </c>
      <c r="H154" s="48">
        <v>69901</v>
      </c>
      <c r="I154" s="48">
        <v>140278</v>
      </c>
      <c r="J154" s="48">
        <v>70545</v>
      </c>
      <c r="K154" s="48">
        <v>69733</v>
      </c>
      <c r="L154" s="48">
        <v>-290</v>
      </c>
      <c r="M154" s="48">
        <v>-122</v>
      </c>
      <c r="N154" s="48">
        <v>-168</v>
      </c>
      <c r="O154" s="78">
        <v>-0.21</v>
      </c>
      <c r="P154" s="115" t="s">
        <v>104</v>
      </c>
    </row>
    <row r="155" spans="1:16" ht="13.5">
      <c r="A155" s="112" t="s">
        <v>105</v>
      </c>
      <c r="B155" s="48">
        <v>15354</v>
      </c>
      <c r="C155" s="48">
        <v>15554</v>
      </c>
      <c r="D155" s="48">
        <v>200</v>
      </c>
      <c r="E155" s="78">
        <v>1.3</v>
      </c>
      <c r="F155" s="48">
        <v>48258</v>
      </c>
      <c r="G155" s="48">
        <v>24547</v>
      </c>
      <c r="H155" s="48">
        <v>23711</v>
      </c>
      <c r="I155" s="48">
        <v>48463</v>
      </c>
      <c r="J155" s="48">
        <v>24662</v>
      </c>
      <c r="K155" s="48">
        <v>23801</v>
      </c>
      <c r="L155" s="48">
        <v>205</v>
      </c>
      <c r="M155" s="48">
        <v>115</v>
      </c>
      <c r="N155" s="48">
        <v>90</v>
      </c>
      <c r="O155" s="78">
        <v>0.42</v>
      </c>
      <c r="P155" s="115" t="s">
        <v>105</v>
      </c>
    </row>
    <row r="156" spans="1:16" ht="13.5">
      <c r="A156" s="112" t="s">
        <v>106</v>
      </c>
      <c r="B156" s="48">
        <v>2858</v>
      </c>
      <c r="C156" s="48">
        <v>2834</v>
      </c>
      <c r="D156" s="48">
        <v>-24</v>
      </c>
      <c r="E156" s="78">
        <v>-0.84</v>
      </c>
      <c r="F156" s="48">
        <v>10245</v>
      </c>
      <c r="G156" s="48">
        <v>5153</v>
      </c>
      <c r="H156" s="48">
        <v>5092</v>
      </c>
      <c r="I156" s="48">
        <v>10127</v>
      </c>
      <c r="J156" s="48">
        <v>5091</v>
      </c>
      <c r="K156" s="48">
        <v>5036</v>
      </c>
      <c r="L156" s="48">
        <v>-118</v>
      </c>
      <c r="M156" s="48">
        <v>-62</v>
      </c>
      <c r="N156" s="48">
        <v>-56</v>
      </c>
      <c r="O156" s="78">
        <v>-1.15</v>
      </c>
      <c r="P156" s="115" t="s">
        <v>106</v>
      </c>
    </row>
    <row r="157" spans="1:16" ht="13.5">
      <c r="A157" s="112" t="s">
        <v>107</v>
      </c>
      <c r="B157" s="48">
        <v>11682</v>
      </c>
      <c r="C157" s="48">
        <v>11805</v>
      </c>
      <c r="D157" s="48">
        <v>123</v>
      </c>
      <c r="E157" s="78">
        <v>1.05</v>
      </c>
      <c r="F157" s="48">
        <v>39586</v>
      </c>
      <c r="G157" s="48">
        <v>19727</v>
      </c>
      <c r="H157" s="48">
        <v>19859</v>
      </c>
      <c r="I157" s="48">
        <v>39446</v>
      </c>
      <c r="J157" s="48">
        <v>19694</v>
      </c>
      <c r="K157" s="48">
        <v>19752</v>
      </c>
      <c r="L157" s="48">
        <v>-140</v>
      </c>
      <c r="M157" s="48">
        <v>-33</v>
      </c>
      <c r="N157" s="48">
        <v>-107</v>
      </c>
      <c r="O157" s="78">
        <v>-0.35</v>
      </c>
      <c r="P157" s="115" t="s">
        <v>107</v>
      </c>
    </row>
    <row r="158" spans="1:16" ht="13.5">
      <c r="A158" s="112" t="s">
        <v>108</v>
      </c>
      <c r="B158" s="48">
        <v>3739</v>
      </c>
      <c r="C158" s="48">
        <v>3757</v>
      </c>
      <c r="D158" s="48">
        <v>18</v>
      </c>
      <c r="E158" s="78">
        <v>0.48</v>
      </c>
      <c r="F158" s="48">
        <v>15272</v>
      </c>
      <c r="G158" s="48">
        <v>7682</v>
      </c>
      <c r="H158" s="48">
        <v>7590</v>
      </c>
      <c r="I158" s="48">
        <v>15149</v>
      </c>
      <c r="J158" s="48">
        <v>7626</v>
      </c>
      <c r="K158" s="48">
        <v>7523</v>
      </c>
      <c r="L158" s="48">
        <v>-123</v>
      </c>
      <c r="M158" s="48">
        <v>-56</v>
      </c>
      <c r="N158" s="48">
        <v>-67</v>
      </c>
      <c r="O158" s="78">
        <v>-0.81</v>
      </c>
      <c r="P158" s="115" t="s">
        <v>108</v>
      </c>
    </row>
    <row r="159" spans="1:16" ht="13.5">
      <c r="A159" s="112" t="s">
        <v>109</v>
      </c>
      <c r="B159" s="48">
        <v>7671</v>
      </c>
      <c r="C159" s="48">
        <v>7768</v>
      </c>
      <c r="D159" s="48">
        <v>97</v>
      </c>
      <c r="E159" s="78">
        <v>1.26</v>
      </c>
      <c r="F159" s="48">
        <v>27207</v>
      </c>
      <c r="G159" s="48">
        <v>13558</v>
      </c>
      <c r="H159" s="48">
        <v>13649</v>
      </c>
      <c r="I159" s="48">
        <v>27093</v>
      </c>
      <c r="J159" s="48">
        <v>13472</v>
      </c>
      <c r="K159" s="48">
        <v>13621</v>
      </c>
      <c r="L159" s="48">
        <v>-114</v>
      </c>
      <c r="M159" s="48">
        <v>-86</v>
      </c>
      <c r="N159" s="48">
        <v>-28</v>
      </c>
      <c r="O159" s="78">
        <v>-0.42</v>
      </c>
      <c r="P159" s="115" t="s">
        <v>109</v>
      </c>
    </row>
    <row r="160" spans="1:16" ht="13.5">
      <c r="A160" s="112"/>
      <c r="B160" s="48"/>
      <c r="C160" s="48"/>
      <c r="D160" s="48"/>
      <c r="E160" s="78"/>
      <c r="F160" s="48"/>
      <c r="G160" s="48"/>
      <c r="H160" s="48"/>
      <c r="I160" s="48"/>
      <c r="J160" s="48"/>
      <c r="K160" s="48"/>
      <c r="L160" s="48"/>
      <c r="M160" s="48"/>
      <c r="N160" s="48"/>
      <c r="O160" s="78"/>
      <c r="P160" s="115"/>
    </row>
    <row r="161" spans="1:16" ht="13.5">
      <c r="A161" s="112" t="s">
        <v>110</v>
      </c>
      <c r="B161" s="48">
        <v>16460</v>
      </c>
      <c r="C161" s="48">
        <v>16589</v>
      </c>
      <c r="D161" s="48">
        <v>129</v>
      </c>
      <c r="E161" s="78">
        <v>0.78</v>
      </c>
      <c r="F161" s="48">
        <v>51998</v>
      </c>
      <c r="G161" s="48">
        <v>25346</v>
      </c>
      <c r="H161" s="48">
        <v>26652</v>
      </c>
      <c r="I161" s="48">
        <v>51575</v>
      </c>
      <c r="J161" s="48">
        <v>25105</v>
      </c>
      <c r="K161" s="48">
        <v>26470</v>
      </c>
      <c r="L161" s="48">
        <v>-423</v>
      </c>
      <c r="M161" s="48">
        <v>-241</v>
      </c>
      <c r="N161" s="48">
        <v>-182</v>
      </c>
      <c r="O161" s="78">
        <v>-0.81</v>
      </c>
      <c r="P161" s="115" t="s">
        <v>110</v>
      </c>
    </row>
    <row r="162" spans="1:16" ht="13.5">
      <c r="A162" s="112" t="s">
        <v>157</v>
      </c>
      <c r="B162" s="48">
        <v>17035</v>
      </c>
      <c r="C162" s="93" t="s">
        <v>134</v>
      </c>
      <c r="D162" s="95" t="s">
        <v>158</v>
      </c>
      <c r="E162" s="121" t="s">
        <v>159</v>
      </c>
      <c r="F162" s="48">
        <v>51458</v>
      </c>
      <c r="G162" s="48">
        <v>26005</v>
      </c>
      <c r="H162" s="48">
        <v>25453</v>
      </c>
      <c r="I162" s="93" t="s">
        <v>134</v>
      </c>
      <c r="J162" s="93" t="s">
        <v>134</v>
      </c>
      <c r="K162" s="93" t="s">
        <v>134</v>
      </c>
      <c r="L162" s="95" t="s">
        <v>160</v>
      </c>
      <c r="M162" s="95" t="s">
        <v>161</v>
      </c>
      <c r="N162" s="95" t="s">
        <v>162</v>
      </c>
      <c r="O162" s="121" t="s">
        <v>163</v>
      </c>
      <c r="P162" s="115" t="s">
        <v>157</v>
      </c>
    </row>
    <row r="163" spans="1:16" ht="13.5">
      <c r="A163" s="112" t="s">
        <v>111</v>
      </c>
      <c r="B163" s="48">
        <v>10571</v>
      </c>
      <c r="C163" s="48">
        <v>10670</v>
      </c>
      <c r="D163" s="48">
        <v>99</v>
      </c>
      <c r="E163" s="78">
        <v>0.94</v>
      </c>
      <c r="F163" s="48">
        <v>33155</v>
      </c>
      <c r="G163" s="48">
        <v>16169</v>
      </c>
      <c r="H163" s="48">
        <v>16986</v>
      </c>
      <c r="I163" s="48">
        <v>32968</v>
      </c>
      <c r="J163" s="48">
        <v>16049</v>
      </c>
      <c r="K163" s="48">
        <v>16919</v>
      </c>
      <c r="L163" s="48">
        <v>-187</v>
      </c>
      <c r="M163" s="48">
        <v>-120</v>
      </c>
      <c r="N163" s="48">
        <v>-67</v>
      </c>
      <c r="O163" s="78">
        <v>-0.56</v>
      </c>
      <c r="P163" s="115" t="s">
        <v>111</v>
      </c>
    </row>
    <row r="164" spans="1:16" ht="14.25" thickBot="1">
      <c r="A164" s="117" t="s">
        <v>112</v>
      </c>
      <c r="B164" s="52">
        <v>5889</v>
      </c>
      <c r="C164" s="51">
        <v>5919</v>
      </c>
      <c r="D164" s="51">
        <v>30</v>
      </c>
      <c r="E164" s="118">
        <v>0.51</v>
      </c>
      <c r="F164" s="51">
        <v>18843</v>
      </c>
      <c r="G164" s="51">
        <v>9177</v>
      </c>
      <c r="H164" s="51">
        <v>9666</v>
      </c>
      <c r="I164" s="51">
        <v>18607</v>
      </c>
      <c r="J164" s="51">
        <v>9056</v>
      </c>
      <c r="K164" s="51">
        <v>9551</v>
      </c>
      <c r="L164" s="51">
        <v>-236</v>
      </c>
      <c r="M164" s="51">
        <v>-121</v>
      </c>
      <c r="N164" s="51">
        <v>-115</v>
      </c>
      <c r="O164" s="118">
        <v>-1.25</v>
      </c>
      <c r="P164" s="119" t="s">
        <v>112</v>
      </c>
    </row>
    <row r="165" spans="1:16" ht="3.75" customHeight="1">
      <c r="A165" s="122"/>
      <c r="B165" s="123"/>
      <c r="C165" s="123"/>
      <c r="D165" s="123"/>
      <c r="E165" s="124"/>
      <c r="F165" s="123"/>
      <c r="G165" s="123"/>
      <c r="H165" s="123"/>
      <c r="I165" s="123"/>
      <c r="J165" s="123"/>
      <c r="K165" s="123"/>
      <c r="L165" s="123"/>
      <c r="M165" s="123"/>
      <c r="N165" s="123"/>
      <c r="O165" s="124"/>
      <c r="P165" s="122"/>
    </row>
    <row r="166" spans="1:15" s="110" customFormat="1" ht="12" customHeight="1">
      <c r="A166" s="110" t="s">
        <v>118</v>
      </c>
      <c r="E166" s="111"/>
      <c r="O166" s="111"/>
    </row>
    <row r="167" spans="1:15" s="110" customFormat="1" ht="12" customHeight="1">
      <c r="A167" s="110" t="s">
        <v>164</v>
      </c>
      <c r="E167" s="111"/>
      <c r="O167" s="111"/>
    </row>
    <row r="168" spans="1:15" s="110" customFormat="1" ht="12" customHeight="1">
      <c r="A168" s="110" t="s">
        <v>165</v>
      </c>
      <c r="E168" s="111"/>
      <c r="O168" s="111"/>
    </row>
    <row r="169" spans="1:15" s="110" customFormat="1" ht="12" customHeight="1">
      <c r="A169" s="110" t="s">
        <v>166</v>
      </c>
      <c r="E169" s="111"/>
      <c r="O169" s="111"/>
    </row>
  </sheetData>
  <mergeCells count="11">
    <mergeCell ref="A118:A120"/>
    <mergeCell ref="P118:P120"/>
    <mergeCell ref="D119:D120"/>
    <mergeCell ref="A48:A49"/>
    <mergeCell ref="P48:P49"/>
    <mergeCell ref="A62:A64"/>
    <mergeCell ref="P62:P64"/>
    <mergeCell ref="D63:D64"/>
    <mergeCell ref="P4:P6"/>
    <mergeCell ref="A4:A6"/>
    <mergeCell ref="D5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1"/>
  <sheetViews>
    <sheetView workbookViewId="0" topLeftCell="H1">
      <selection activeCell="O7" sqref="O7"/>
    </sheetView>
  </sheetViews>
  <sheetFormatPr defaultColWidth="9.00390625" defaultRowHeight="13.5"/>
  <cols>
    <col min="1" max="1" width="10.625" style="3" customWidth="1"/>
    <col min="2" max="4" width="10.125" style="3" customWidth="1"/>
    <col min="5" max="5" width="10.125" style="134" customWidth="1"/>
    <col min="6" max="14" width="10.125" style="3" customWidth="1"/>
    <col min="15" max="15" width="10.125" style="134" customWidth="1"/>
    <col min="16" max="16" width="10.625" style="22" customWidth="1"/>
    <col min="17" max="16384" width="9.00390625" style="22" customWidth="1"/>
  </cols>
  <sheetData>
    <row r="1" spans="1:15" s="10" customFormat="1" ht="15.75" customHeight="1">
      <c r="A1" s="9" t="s">
        <v>121</v>
      </c>
      <c r="E1" s="140"/>
      <c r="O1" s="129"/>
    </row>
    <row r="2" spans="1:15" s="11" customFormat="1" ht="13.5" customHeight="1">
      <c r="A2" s="11" t="s">
        <v>115</v>
      </c>
      <c r="E2" s="141"/>
      <c r="O2" s="130"/>
    </row>
    <row r="3" spans="1:15" s="11" customFormat="1" ht="12" customHeight="1" thickBot="1">
      <c r="A3" s="12"/>
      <c r="B3" s="12"/>
      <c r="C3" s="12"/>
      <c r="D3" s="12"/>
      <c r="E3" s="131"/>
      <c r="F3" s="12"/>
      <c r="G3" s="12"/>
      <c r="H3" s="12"/>
      <c r="I3" s="12"/>
      <c r="J3" s="12"/>
      <c r="K3" s="12"/>
      <c r="L3" s="12"/>
      <c r="M3" s="12"/>
      <c r="N3" s="12"/>
      <c r="O3" s="131"/>
    </row>
    <row r="4" spans="1:16" s="11" customFormat="1" ht="13.5" customHeight="1">
      <c r="A4" s="164" t="s">
        <v>116</v>
      </c>
      <c r="B4" s="167" t="s">
        <v>0</v>
      </c>
      <c r="C4" s="168"/>
      <c r="D4" s="168"/>
      <c r="E4" s="169"/>
      <c r="F4" s="167" t="s">
        <v>1</v>
      </c>
      <c r="G4" s="168"/>
      <c r="H4" s="168"/>
      <c r="I4" s="168"/>
      <c r="J4" s="168"/>
      <c r="K4" s="168"/>
      <c r="L4" s="168"/>
      <c r="M4" s="168"/>
      <c r="N4" s="168"/>
      <c r="O4" s="169"/>
      <c r="P4" s="170" t="s">
        <v>116</v>
      </c>
    </row>
    <row r="5" spans="1:16" s="11" customFormat="1" ht="13.5">
      <c r="A5" s="165"/>
      <c r="B5" s="13" t="s">
        <v>122</v>
      </c>
      <c r="C5" s="13" t="s">
        <v>123</v>
      </c>
      <c r="D5" s="173" t="s">
        <v>2</v>
      </c>
      <c r="E5" s="142" t="s">
        <v>3</v>
      </c>
      <c r="F5" s="15"/>
      <c r="G5" s="15" t="s">
        <v>114</v>
      </c>
      <c r="H5" s="16"/>
      <c r="I5" s="15"/>
      <c r="J5" s="15" t="s">
        <v>124</v>
      </c>
      <c r="K5" s="16"/>
      <c r="L5" s="15"/>
      <c r="M5" s="16" t="s">
        <v>2</v>
      </c>
      <c r="N5" s="17"/>
      <c r="O5" s="132" t="s">
        <v>3</v>
      </c>
      <c r="P5" s="171"/>
    </row>
    <row r="6" spans="1:16" s="11" customFormat="1" ht="13.5">
      <c r="A6" s="166"/>
      <c r="B6" s="18" t="s">
        <v>4</v>
      </c>
      <c r="C6" s="18" t="s">
        <v>4</v>
      </c>
      <c r="D6" s="174"/>
      <c r="E6" s="143" t="s">
        <v>125</v>
      </c>
      <c r="F6" s="19" t="s">
        <v>5</v>
      </c>
      <c r="G6" s="19" t="s">
        <v>6</v>
      </c>
      <c r="H6" s="15" t="s">
        <v>7</v>
      </c>
      <c r="I6" s="19" t="s">
        <v>5</v>
      </c>
      <c r="J6" s="19" t="s">
        <v>6</v>
      </c>
      <c r="K6" s="19" t="s">
        <v>7</v>
      </c>
      <c r="L6" s="19" t="s">
        <v>5</v>
      </c>
      <c r="M6" s="19" t="s">
        <v>6</v>
      </c>
      <c r="N6" s="19" t="s">
        <v>7</v>
      </c>
      <c r="O6" s="133" t="s">
        <v>126</v>
      </c>
      <c r="P6" s="172"/>
    </row>
    <row r="7" spans="1:16" ht="13.5">
      <c r="A7" s="20" t="s">
        <v>8</v>
      </c>
      <c r="B7" s="3">
        <f>SUM(B9:B10)</f>
        <v>1014882</v>
      </c>
      <c r="C7" s="3">
        <f>SUM(C9:C10)</f>
        <v>1026767</v>
      </c>
      <c r="D7" s="3">
        <f>C7-B7</f>
        <v>11885</v>
      </c>
      <c r="E7" s="134">
        <f>ROUND((D7/B7)*100,2)</f>
        <v>1.17</v>
      </c>
      <c r="F7" s="3">
        <f aca="true" t="shared" si="0" ref="F7:K7">SUM(F9:F10)</f>
        <v>2993200</v>
      </c>
      <c r="G7" s="3">
        <f>SUM(G9:G10)</f>
        <v>1489910</v>
      </c>
      <c r="H7" s="3">
        <f>SUM(H9:H10)</f>
        <v>1503290</v>
      </c>
      <c r="I7" s="3">
        <f t="shared" si="0"/>
        <v>2993323</v>
      </c>
      <c r="J7" s="3">
        <f t="shared" si="0"/>
        <v>1489724</v>
      </c>
      <c r="K7" s="3">
        <f t="shared" si="0"/>
        <v>1503599</v>
      </c>
      <c r="L7" s="3">
        <f>SUM(M7:N7)</f>
        <v>123</v>
      </c>
      <c r="M7" s="3">
        <f>J7-G7</f>
        <v>-186</v>
      </c>
      <c r="N7" s="3">
        <f>K7-H7</f>
        <v>309</v>
      </c>
      <c r="O7" s="134">
        <f>ROUND((L7/F7)*100,2)</f>
        <v>0</v>
      </c>
      <c r="P7" s="21" t="s">
        <v>8</v>
      </c>
    </row>
    <row r="8" spans="1:16" ht="13.5">
      <c r="A8" s="23"/>
      <c r="P8" s="24"/>
    </row>
    <row r="9" spans="1:16" ht="13.5">
      <c r="A9" s="23" t="s">
        <v>9</v>
      </c>
      <c r="B9" s="3">
        <f>SUM(B30:B51)</f>
        <v>649885</v>
      </c>
      <c r="C9" s="3">
        <f>SUM(C30:C51)</f>
        <v>657443</v>
      </c>
      <c r="D9" s="3">
        <f>C9-B9</f>
        <v>7558</v>
      </c>
      <c r="E9" s="134">
        <f aca="true" t="shared" si="1" ref="E9:E16">ROUND((D9/B9)*100,2)</f>
        <v>1.16</v>
      </c>
      <c r="F9" s="3">
        <f>SUM(G9:H9)</f>
        <v>1811212</v>
      </c>
      <c r="G9" s="3">
        <f>SUM(G30:G51)</f>
        <v>902447</v>
      </c>
      <c r="H9" s="3">
        <f>SUM(H30:H51)</f>
        <v>908765</v>
      </c>
      <c r="I9" s="3">
        <f>SUM(J9:K9)</f>
        <v>1812644</v>
      </c>
      <c r="J9" s="3">
        <f>SUM(J30:J51)</f>
        <v>902675</v>
      </c>
      <c r="K9" s="3">
        <f>SUM(K30:K51)</f>
        <v>909969</v>
      </c>
      <c r="L9" s="3">
        <f aca="true" t="shared" si="2" ref="L9:N10">I9-F9</f>
        <v>1432</v>
      </c>
      <c r="M9" s="3">
        <f t="shared" si="2"/>
        <v>228</v>
      </c>
      <c r="N9" s="3">
        <f t="shared" si="2"/>
        <v>1204</v>
      </c>
      <c r="O9" s="134">
        <f>ROUND((L9/F9)*100,2)</f>
        <v>0.08</v>
      </c>
      <c r="P9" s="24" t="s">
        <v>9</v>
      </c>
    </row>
    <row r="10" spans="1:16" ht="13.5">
      <c r="A10" s="23" t="s">
        <v>10</v>
      </c>
      <c r="B10" s="3">
        <f>SUM(B64,B74,B80,B89,B95,B98,B105,B120,B129,B136,B140,B147,B152,B159)</f>
        <v>364997</v>
      </c>
      <c r="C10" s="3">
        <f>SUM(C64,C74,C80,C89,C95,C98,C105,C120,C129,C136,C140,C147,C152,C159)</f>
        <v>369324</v>
      </c>
      <c r="D10" s="3">
        <f>C10-B10</f>
        <v>4327</v>
      </c>
      <c r="E10" s="134">
        <f t="shared" si="1"/>
        <v>1.19</v>
      </c>
      <c r="F10" s="3">
        <f>SUM(G10:H10)</f>
        <v>1181988</v>
      </c>
      <c r="G10" s="3">
        <f>SUM(G64,G74,G80,G89,G95,G98,G105,G120,G129,G136,G140,G147,G152,G159)</f>
        <v>587463</v>
      </c>
      <c r="H10" s="3">
        <f>SUM(H64,H74,H80,H89,H95,H98,H105,H120,H129,H136,H140,H147,H152,H159)</f>
        <v>594525</v>
      </c>
      <c r="I10" s="3">
        <f>SUM(J10:K10)</f>
        <v>1180679</v>
      </c>
      <c r="J10" s="3">
        <f>SUM(J64,J74,J80,J89,J95,J98,J105,J120,J129,J136,J140,J147,J152,J159)</f>
        <v>587049</v>
      </c>
      <c r="K10" s="3">
        <f>SUM(K64,K74,K80,K89,K95,K98,K105,K120,K129,K136,K140,K147,K152,K159)</f>
        <v>593630</v>
      </c>
      <c r="L10" s="3">
        <f t="shared" si="2"/>
        <v>-1309</v>
      </c>
      <c r="M10" s="3">
        <f t="shared" si="2"/>
        <v>-414</v>
      </c>
      <c r="N10" s="3">
        <f t="shared" si="2"/>
        <v>-895</v>
      </c>
      <c r="O10" s="134">
        <f>ROUND((L10/F10)*100,2)</f>
        <v>-0.11</v>
      </c>
      <c r="P10" s="24" t="s">
        <v>10</v>
      </c>
    </row>
    <row r="11" spans="1:16" ht="13.5">
      <c r="A11" s="23"/>
      <c r="P11" s="24"/>
    </row>
    <row r="12" spans="1:16" ht="13.5">
      <c r="A12" s="23" t="s">
        <v>11</v>
      </c>
      <c r="B12" s="38">
        <v>234243</v>
      </c>
      <c r="C12" s="38">
        <v>236224</v>
      </c>
      <c r="D12" s="3">
        <f>C12-B12</f>
        <v>1981</v>
      </c>
      <c r="E12" s="134">
        <f t="shared" si="1"/>
        <v>0.85</v>
      </c>
      <c r="F12" s="3">
        <f>SUM(G12:H12)</f>
        <v>661405</v>
      </c>
      <c r="G12" s="38">
        <v>328486</v>
      </c>
      <c r="H12" s="38">
        <v>332919</v>
      </c>
      <c r="I12" s="3">
        <f>SUM(J12:K12)</f>
        <v>659265</v>
      </c>
      <c r="J12" s="38">
        <v>327278</v>
      </c>
      <c r="K12" s="38">
        <v>331987</v>
      </c>
      <c r="L12" s="3">
        <f>SUM(M12:N12)</f>
        <v>-2140</v>
      </c>
      <c r="M12" s="3">
        <f aca="true" t="shared" si="3" ref="M12:N16">J12-G12</f>
        <v>-1208</v>
      </c>
      <c r="N12" s="3">
        <f t="shared" si="3"/>
        <v>-932</v>
      </c>
      <c r="O12" s="134">
        <f>ROUND((L12/F12)*100,2)</f>
        <v>-0.32</v>
      </c>
      <c r="P12" s="24" t="s">
        <v>11</v>
      </c>
    </row>
    <row r="13" spans="1:16" ht="13.5">
      <c r="A13" s="23" t="s">
        <v>12</v>
      </c>
      <c r="B13" s="38">
        <v>175324</v>
      </c>
      <c r="C13" s="38">
        <v>177264</v>
      </c>
      <c r="D13" s="3">
        <f>C13-B13</f>
        <v>1940</v>
      </c>
      <c r="E13" s="134">
        <f t="shared" si="1"/>
        <v>1.11</v>
      </c>
      <c r="F13" s="3">
        <f>SUM(G13:H13)</f>
        <v>495417</v>
      </c>
      <c r="G13" s="38">
        <v>242844</v>
      </c>
      <c r="H13" s="38">
        <v>252573</v>
      </c>
      <c r="I13" s="3">
        <f>SUM(J13:K13)</f>
        <v>495537</v>
      </c>
      <c r="J13" s="38">
        <v>242929</v>
      </c>
      <c r="K13" s="38">
        <v>252608</v>
      </c>
      <c r="L13" s="3">
        <f>SUM(M13:N13)</f>
        <v>120</v>
      </c>
      <c r="M13" s="3">
        <f t="shared" si="3"/>
        <v>85</v>
      </c>
      <c r="N13" s="3">
        <f t="shared" si="3"/>
        <v>35</v>
      </c>
      <c r="O13" s="134">
        <f>ROUND((L13/F13)*100,2)</f>
        <v>0.02</v>
      </c>
      <c r="P13" s="24" t="s">
        <v>12</v>
      </c>
    </row>
    <row r="14" spans="1:16" ht="13.5">
      <c r="A14" s="23" t="s">
        <v>13</v>
      </c>
      <c r="B14" s="38">
        <v>90664</v>
      </c>
      <c r="C14" s="38">
        <v>91774</v>
      </c>
      <c r="D14" s="3">
        <f>C14-B14</f>
        <v>1110</v>
      </c>
      <c r="E14" s="134">
        <f t="shared" si="1"/>
        <v>1.22</v>
      </c>
      <c r="F14" s="3">
        <f>SUM(G14:H14)</f>
        <v>277329</v>
      </c>
      <c r="G14" s="38">
        <v>139726</v>
      </c>
      <c r="H14" s="38">
        <v>137603</v>
      </c>
      <c r="I14" s="3">
        <f>SUM(J14:K14)</f>
        <v>277908</v>
      </c>
      <c r="J14" s="38">
        <v>139999</v>
      </c>
      <c r="K14" s="38">
        <v>137909</v>
      </c>
      <c r="L14" s="3">
        <f>SUM(M14:N14)</f>
        <v>579</v>
      </c>
      <c r="M14" s="3">
        <f t="shared" si="3"/>
        <v>273</v>
      </c>
      <c r="N14" s="3">
        <f t="shared" si="3"/>
        <v>306</v>
      </c>
      <c r="O14" s="134">
        <f>ROUND((L14/F14)*100,2)</f>
        <v>0.21</v>
      </c>
      <c r="P14" s="24" t="s">
        <v>13</v>
      </c>
    </row>
    <row r="15" spans="1:16" ht="13.5">
      <c r="A15" s="23" t="s">
        <v>14</v>
      </c>
      <c r="B15" s="38">
        <v>340440</v>
      </c>
      <c r="C15" s="38">
        <v>344968</v>
      </c>
      <c r="D15" s="3">
        <f>C15-B15</f>
        <v>4528</v>
      </c>
      <c r="E15" s="134">
        <f t="shared" si="1"/>
        <v>1.33</v>
      </c>
      <c r="F15" s="3">
        <f>SUM(G15:H15)</f>
        <v>984119</v>
      </c>
      <c r="G15" s="38">
        <v>492356</v>
      </c>
      <c r="H15" s="38">
        <v>491763</v>
      </c>
      <c r="I15" s="3">
        <f>SUM(J15:K15)</f>
        <v>985880</v>
      </c>
      <c r="J15" s="38">
        <v>492954</v>
      </c>
      <c r="K15" s="38">
        <v>492926</v>
      </c>
      <c r="L15" s="3">
        <f>SUM(M15:N15)</f>
        <v>1761</v>
      </c>
      <c r="M15" s="3">
        <f t="shared" si="3"/>
        <v>598</v>
      </c>
      <c r="N15" s="3">
        <f t="shared" si="3"/>
        <v>1163</v>
      </c>
      <c r="O15" s="134">
        <f>ROUND((L15/F15)*100,2)</f>
        <v>0.18</v>
      </c>
      <c r="P15" s="24" t="s">
        <v>14</v>
      </c>
    </row>
    <row r="16" spans="1:16" ht="13.5">
      <c r="A16" s="23" t="s">
        <v>15</v>
      </c>
      <c r="B16" s="38">
        <v>174211</v>
      </c>
      <c r="C16" s="38">
        <v>176537</v>
      </c>
      <c r="D16" s="3">
        <f>C16-B16</f>
        <v>2326</v>
      </c>
      <c r="E16" s="134">
        <f t="shared" si="1"/>
        <v>1.34</v>
      </c>
      <c r="F16" s="3">
        <f>SUM(G16:H16)</f>
        <v>574930</v>
      </c>
      <c r="G16" s="38">
        <v>286498</v>
      </c>
      <c r="H16" s="38">
        <v>288432</v>
      </c>
      <c r="I16" s="3">
        <f>SUM(J16:K16)</f>
        <v>574733</v>
      </c>
      <c r="J16" s="38">
        <v>286564</v>
      </c>
      <c r="K16" s="38">
        <v>288169</v>
      </c>
      <c r="L16" s="3">
        <f>SUM(M16:N16)</f>
        <v>-197</v>
      </c>
      <c r="M16" s="3">
        <f t="shared" si="3"/>
        <v>66</v>
      </c>
      <c r="N16" s="3">
        <f t="shared" si="3"/>
        <v>-263</v>
      </c>
      <c r="O16" s="134">
        <f>ROUND((L16/F16)*100,2)</f>
        <v>-0.03</v>
      </c>
      <c r="P16" s="24" t="s">
        <v>15</v>
      </c>
    </row>
    <row r="17" spans="1:16" ht="13.5">
      <c r="A17" s="23"/>
      <c r="P17" s="24"/>
    </row>
    <row r="18" spans="1:16" ht="13.5">
      <c r="A18" s="23" t="s">
        <v>16</v>
      </c>
      <c r="B18" s="25"/>
      <c r="C18" s="8"/>
      <c r="D18" s="8"/>
      <c r="E18" s="135"/>
      <c r="F18" s="7"/>
      <c r="G18" s="7"/>
      <c r="H18" s="7"/>
      <c r="I18" s="8"/>
      <c r="J18" s="8"/>
      <c r="K18" s="8"/>
      <c r="L18" s="8"/>
      <c r="M18" s="8"/>
      <c r="N18" s="8"/>
      <c r="O18" s="135"/>
      <c r="P18" s="24" t="s">
        <v>16</v>
      </c>
    </row>
    <row r="19" spans="1:16" ht="13.5" customHeight="1">
      <c r="A19" s="34" t="s">
        <v>8</v>
      </c>
      <c r="B19" s="35">
        <f>B7-'14年報'!B7</f>
        <v>11404</v>
      </c>
      <c r="C19" s="36">
        <f>C7-'14年報'!C7</f>
        <v>11885</v>
      </c>
      <c r="D19" s="36">
        <f>D7-'14年報'!D7</f>
        <v>481</v>
      </c>
      <c r="E19" s="136">
        <f>E7-'14年報'!E7</f>
        <v>0.030000000000000027</v>
      </c>
      <c r="F19" s="36">
        <f>F7-'14年報'!F7</f>
        <v>-213</v>
      </c>
      <c r="G19" s="36">
        <f>G7-'14年報'!G7</f>
        <v>-753</v>
      </c>
      <c r="H19" s="36">
        <f>H7-'14年報'!H7</f>
        <v>540</v>
      </c>
      <c r="I19" s="36">
        <f>I7-'14年報'!I7</f>
        <v>123</v>
      </c>
      <c r="J19" s="36">
        <f>J7-'14年報'!J7</f>
        <v>-186</v>
      </c>
      <c r="K19" s="36">
        <f>K7-'14年報'!K7</f>
        <v>309</v>
      </c>
      <c r="L19" s="36">
        <f>L7-'14年報'!L7</f>
        <v>336</v>
      </c>
      <c r="M19" s="36">
        <f>M7-'14年報'!M7</f>
        <v>567</v>
      </c>
      <c r="N19" s="36">
        <f>N7-'14年報'!N7</f>
        <v>-231</v>
      </c>
      <c r="O19" s="136">
        <f>O7-'14年報'!O7</f>
        <v>0.01</v>
      </c>
      <c r="P19" s="24" t="s">
        <v>8</v>
      </c>
    </row>
    <row r="20" spans="1:16" ht="13.5">
      <c r="A20" s="34"/>
      <c r="B20" s="35"/>
      <c r="C20" s="36"/>
      <c r="D20" s="36"/>
      <c r="E20" s="144"/>
      <c r="F20" s="37"/>
      <c r="G20" s="37"/>
      <c r="H20" s="37"/>
      <c r="I20" s="36"/>
      <c r="J20" s="36"/>
      <c r="K20" s="36"/>
      <c r="L20" s="36"/>
      <c r="M20" s="36"/>
      <c r="N20" s="36"/>
      <c r="O20" s="144"/>
      <c r="P20" s="24"/>
    </row>
    <row r="21" spans="1:16" ht="13.5">
      <c r="A21" s="34" t="s">
        <v>9</v>
      </c>
      <c r="B21" s="35">
        <f>B9-'14年報'!B9</f>
        <v>7393</v>
      </c>
      <c r="C21" s="36">
        <f>C9-'14年報'!C9</f>
        <v>7558</v>
      </c>
      <c r="D21" s="36">
        <f>D9-'14年報'!D9</f>
        <v>165</v>
      </c>
      <c r="E21" s="136">
        <f>E9-'14年報'!E9</f>
        <v>0.010000000000000009</v>
      </c>
      <c r="F21" s="36">
        <f>F9-'14年報'!F9</f>
        <v>1583</v>
      </c>
      <c r="G21" s="36">
        <f>G9-'14年報'!G9</f>
        <v>-21</v>
      </c>
      <c r="H21" s="36">
        <f>H9-'14年報'!H9</f>
        <v>1604</v>
      </c>
      <c r="I21" s="36">
        <f>I9-'14年報'!I9</f>
        <v>1432</v>
      </c>
      <c r="J21" s="36">
        <f>J9-'14年報'!J9</f>
        <v>228</v>
      </c>
      <c r="K21" s="36">
        <f>K9-'14年報'!K9</f>
        <v>1204</v>
      </c>
      <c r="L21" s="36">
        <f>L9-'14年報'!L9</f>
        <v>-151</v>
      </c>
      <c r="M21" s="36">
        <f>M9-'14年報'!M9</f>
        <v>249</v>
      </c>
      <c r="N21" s="36">
        <f>N9-'14年報'!N9</f>
        <v>-400</v>
      </c>
      <c r="O21" s="136">
        <f>O9-'14年報'!O9</f>
        <v>-0.009999999999999995</v>
      </c>
      <c r="P21" s="24" t="s">
        <v>9</v>
      </c>
    </row>
    <row r="22" spans="1:16" ht="13.5">
      <c r="A22" s="34" t="s">
        <v>10</v>
      </c>
      <c r="B22" s="35">
        <f>B10-'14年報'!B10</f>
        <v>4011</v>
      </c>
      <c r="C22" s="36">
        <f>C10-'14年報'!C10</f>
        <v>4327</v>
      </c>
      <c r="D22" s="36">
        <f>D10-'14年報'!D10</f>
        <v>316</v>
      </c>
      <c r="E22" s="136">
        <f>E10-'14年報'!E10</f>
        <v>0.07999999999999985</v>
      </c>
      <c r="F22" s="36">
        <f>F10-'14年報'!F10</f>
        <v>-1796</v>
      </c>
      <c r="G22" s="36">
        <f>G10-'14年報'!G10</f>
        <v>-732</v>
      </c>
      <c r="H22" s="36">
        <f>H10-'14年報'!H10</f>
        <v>-1064</v>
      </c>
      <c r="I22" s="36">
        <f>I10-'14年報'!I10</f>
        <v>-1309</v>
      </c>
      <c r="J22" s="36">
        <f>J10-'14年報'!J10</f>
        <v>-414</v>
      </c>
      <c r="K22" s="36">
        <f>K10-'14年報'!K10</f>
        <v>-895</v>
      </c>
      <c r="L22" s="36">
        <f>L10-'14年報'!L10</f>
        <v>487</v>
      </c>
      <c r="M22" s="36">
        <f>M10-'14年報'!M10</f>
        <v>318</v>
      </c>
      <c r="N22" s="36">
        <f>N10-'14年報'!N10</f>
        <v>169</v>
      </c>
      <c r="O22" s="136">
        <f>O10-'14年報'!O10</f>
        <v>0.039999999999999994</v>
      </c>
      <c r="P22" s="24" t="s">
        <v>10</v>
      </c>
    </row>
    <row r="23" spans="1:16" ht="13.5">
      <c r="A23" s="34"/>
      <c r="B23" s="35"/>
      <c r="C23" s="36"/>
      <c r="D23" s="36"/>
      <c r="E23" s="144"/>
      <c r="F23" s="37"/>
      <c r="G23" s="37"/>
      <c r="H23" s="37"/>
      <c r="I23" s="36"/>
      <c r="J23" s="36"/>
      <c r="K23" s="36"/>
      <c r="L23" s="36"/>
      <c r="M23" s="36"/>
      <c r="N23" s="36"/>
      <c r="O23" s="144"/>
      <c r="P23" s="24"/>
    </row>
    <row r="24" spans="1:16" ht="13.5">
      <c r="A24" s="34" t="s">
        <v>11</v>
      </c>
      <c r="B24" s="35">
        <f>B12-'14年報'!B12</f>
        <v>1817</v>
      </c>
      <c r="C24" s="36">
        <f>C12-'14年報'!C12</f>
        <v>1981</v>
      </c>
      <c r="D24" s="36">
        <f>D12-'14年報'!D12</f>
        <v>164</v>
      </c>
      <c r="E24" s="136">
        <f>E12-'14年報'!E12</f>
        <v>0.06999999999999995</v>
      </c>
      <c r="F24" s="36">
        <f>F12-'14年報'!F12</f>
        <v>-2227</v>
      </c>
      <c r="G24" s="36">
        <f>G12-'14年報'!G12</f>
        <v>-1335</v>
      </c>
      <c r="H24" s="36">
        <f>H12-'14年報'!H12</f>
        <v>-892</v>
      </c>
      <c r="I24" s="36">
        <f>I12-'14年報'!I12</f>
        <v>-2140</v>
      </c>
      <c r="J24" s="36">
        <f>J12-'14年報'!J12</f>
        <v>-1208</v>
      </c>
      <c r="K24" s="36">
        <f>K12-'14年報'!K12</f>
        <v>-932</v>
      </c>
      <c r="L24" s="36">
        <f>L12-'14年報'!L12</f>
        <v>87</v>
      </c>
      <c r="M24" s="36">
        <f>M12-'14年報'!M12</f>
        <v>127</v>
      </c>
      <c r="N24" s="36">
        <f>N12-'14年報'!N12</f>
        <v>-40</v>
      </c>
      <c r="O24" s="136">
        <f>O12-'14年報'!O12</f>
        <v>0.020000000000000018</v>
      </c>
      <c r="P24" s="24" t="s">
        <v>11</v>
      </c>
    </row>
    <row r="25" spans="1:16" ht="13.5">
      <c r="A25" s="34" t="s">
        <v>12</v>
      </c>
      <c r="B25" s="35">
        <f>B13-'14年報'!B13</f>
        <v>1901</v>
      </c>
      <c r="C25" s="36">
        <f>C13-'14年報'!C13</f>
        <v>1940</v>
      </c>
      <c r="D25" s="36">
        <f>D13-'14年報'!D13</f>
        <v>39</v>
      </c>
      <c r="E25" s="136">
        <f>E13-'14年報'!E13</f>
        <v>0.010000000000000009</v>
      </c>
      <c r="F25" s="36">
        <f>F13-'14年報'!F13</f>
        <v>201</v>
      </c>
      <c r="G25" s="36">
        <f>G13-'14年報'!G13</f>
        <v>-73</v>
      </c>
      <c r="H25" s="36">
        <f>H13-'14年報'!H13</f>
        <v>274</v>
      </c>
      <c r="I25" s="36">
        <f>I13-'14年報'!I13</f>
        <v>120</v>
      </c>
      <c r="J25" s="36">
        <f>J13-'14年報'!J13</f>
        <v>85</v>
      </c>
      <c r="K25" s="36">
        <f>K13-'14年報'!K13</f>
        <v>35</v>
      </c>
      <c r="L25" s="36">
        <f>L13-'14年報'!L13</f>
        <v>-81</v>
      </c>
      <c r="M25" s="36">
        <f>M13-'14年報'!M13</f>
        <v>158</v>
      </c>
      <c r="N25" s="36">
        <f>N13-'14年報'!N13</f>
        <v>-239</v>
      </c>
      <c r="O25" s="136">
        <f>O13-'14年報'!O13</f>
        <v>-0.02</v>
      </c>
      <c r="P25" s="24" t="s">
        <v>12</v>
      </c>
    </row>
    <row r="26" spans="1:16" ht="13.5">
      <c r="A26" s="34" t="s">
        <v>13</v>
      </c>
      <c r="B26" s="35">
        <f>B14-'14年報'!B14</f>
        <v>1538</v>
      </c>
      <c r="C26" s="36">
        <f>C14-'14年報'!C14</f>
        <v>1110</v>
      </c>
      <c r="D26" s="36">
        <f>D14-'14年報'!D14</f>
        <v>-428</v>
      </c>
      <c r="E26" s="136">
        <f>E14-'14年報'!E14</f>
        <v>-0.51</v>
      </c>
      <c r="F26" s="36">
        <f>F14-'14年報'!F14</f>
        <v>1112</v>
      </c>
      <c r="G26" s="36">
        <f>G14-'14年報'!G14</f>
        <v>585</v>
      </c>
      <c r="H26" s="36">
        <f>H14-'14年報'!H14</f>
        <v>527</v>
      </c>
      <c r="I26" s="36">
        <f>I14-'14年報'!I14</f>
        <v>579</v>
      </c>
      <c r="J26" s="36">
        <f>J14-'14年報'!J14</f>
        <v>273</v>
      </c>
      <c r="K26" s="36">
        <f>K14-'14年報'!K14</f>
        <v>306</v>
      </c>
      <c r="L26" s="36">
        <f>L14-'14年報'!L14</f>
        <v>-533</v>
      </c>
      <c r="M26" s="36">
        <f>M14-'14年報'!M14</f>
        <v>-312</v>
      </c>
      <c r="N26" s="36">
        <f>N14-'14年報'!N14</f>
        <v>-221</v>
      </c>
      <c r="O26" s="136">
        <f>O14-'14年報'!O14</f>
        <v>-0.19000000000000003</v>
      </c>
      <c r="P26" s="24" t="s">
        <v>13</v>
      </c>
    </row>
    <row r="27" spans="1:16" ht="13.5">
      <c r="A27" s="34" t="s">
        <v>14</v>
      </c>
      <c r="B27" s="35">
        <f>B15-'14年報'!B15</f>
        <v>4737</v>
      </c>
      <c r="C27" s="36">
        <f>C15-'14年報'!C15</f>
        <v>4528</v>
      </c>
      <c r="D27" s="36">
        <f>D15-'14年報'!D15</f>
        <v>-209</v>
      </c>
      <c r="E27" s="136">
        <f>E15-'14年報'!E15</f>
        <v>-0.07999999999999985</v>
      </c>
      <c r="F27" s="36">
        <f>F15-'14年報'!F15</f>
        <v>2387</v>
      </c>
      <c r="G27" s="36">
        <f>G15-'14年報'!G15</f>
        <v>816</v>
      </c>
      <c r="H27" s="36">
        <f>H15-'14年報'!H15</f>
        <v>1571</v>
      </c>
      <c r="I27" s="36">
        <f>I15-'14年報'!I15</f>
        <v>1761</v>
      </c>
      <c r="J27" s="36">
        <f>J15-'14年報'!J15</f>
        <v>598</v>
      </c>
      <c r="K27" s="36">
        <f>K15-'14年報'!K15</f>
        <v>1163</v>
      </c>
      <c r="L27" s="36">
        <f>L15-'14年報'!L15</f>
        <v>-626</v>
      </c>
      <c r="M27" s="36">
        <f>M15-'14年報'!M15</f>
        <v>-218</v>
      </c>
      <c r="N27" s="36">
        <f>N15-'14年報'!N15</f>
        <v>-408</v>
      </c>
      <c r="O27" s="136">
        <f>O15-'14年報'!O15</f>
        <v>-0.06</v>
      </c>
      <c r="P27" s="24" t="s">
        <v>14</v>
      </c>
    </row>
    <row r="28" spans="1:16" ht="13.5">
      <c r="A28" s="34" t="s">
        <v>15</v>
      </c>
      <c r="B28" s="35">
        <f>B16-'14年報'!B16</f>
        <v>1411</v>
      </c>
      <c r="C28" s="36">
        <f>C16-'14年報'!C16</f>
        <v>2326</v>
      </c>
      <c r="D28" s="36">
        <f>D16-'14年報'!D16</f>
        <v>915</v>
      </c>
      <c r="E28" s="136">
        <f>E16-'14年報'!E16</f>
        <v>0.5200000000000001</v>
      </c>
      <c r="F28" s="36">
        <f>F16-'14年報'!F16</f>
        <v>-1686</v>
      </c>
      <c r="G28" s="36">
        <f>G16-'14年報'!G16</f>
        <v>-746</v>
      </c>
      <c r="H28" s="36">
        <f>H16-'14年報'!H16</f>
        <v>-940</v>
      </c>
      <c r="I28" s="36">
        <f>I16-'14年報'!I16</f>
        <v>-197</v>
      </c>
      <c r="J28" s="36">
        <f>J16-'14年報'!J16</f>
        <v>66</v>
      </c>
      <c r="K28" s="36">
        <f>K16-'14年報'!K16</f>
        <v>-263</v>
      </c>
      <c r="L28" s="36">
        <f>L16-'14年報'!L16</f>
        <v>1489</v>
      </c>
      <c r="M28" s="36">
        <f>M16-'14年報'!M16</f>
        <v>812</v>
      </c>
      <c r="N28" s="36">
        <f>N16-'14年報'!N16</f>
        <v>677</v>
      </c>
      <c r="O28" s="136">
        <f>O16-'14年報'!O16</f>
        <v>0.26</v>
      </c>
      <c r="P28" s="24" t="s">
        <v>15</v>
      </c>
    </row>
    <row r="29" spans="1:16" ht="13.5" customHeight="1">
      <c r="A29" s="23"/>
      <c r="B29" s="25"/>
      <c r="C29" s="8"/>
      <c r="D29" s="8"/>
      <c r="E29" s="135"/>
      <c r="F29" s="7"/>
      <c r="G29" s="7"/>
      <c r="H29" s="7"/>
      <c r="I29" s="8"/>
      <c r="J29" s="8"/>
      <c r="K29" s="8"/>
      <c r="L29" s="8"/>
      <c r="M29" s="8"/>
      <c r="N29" s="8"/>
      <c r="O29" s="135"/>
      <c r="P29" s="24"/>
    </row>
    <row r="30" spans="1:16" ht="13.5" customHeight="1">
      <c r="A30" s="23" t="s">
        <v>17</v>
      </c>
      <c r="B30" s="38">
        <v>98699</v>
      </c>
      <c r="C30" s="38">
        <v>99866</v>
      </c>
      <c r="D30" s="3">
        <f>C30-B30</f>
        <v>1167</v>
      </c>
      <c r="E30" s="134">
        <f aca="true" t="shared" si="4" ref="E30:E47">ROUND((D30/B30)*100,2)</f>
        <v>1.18</v>
      </c>
      <c r="F30" s="3">
        <f aca="true" t="shared" si="5" ref="F30:F51">SUM(G30:H30)</f>
        <v>248619</v>
      </c>
      <c r="G30" s="38">
        <v>120971</v>
      </c>
      <c r="H30" s="38">
        <v>127648</v>
      </c>
      <c r="I30" s="3">
        <f>SUM(J30:K30)</f>
        <v>249197</v>
      </c>
      <c r="J30" s="38">
        <v>121200</v>
      </c>
      <c r="K30" s="38">
        <v>127997</v>
      </c>
      <c r="L30" s="3">
        <f>SUM(M30:N30)</f>
        <v>578</v>
      </c>
      <c r="M30" s="3">
        <f aca="true" t="shared" si="6" ref="M30:N51">J30-G30</f>
        <v>229</v>
      </c>
      <c r="N30" s="3">
        <f t="shared" si="6"/>
        <v>349</v>
      </c>
      <c r="O30" s="134">
        <f aca="true" t="shared" si="7" ref="O30:O47">ROUND((L30/F30)*100,2)</f>
        <v>0.23</v>
      </c>
      <c r="P30" s="24" t="s">
        <v>17</v>
      </c>
    </row>
    <row r="31" spans="1:16" ht="13.5" customHeight="1">
      <c r="A31" s="23" t="s">
        <v>18</v>
      </c>
      <c r="B31" s="38">
        <v>73560</v>
      </c>
      <c r="C31" s="38">
        <v>73723</v>
      </c>
      <c r="D31" s="3">
        <f aca="true" t="shared" si="8" ref="D31:D47">C31-B31</f>
        <v>163</v>
      </c>
      <c r="E31" s="134">
        <f t="shared" si="4"/>
        <v>0.22</v>
      </c>
      <c r="F31" s="3">
        <f t="shared" si="5"/>
        <v>191111</v>
      </c>
      <c r="G31" s="38">
        <v>95688</v>
      </c>
      <c r="H31" s="38">
        <v>95423</v>
      </c>
      <c r="I31" s="3">
        <f aca="true" t="shared" si="9" ref="I31:I51">SUM(J31:K31)</f>
        <v>189780</v>
      </c>
      <c r="J31" s="38">
        <v>94909</v>
      </c>
      <c r="K31" s="38">
        <v>94871</v>
      </c>
      <c r="L31" s="3">
        <f aca="true" t="shared" si="10" ref="L31:L51">SUM(M31:N31)</f>
        <v>-1331</v>
      </c>
      <c r="M31" s="3">
        <f t="shared" si="6"/>
        <v>-779</v>
      </c>
      <c r="N31" s="3">
        <f t="shared" si="6"/>
        <v>-552</v>
      </c>
      <c r="O31" s="134">
        <f t="shared" si="7"/>
        <v>-0.7</v>
      </c>
      <c r="P31" s="24" t="s">
        <v>18</v>
      </c>
    </row>
    <row r="32" spans="1:16" ht="13.5" customHeight="1">
      <c r="A32" s="23" t="s">
        <v>19</v>
      </c>
      <c r="B32" s="38">
        <v>50845</v>
      </c>
      <c r="C32" s="38">
        <v>51065</v>
      </c>
      <c r="D32" s="3">
        <f t="shared" si="8"/>
        <v>220</v>
      </c>
      <c r="E32" s="134">
        <f t="shared" si="4"/>
        <v>0.43</v>
      </c>
      <c r="F32" s="3">
        <f t="shared" si="5"/>
        <v>135579</v>
      </c>
      <c r="G32" s="38">
        <v>67235</v>
      </c>
      <c r="H32" s="38">
        <v>68344</v>
      </c>
      <c r="I32" s="3">
        <f t="shared" si="9"/>
        <v>135155</v>
      </c>
      <c r="J32" s="38">
        <v>66926</v>
      </c>
      <c r="K32" s="38">
        <v>68229</v>
      </c>
      <c r="L32" s="3">
        <f t="shared" si="10"/>
        <v>-424</v>
      </c>
      <c r="M32" s="3">
        <f t="shared" si="6"/>
        <v>-309</v>
      </c>
      <c r="N32" s="3">
        <f t="shared" si="6"/>
        <v>-115</v>
      </c>
      <c r="O32" s="134">
        <f t="shared" si="7"/>
        <v>-0.31</v>
      </c>
      <c r="P32" s="24" t="s">
        <v>19</v>
      </c>
    </row>
    <row r="33" spans="1:16" ht="13.5" customHeight="1">
      <c r="A33" s="23" t="s">
        <v>20</v>
      </c>
      <c r="B33" s="38">
        <v>20950</v>
      </c>
      <c r="C33" s="38">
        <v>21154</v>
      </c>
      <c r="D33" s="3">
        <f t="shared" si="8"/>
        <v>204</v>
      </c>
      <c r="E33" s="134">
        <f t="shared" si="4"/>
        <v>0.97</v>
      </c>
      <c r="F33" s="3">
        <f t="shared" si="5"/>
        <v>58741</v>
      </c>
      <c r="G33" s="38">
        <v>28844</v>
      </c>
      <c r="H33" s="38">
        <v>29897</v>
      </c>
      <c r="I33" s="3">
        <f t="shared" si="9"/>
        <v>58608</v>
      </c>
      <c r="J33" s="38">
        <v>28799</v>
      </c>
      <c r="K33" s="38">
        <v>29809</v>
      </c>
      <c r="L33" s="3">
        <f t="shared" si="10"/>
        <v>-133</v>
      </c>
      <c r="M33" s="3">
        <f t="shared" si="6"/>
        <v>-45</v>
      </c>
      <c r="N33" s="3">
        <f t="shared" si="6"/>
        <v>-88</v>
      </c>
      <c r="O33" s="134">
        <f t="shared" si="7"/>
        <v>-0.23</v>
      </c>
      <c r="P33" s="24" t="s">
        <v>20</v>
      </c>
    </row>
    <row r="34" spans="1:16" ht="13.5" customHeight="1">
      <c r="A34" s="23" t="s">
        <v>21</v>
      </c>
      <c r="B34" s="38">
        <v>17858</v>
      </c>
      <c r="C34" s="38">
        <v>18132</v>
      </c>
      <c r="D34" s="3">
        <f t="shared" si="8"/>
        <v>274</v>
      </c>
      <c r="E34" s="134">
        <f t="shared" si="4"/>
        <v>1.53</v>
      </c>
      <c r="F34" s="3">
        <f t="shared" si="5"/>
        <v>52760</v>
      </c>
      <c r="G34" s="38">
        <v>25798</v>
      </c>
      <c r="H34" s="38">
        <v>26962</v>
      </c>
      <c r="I34" s="3">
        <f t="shared" si="9"/>
        <v>52913</v>
      </c>
      <c r="J34" s="38">
        <v>25917</v>
      </c>
      <c r="K34" s="38">
        <v>26996</v>
      </c>
      <c r="L34" s="3">
        <f t="shared" si="10"/>
        <v>153</v>
      </c>
      <c r="M34" s="3">
        <f t="shared" si="6"/>
        <v>119</v>
      </c>
      <c r="N34" s="3">
        <f t="shared" si="6"/>
        <v>34</v>
      </c>
      <c r="O34" s="134">
        <f t="shared" si="7"/>
        <v>0.29</v>
      </c>
      <c r="P34" s="24" t="s">
        <v>21</v>
      </c>
    </row>
    <row r="35" spans="1:16" ht="13.5" customHeight="1">
      <c r="A35" s="23" t="s">
        <v>22</v>
      </c>
      <c r="B35" s="38">
        <v>20752</v>
      </c>
      <c r="C35" s="38">
        <v>20917</v>
      </c>
      <c r="D35" s="3">
        <f t="shared" si="8"/>
        <v>165</v>
      </c>
      <c r="E35" s="134">
        <f t="shared" si="4"/>
        <v>0.8</v>
      </c>
      <c r="F35" s="3">
        <f t="shared" si="5"/>
        <v>64549</v>
      </c>
      <c r="G35" s="38">
        <v>32020</v>
      </c>
      <c r="H35" s="38">
        <v>32529</v>
      </c>
      <c r="I35" s="3">
        <f t="shared" si="9"/>
        <v>64398</v>
      </c>
      <c r="J35" s="38">
        <v>31914</v>
      </c>
      <c r="K35" s="38">
        <v>32484</v>
      </c>
      <c r="L35" s="3">
        <f t="shared" si="10"/>
        <v>-151</v>
      </c>
      <c r="M35" s="3">
        <f t="shared" si="6"/>
        <v>-106</v>
      </c>
      <c r="N35" s="3">
        <f t="shared" si="6"/>
        <v>-45</v>
      </c>
      <c r="O35" s="134">
        <f t="shared" si="7"/>
        <v>-0.23</v>
      </c>
      <c r="P35" s="24" t="s">
        <v>22</v>
      </c>
    </row>
    <row r="36" spans="1:16" ht="13.5" customHeight="1">
      <c r="A36" s="23" t="s">
        <v>23</v>
      </c>
      <c r="B36" s="38">
        <v>16346</v>
      </c>
      <c r="C36" s="38">
        <v>16659</v>
      </c>
      <c r="D36" s="3">
        <f t="shared" si="8"/>
        <v>313</v>
      </c>
      <c r="E36" s="134">
        <f t="shared" si="4"/>
        <v>1.91</v>
      </c>
      <c r="F36" s="3">
        <f t="shared" si="5"/>
        <v>52824</v>
      </c>
      <c r="G36" s="38">
        <v>26342</v>
      </c>
      <c r="H36" s="38">
        <v>26482</v>
      </c>
      <c r="I36" s="3">
        <f t="shared" si="9"/>
        <v>52908</v>
      </c>
      <c r="J36" s="38">
        <v>26366</v>
      </c>
      <c r="K36" s="38">
        <v>26542</v>
      </c>
      <c r="L36" s="3">
        <f t="shared" si="10"/>
        <v>84</v>
      </c>
      <c r="M36" s="3">
        <f t="shared" si="6"/>
        <v>24</v>
      </c>
      <c r="N36" s="3">
        <f t="shared" si="6"/>
        <v>60</v>
      </c>
      <c r="O36" s="134">
        <f t="shared" si="7"/>
        <v>0.16</v>
      </c>
      <c r="P36" s="24" t="s">
        <v>23</v>
      </c>
    </row>
    <row r="37" spans="1:16" ht="13.5" customHeight="1">
      <c r="A37" s="23" t="s">
        <v>24</v>
      </c>
      <c r="B37" s="38">
        <v>27452</v>
      </c>
      <c r="C37" s="38">
        <v>28199</v>
      </c>
      <c r="D37" s="3">
        <f t="shared" si="8"/>
        <v>747</v>
      </c>
      <c r="E37" s="134">
        <f t="shared" si="4"/>
        <v>2.72</v>
      </c>
      <c r="F37" s="3">
        <f t="shared" si="5"/>
        <v>78775</v>
      </c>
      <c r="G37" s="38">
        <v>39568</v>
      </c>
      <c r="H37" s="38">
        <v>39207</v>
      </c>
      <c r="I37" s="3">
        <f t="shared" si="9"/>
        <v>79490</v>
      </c>
      <c r="J37" s="38">
        <v>39885</v>
      </c>
      <c r="K37" s="38">
        <v>39605</v>
      </c>
      <c r="L37" s="3">
        <f t="shared" si="10"/>
        <v>715</v>
      </c>
      <c r="M37" s="3">
        <f t="shared" si="6"/>
        <v>317</v>
      </c>
      <c r="N37" s="3">
        <f t="shared" si="6"/>
        <v>398</v>
      </c>
      <c r="O37" s="134">
        <f t="shared" si="7"/>
        <v>0.91</v>
      </c>
      <c r="P37" s="24" t="s">
        <v>24</v>
      </c>
    </row>
    <row r="38" spans="1:16" ht="13.5" customHeight="1">
      <c r="A38" s="23" t="s">
        <v>25</v>
      </c>
      <c r="B38" s="38">
        <v>11690</v>
      </c>
      <c r="C38" s="38">
        <v>11861</v>
      </c>
      <c r="D38" s="3">
        <f t="shared" si="8"/>
        <v>171</v>
      </c>
      <c r="E38" s="134">
        <f t="shared" si="4"/>
        <v>1.46</v>
      </c>
      <c r="F38" s="3">
        <f t="shared" si="5"/>
        <v>37230</v>
      </c>
      <c r="G38" s="38">
        <v>18587</v>
      </c>
      <c r="H38" s="38">
        <v>18643</v>
      </c>
      <c r="I38" s="3">
        <f t="shared" si="9"/>
        <v>37316</v>
      </c>
      <c r="J38" s="38">
        <v>18589</v>
      </c>
      <c r="K38" s="38">
        <v>18727</v>
      </c>
      <c r="L38" s="3">
        <f t="shared" si="10"/>
        <v>86</v>
      </c>
      <c r="M38" s="3">
        <f t="shared" si="6"/>
        <v>2</v>
      </c>
      <c r="N38" s="3">
        <f t="shared" si="6"/>
        <v>84</v>
      </c>
      <c r="O38" s="134">
        <f t="shared" si="7"/>
        <v>0.23</v>
      </c>
      <c r="P38" s="24" t="s">
        <v>25</v>
      </c>
    </row>
    <row r="39" spans="1:16" ht="13.5" customHeight="1">
      <c r="A39" s="23" t="s">
        <v>26</v>
      </c>
      <c r="B39" s="38">
        <v>12722</v>
      </c>
      <c r="C39" s="38">
        <v>12978</v>
      </c>
      <c r="D39" s="3">
        <f t="shared" si="8"/>
        <v>256</v>
      </c>
      <c r="E39" s="134">
        <f t="shared" si="4"/>
        <v>2.01</v>
      </c>
      <c r="F39" s="3">
        <f t="shared" si="5"/>
        <v>42229</v>
      </c>
      <c r="G39" s="38">
        <v>20880</v>
      </c>
      <c r="H39" s="38">
        <v>21349</v>
      </c>
      <c r="I39" s="3">
        <f t="shared" si="9"/>
        <v>42339</v>
      </c>
      <c r="J39" s="38">
        <v>20992</v>
      </c>
      <c r="K39" s="38">
        <v>21347</v>
      </c>
      <c r="L39" s="3">
        <f t="shared" si="10"/>
        <v>110</v>
      </c>
      <c r="M39" s="3">
        <f t="shared" si="6"/>
        <v>112</v>
      </c>
      <c r="N39" s="3">
        <f t="shared" si="6"/>
        <v>-2</v>
      </c>
      <c r="O39" s="134">
        <f t="shared" si="7"/>
        <v>0.26</v>
      </c>
      <c r="P39" s="24" t="s">
        <v>26</v>
      </c>
    </row>
    <row r="40" spans="1:16" ht="13.5" customHeight="1">
      <c r="A40" s="23" t="s">
        <v>27</v>
      </c>
      <c r="B40" s="38">
        <v>12979</v>
      </c>
      <c r="C40" s="38">
        <v>13102</v>
      </c>
      <c r="D40" s="3">
        <f t="shared" si="8"/>
        <v>123</v>
      </c>
      <c r="E40" s="134">
        <f t="shared" si="4"/>
        <v>0.95</v>
      </c>
      <c r="F40" s="3">
        <f t="shared" si="5"/>
        <v>39521</v>
      </c>
      <c r="G40" s="38">
        <v>19128</v>
      </c>
      <c r="H40" s="38">
        <v>20393</v>
      </c>
      <c r="I40" s="3">
        <f t="shared" si="9"/>
        <v>39404</v>
      </c>
      <c r="J40" s="38">
        <v>19084</v>
      </c>
      <c r="K40" s="38">
        <v>20320</v>
      </c>
      <c r="L40" s="3">
        <f t="shared" si="10"/>
        <v>-117</v>
      </c>
      <c r="M40" s="3">
        <f t="shared" si="6"/>
        <v>-44</v>
      </c>
      <c r="N40" s="3">
        <f t="shared" si="6"/>
        <v>-73</v>
      </c>
      <c r="O40" s="134">
        <f t="shared" si="7"/>
        <v>-0.3</v>
      </c>
      <c r="P40" s="24" t="s">
        <v>27</v>
      </c>
    </row>
    <row r="41" spans="1:16" ht="13.5" customHeight="1">
      <c r="A41" s="23" t="s">
        <v>28</v>
      </c>
      <c r="B41" s="38">
        <v>12082</v>
      </c>
      <c r="C41" s="38">
        <v>12124</v>
      </c>
      <c r="D41" s="3">
        <f t="shared" si="8"/>
        <v>42</v>
      </c>
      <c r="E41" s="134">
        <f t="shared" si="4"/>
        <v>0.35</v>
      </c>
      <c r="F41" s="3">
        <f t="shared" si="5"/>
        <v>34168</v>
      </c>
      <c r="G41" s="38">
        <v>16857</v>
      </c>
      <c r="H41" s="38">
        <v>17311</v>
      </c>
      <c r="I41" s="3">
        <f t="shared" si="9"/>
        <v>33941</v>
      </c>
      <c r="J41" s="38">
        <v>16735</v>
      </c>
      <c r="K41" s="38">
        <v>17206</v>
      </c>
      <c r="L41" s="3">
        <f t="shared" si="10"/>
        <v>-227</v>
      </c>
      <c r="M41" s="3">
        <f t="shared" si="6"/>
        <v>-122</v>
      </c>
      <c r="N41" s="3">
        <f t="shared" si="6"/>
        <v>-105</v>
      </c>
      <c r="O41" s="134">
        <f t="shared" si="7"/>
        <v>-0.66</v>
      </c>
      <c r="P41" s="24" t="s">
        <v>28</v>
      </c>
    </row>
    <row r="42" spans="1:16" ht="13.5" customHeight="1">
      <c r="A42" s="23" t="s">
        <v>29</v>
      </c>
      <c r="B42" s="38">
        <v>17049</v>
      </c>
      <c r="C42" s="38">
        <v>17179</v>
      </c>
      <c r="D42" s="3">
        <f t="shared" si="8"/>
        <v>130</v>
      </c>
      <c r="E42" s="134">
        <f t="shared" si="4"/>
        <v>0.76</v>
      </c>
      <c r="F42" s="3">
        <f t="shared" si="5"/>
        <v>51060</v>
      </c>
      <c r="G42" s="38">
        <v>25254</v>
      </c>
      <c r="H42" s="38">
        <v>25806</v>
      </c>
      <c r="I42" s="3">
        <f t="shared" si="9"/>
        <v>50594</v>
      </c>
      <c r="J42" s="38">
        <v>24980</v>
      </c>
      <c r="K42" s="38">
        <v>25614</v>
      </c>
      <c r="L42" s="3">
        <f t="shared" si="10"/>
        <v>-466</v>
      </c>
      <c r="M42" s="3">
        <f t="shared" si="6"/>
        <v>-274</v>
      </c>
      <c r="N42" s="3">
        <f t="shared" si="6"/>
        <v>-192</v>
      </c>
      <c r="O42" s="134">
        <f t="shared" si="7"/>
        <v>-0.91</v>
      </c>
      <c r="P42" s="24" t="s">
        <v>29</v>
      </c>
    </row>
    <row r="43" spans="1:16" ht="13.5" customHeight="1">
      <c r="A43" s="23" t="s">
        <v>30</v>
      </c>
      <c r="B43" s="38">
        <v>9502</v>
      </c>
      <c r="C43" s="38">
        <v>9621</v>
      </c>
      <c r="D43" s="3">
        <f t="shared" si="8"/>
        <v>119</v>
      </c>
      <c r="E43" s="134">
        <f t="shared" si="4"/>
        <v>1.25</v>
      </c>
      <c r="F43" s="3">
        <f t="shared" si="5"/>
        <v>29889</v>
      </c>
      <c r="G43" s="38">
        <v>14512</v>
      </c>
      <c r="H43" s="38">
        <v>15377</v>
      </c>
      <c r="I43" s="3">
        <f t="shared" si="9"/>
        <v>29838</v>
      </c>
      <c r="J43" s="38">
        <v>14508</v>
      </c>
      <c r="K43" s="38">
        <v>15330</v>
      </c>
      <c r="L43" s="3">
        <f t="shared" si="10"/>
        <v>-51</v>
      </c>
      <c r="M43" s="3">
        <f t="shared" si="6"/>
        <v>-4</v>
      </c>
      <c r="N43" s="3">
        <f t="shared" si="6"/>
        <v>-47</v>
      </c>
      <c r="O43" s="134">
        <f t="shared" si="7"/>
        <v>-0.17</v>
      </c>
      <c r="P43" s="24" t="s">
        <v>30</v>
      </c>
    </row>
    <row r="44" spans="1:16" ht="13.5" customHeight="1">
      <c r="A44" s="23" t="s">
        <v>31</v>
      </c>
      <c r="B44" s="38">
        <v>30304</v>
      </c>
      <c r="C44" s="38">
        <v>30280</v>
      </c>
      <c r="D44" s="3">
        <f t="shared" si="8"/>
        <v>-24</v>
      </c>
      <c r="E44" s="134">
        <f t="shared" si="4"/>
        <v>-0.08</v>
      </c>
      <c r="F44" s="3">
        <f t="shared" si="5"/>
        <v>81195</v>
      </c>
      <c r="G44" s="38">
        <v>40315</v>
      </c>
      <c r="H44" s="38">
        <v>40880</v>
      </c>
      <c r="I44" s="3">
        <f t="shared" si="9"/>
        <v>80658</v>
      </c>
      <c r="J44" s="38">
        <v>40084</v>
      </c>
      <c r="K44" s="38">
        <v>40574</v>
      </c>
      <c r="L44" s="3">
        <f t="shared" si="10"/>
        <v>-537</v>
      </c>
      <c r="M44" s="3">
        <f t="shared" si="6"/>
        <v>-231</v>
      </c>
      <c r="N44" s="3">
        <f t="shared" si="6"/>
        <v>-306</v>
      </c>
      <c r="O44" s="134">
        <f t="shared" si="7"/>
        <v>-0.66</v>
      </c>
      <c r="P44" s="24" t="s">
        <v>31</v>
      </c>
    </row>
    <row r="45" spans="1:16" ht="13.5" customHeight="1">
      <c r="A45" s="23" t="s">
        <v>32</v>
      </c>
      <c r="B45" s="38">
        <v>12426</v>
      </c>
      <c r="C45" s="38">
        <v>12612</v>
      </c>
      <c r="D45" s="3">
        <f t="shared" si="8"/>
        <v>186</v>
      </c>
      <c r="E45" s="134">
        <f t="shared" si="4"/>
        <v>1.5</v>
      </c>
      <c r="F45" s="3">
        <f t="shared" si="5"/>
        <v>42978</v>
      </c>
      <c r="G45" s="38">
        <v>21664</v>
      </c>
      <c r="H45" s="38">
        <v>21314</v>
      </c>
      <c r="I45" s="3">
        <f t="shared" si="9"/>
        <v>42881</v>
      </c>
      <c r="J45" s="38">
        <v>21577</v>
      </c>
      <c r="K45" s="38">
        <v>21304</v>
      </c>
      <c r="L45" s="3">
        <f t="shared" si="10"/>
        <v>-97</v>
      </c>
      <c r="M45" s="3">
        <f t="shared" si="6"/>
        <v>-87</v>
      </c>
      <c r="N45" s="3">
        <f t="shared" si="6"/>
        <v>-10</v>
      </c>
      <c r="O45" s="134">
        <f t="shared" si="7"/>
        <v>-0.23</v>
      </c>
      <c r="P45" s="24" t="s">
        <v>32</v>
      </c>
    </row>
    <row r="46" spans="1:16" ht="13.5" customHeight="1">
      <c r="A46" s="23" t="s">
        <v>33</v>
      </c>
      <c r="B46" s="38">
        <v>26248</v>
      </c>
      <c r="C46" s="38">
        <v>26775</v>
      </c>
      <c r="D46" s="3">
        <f t="shared" si="8"/>
        <v>527</v>
      </c>
      <c r="E46" s="134">
        <f t="shared" si="4"/>
        <v>2.01</v>
      </c>
      <c r="F46" s="3">
        <f t="shared" si="5"/>
        <v>75018</v>
      </c>
      <c r="G46" s="38">
        <v>37195</v>
      </c>
      <c r="H46" s="38">
        <v>37823</v>
      </c>
      <c r="I46" s="3">
        <f t="shared" si="9"/>
        <v>75601</v>
      </c>
      <c r="J46" s="38">
        <v>37460</v>
      </c>
      <c r="K46" s="38">
        <v>38141</v>
      </c>
      <c r="L46" s="3">
        <f t="shared" si="10"/>
        <v>583</v>
      </c>
      <c r="M46" s="3">
        <f t="shared" si="6"/>
        <v>265</v>
      </c>
      <c r="N46" s="3">
        <f t="shared" si="6"/>
        <v>318</v>
      </c>
      <c r="O46" s="134">
        <f t="shared" si="7"/>
        <v>0.78</v>
      </c>
      <c r="P46" s="24" t="s">
        <v>33</v>
      </c>
    </row>
    <row r="47" spans="1:16" ht="13.5" customHeight="1">
      <c r="A47" s="23" t="s">
        <v>34</v>
      </c>
      <c r="B47" s="38">
        <v>73469</v>
      </c>
      <c r="C47" s="38">
        <v>74548</v>
      </c>
      <c r="D47" s="3">
        <f t="shared" si="8"/>
        <v>1079</v>
      </c>
      <c r="E47" s="134">
        <f t="shared" si="4"/>
        <v>1.47</v>
      </c>
      <c r="F47" s="3">
        <f t="shared" si="5"/>
        <v>195304</v>
      </c>
      <c r="G47" s="38">
        <v>100433</v>
      </c>
      <c r="H47" s="38">
        <v>94871</v>
      </c>
      <c r="I47" s="3">
        <f t="shared" si="9"/>
        <v>196656</v>
      </c>
      <c r="J47" s="38">
        <v>100989</v>
      </c>
      <c r="K47" s="38">
        <v>95667</v>
      </c>
      <c r="L47" s="3">
        <f t="shared" si="10"/>
        <v>1352</v>
      </c>
      <c r="M47" s="3">
        <f t="shared" si="6"/>
        <v>556</v>
      </c>
      <c r="N47" s="3">
        <f t="shared" si="6"/>
        <v>796</v>
      </c>
      <c r="O47" s="134">
        <f t="shared" si="7"/>
        <v>0.69</v>
      </c>
      <c r="P47" s="24" t="s">
        <v>34</v>
      </c>
    </row>
    <row r="48" spans="1:16" ht="13.5" customHeight="1">
      <c r="A48" s="23" t="s">
        <v>35</v>
      </c>
      <c r="B48" s="38">
        <v>54891</v>
      </c>
      <c r="C48" s="38">
        <v>55605</v>
      </c>
      <c r="D48" s="3">
        <f>C48-B48</f>
        <v>714</v>
      </c>
      <c r="E48" s="134">
        <f>ROUND((D48/B48)*100,2)</f>
        <v>1.3</v>
      </c>
      <c r="F48" s="3">
        <f t="shared" si="5"/>
        <v>152456</v>
      </c>
      <c r="G48" s="38">
        <v>76756</v>
      </c>
      <c r="H48" s="38">
        <v>75700</v>
      </c>
      <c r="I48" s="3">
        <f t="shared" si="9"/>
        <v>152914</v>
      </c>
      <c r="J48" s="38">
        <v>76967</v>
      </c>
      <c r="K48" s="38">
        <v>75947</v>
      </c>
      <c r="L48" s="3">
        <f t="shared" si="10"/>
        <v>458</v>
      </c>
      <c r="M48" s="3">
        <f t="shared" si="6"/>
        <v>211</v>
      </c>
      <c r="N48" s="3">
        <f t="shared" si="6"/>
        <v>247</v>
      </c>
      <c r="O48" s="134">
        <f>ROUND((L48/F48)*100,2)</f>
        <v>0.3</v>
      </c>
      <c r="P48" s="24" t="s">
        <v>35</v>
      </c>
    </row>
    <row r="49" spans="1:16" ht="13.5" customHeight="1">
      <c r="A49" s="23" t="s">
        <v>36</v>
      </c>
      <c r="B49" s="38">
        <v>22470</v>
      </c>
      <c r="C49" s="38">
        <v>22926</v>
      </c>
      <c r="D49" s="3">
        <f>C49-B49</f>
        <v>456</v>
      </c>
      <c r="E49" s="134">
        <f>ROUND((D49/B49)*100,2)</f>
        <v>2.03</v>
      </c>
      <c r="F49" s="3">
        <f t="shared" si="5"/>
        <v>63224</v>
      </c>
      <c r="G49" s="38">
        <v>32391</v>
      </c>
      <c r="H49" s="38">
        <v>30833</v>
      </c>
      <c r="I49" s="3">
        <f t="shared" si="9"/>
        <v>63761</v>
      </c>
      <c r="J49" s="38">
        <v>32617</v>
      </c>
      <c r="K49" s="38">
        <v>31144</v>
      </c>
      <c r="L49" s="3">
        <f t="shared" si="10"/>
        <v>537</v>
      </c>
      <c r="M49" s="3">
        <f t="shared" si="6"/>
        <v>226</v>
      </c>
      <c r="N49" s="3">
        <f t="shared" si="6"/>
        <v>311</v>
      </c>
      <c r="O49" s="134">
        <f>ROUND((L49/F49)*100,2)</f>
        <v>0.85</v>
      </c>
      <c r="P49" s="24" t="s">
        <v>36</v>
      </c>
    </row>
    <row r="50" spans="1:16" ht="13.5" customHeight="1">
      <c r="A50" s="23" t="s">
        <v>37</v>
      </c>
      <c r="B50" s="38">
        <v>10076</v>
      </c>
      <c r="C50" s="38">
        <v>10176</v>
      </c>
      <c r="D50" s="3">
        <f>C50-B50</f>
        <v>100</v>
      </c>
      <c r="E50" s="134">
        <f>ROUND((D50/B50)*100,2)</f>
        <v>0.99</v>
      </c>
      <c r="F50" s="3">
        <f t="shared" si="5"/>
        <v>31835</v>
      </c>
      <c r="G50" s="38">
        <v>15658</v>
      </c>
      <c r="H50" s="38">
        <v>16177</v>
      </c>
      <c r="I50" s="3">
        <f t="shared" si="9"/>
        <v>31555</v>
      </c>
      <c r="J50" s="38">
        <v>15521</v>
      </c>
      <c r="K50" s="38">
        <v>16034</v>
      </c>
      <c r="L50" s="3">
        <f t="shared" si="10"/>
        <v>-280</v>
      </c>
      <c r="M50" s="3">
        <f t="shared" si="6"/>
        <v>-137</v>
      </c>
      <c r="N50" s="3">
        <f t="shared" si="6"/>
        <v>-143</v>
      </c>
      <c r="O50" s="134">
        <f>ROUND((L50/F50)*100,2)</f>
        <v>-0.88</v>
      </c>
      <c r="P50" s="24" t="s">
        <v>37</v>
      </c>
    </row>
    <row r="51" spans="1:16" ht="13.5" customHeight="1" thickBot="1">
      <c r="A51" s="26" t="s">
        <v>113</v>
      </c>
      <c r="B51" s="39">
        <v>17515</v>
      </c>
      <c r="C51" s="38">
        <v>17941</v>
      </c>
      <c r="D51" s="3">
        <f>C51-B51</f>
        <v>426</v>
      </c>
      <c r="E51" s="134">
        <f>ROUND((D51/B51)*100,2)</f>
        <v>2.43</v>
      </c>
      <c r="F51" s="3">
        <f t="shared" si="5"/>
        <v>52147</v>
      </c>
      <c r="G51" s="38">
        <v>26351</v>
      </c>
      <c r="H51" s="38">
        <v>25796</v>
      </c>
      <c r="I51" s="3">
        <f t="shared" si="9"/>
        <v>52737</v>
      </c>
      <c r="J51" s="38">
        <v>26656</v>
      </c>
      <c r="K51" s="38">
        <v>26081</v>
      </c>
      <c r="L51" s="3">
        <f t="shared" si="10"/>
        <v>590</v>
      </c>
      <c r="M51" s="3">
        <f t="shared" si="6"/>
        <v>305</v>
      </c>
      <c r="N51" s="3">
        <f t="shared" si="6"/>
        <v>285</v>
      </c>
      <c r="O51" s="134">
        <f>ROUND((L51/F51)*100,2)</f>
        <v>1.13</v>
      </c>
      <c r="P51" s="24" t="s">
        <v>113</v>
      </c>
    </row>
    <row r="52" spans="1:16" s="80" customFormat="1" ht="2.25" customHeight="1">
      <c r="A52" s="126"/>
      <c r="B52" s="127"/>
      <c r="C52" s="123"/>
      <c r="D52" s="123"/>
      <c r="E52" s="137"/>
      <c r="F52" s="127"/>
      <c r="G52" s="127"/>
      <c r="H52" s="127"/>
      <c r="I52" s="123"/>
      <c r="J52" s="123"/>
      <c r="K52" s="123"/>
      <c r="L52" s="123"/>
      <c r="M52" s="123"/>
      <c r="N52" s="123"/>
      <c r="O52" s="137"/>
      <c r="P52" s="126"/>
    </row>
    <row r="53" spans="1:15" s="27" customFormat="1" ht="13.5" customHeight="1">
      <c r="A53" s="27" t="s">
        <v>117</v>
      </c>
      <c r="B53" s="28"/>
      <c r="E53" s="138"/>
      <c r="F53" s="29"/>
      <c r="G53" s="29"/>
      <c r="H53" s="29"/>
      <c r="O53" s="138"/>
    </row>
    <row r="54" spans="2:15" s="27" customFormat="1" ht="13.5" customHeight="1">
      <c r="B54" s="28"/>
      <c r="E54" s="138"/>
      <c r="F54" s="29"/>
      <c r="G54" s="29"/>
      <c r="H54" s="29"/>
      <c r="O54" s="138"/>
    </row>
    <row r="55" spans="2:15" s="27" customFormat="1" ht="13.5" customHeight="1">
      <c r="B55" s="28"/>
      <c r="E55" s="138"/>
      <c r="F55" s="29"/>
      <c r="G55" s="29"/>
      <c r="H55" s="29"/>
      <c r="O55" s="138"/>
    </row>
    <row r="56" spans="2:15" s="27" customFormat="1" ht="13.5" customHeight="1">
      <c r="B56" s="28"/>
      <c r="E56" s="138"/>
      <c r="F56" s="29"/>
      <c r="G56" s="29"/>
      <c r="H56" s="29"/>
      <c r="O56" s="138"/>
    </row>
    <row r="57" spans="2:15" s="27" customFormat="1" ht="13.5" customHeight="1">
      <c r="B57" s="28"/>
      <c r="E57" s="138"/>
      <c r="F57" s="29"/>
      <c r="G57" s="29"/>
      <c r="H57" s="29"/>
      <c r="O57" s="138"/>
    </row>
    <row r="58" spans="1:15" s="10" customFormat="1" ht="15.75" customHeight="1">
      <c r="A58" s="9" t="s">
        <v>127</v>
      </c>
      <c r="E58" s="140"/>
      <c r="O58" s="129"/>
    </row>
    <row r="59" spans="1:15" s="11" customFormat="1" ht="13.5">
      <c r="A59" s="11" t="s">
        <v>119</v>
      </c>
      <c r="E59" s="141"/>
      <c r="O59" s="130"/>
    </row>
    <row r="60" spans="1:15" s="11" customFormat="1" ht="14.25" thickBot="1">
      <c r="A60" s="12"/>
      <c r="B60" s="12"/>
      <c r="C60" s="12"/>
      <c r="D60" s="12"/>
      <c r="E60" s="131"/>
      <c r="F60" s="12"/>
      <c r="G60" s="12"/>
      <c r="H60" s="12"/>
      <c r="I60" s="12"/>
      <c r="J60" s="12"/>
      <c r="K60" s="12"/>
      <c r="L60" s="12"/>
      <c r="M60" s="12"/>
      <c r="N60" s="12"/>
      <c r="O60" s="131"/>
    </row>
    <row r="61" spans="1:16" s="11" customFormat="1" ht="13.5" customHeight="1">
      <c r="A61" s="164" t="s">
        <v>116</v>
      </c>
      <c r="B61" s="167" t="s">
        <v>0</v>
      </c>
      <c r="C61" s="168"/>
      <c r="D61" s="168"/>
      <c r="E61" s="169"/>
      <c r="F61" s="167" t="s">
        <v>1</v>
      </c>
      <c r="G61" s="168"/>
      <c r="H61" s="168"/>
      <c r="I61" s="168"/>
      <c r="J61" s="168"/>
      <c r="K61" s="168"/>
      <c r="L61" s="168"/>
      <c r="M61" s="168"/>
      <c r="N61" s="168"/>
      <c r="O61" s="169"/>
      <c r="P61" s="170" t="s">
        <v>116</v>
      </c>
    </row>
    <row r="62" spans="1:16" s="11" customFormat="1" ht="13.5">
      <c r="A62" s="165"/>
      <c r="B62" s="13" t="s">
        <v>122</v>
      </c>
      <c r="C62" s="13" t="s">
        <v>123</v>
      </c>
      <c r="D62" s="14" t="s">
        <v>2</v>
      </c>
      <c r="E62" s="142" t="s">
        <v>3</v>
      </c>
      <c r="F62" s="15"/>
      <c r="G62" s="15" t="s">
        <v>114</v>
      </c>
      <c r="H62" s="16"/>
      <c r="I62" s="15"/>
      <c r="J62" s="15" t="s">
        <v>124</v>
      </c>
      <c r="K62" s="16"/>
      <c r="L62" s="15"/>
      <c r="M62" s="16" t="s">
        <v>2</v>
      </c>
      <c r="N62" s="17"/>
      <c r="O62" s="132" t="s">
        <v>3</v>
      </c>
      <c r="P62" s="171"/>
    </row>
    <row r="63" spans="1:16" s="11" customFormat="1" ht="13.5">
      <c r="A63" s="166"/>
      <c r="B63" s="18" t="s">
        <v>4</v>
      </c>
      <c r="C63" s="18" t="s">
        <v>4</v>
      </c>
      <c r="D63" s="30"/>
      <c r="E63" s="143" t="s">
        <v>125</v>
      </c>
      <c r="F63" s="19" t="s">
        <v>5</v>
      </c>
      <c r="G63" s="19" t="s">
        <v>6</v>
      </c>
      <c r="H63" s="15" t="s">
        <v>7</v>
      </c>
      <c r="I63" s="19" t="s">
        <v>5</v>
      </c>
      <c r="J63" s="19" t="s">
        <v>6</v>
      </c>
      <c r="K63" s="19" t="s">
        <v>7</v>
      </c>
      <c r="L63" s="19" t="s">
        <v>5</v>
      </c>
      <c r="M63" s="19" t="s">
        <v>6</v>
      </c>
      <c r="N63" s="19" t="s">
        <v>7</v>
      </c>
      <c r="O63" s="133" t="s">
        <v>126</v>
      </c>
      <c r="P63" s="172"/>
    </row>
    <row r="64" spans="1:16" ht="13.5">
      <c r="A64" s="23" t="s">
        <v>38</v>
      </c>
      <c r="B64" s="2">
        <f>SUM(B65:B72)</f>
        <v>43149</v>
      </c>
      <c r="C64" s="2">
        <f>SUM(C65:C72)</f>
        <v>43694</v>
      </c>
      <c r="D64" s="3">
        <f>C64-B64</f>
        <v>545</v>
      </c>
      <c r="E64" s="134">
        <f aca="true" t="shared" si="11" ref="E64:E72">ROUND((D64/B64)*100,2)</f>
        <v>1.26</v>
      </c>
      <c r="F64" s="3">
        <f>SUM(G64:H64)</f>
        <v>139497</v>
      </c>
      <c r="G64" s="2">
        <f>SUM(G65:G72)</f>
        <v>69350</v>
      </c>
      <c r="H64" s="2">
        <f>SUM(H65:H72)</f>
        <v>70147</v>
      </c>
      <c r="I64" s="3">
        <f>SUM(J64:K64)</f>
        <v>139530</v>
      </c>
      <c r="J64" s="2">
        <f>SUM(J65:J72)</f>
        <v>69397</v>
      </c>
      <c r="K64" s="2">
        <f>SUM(K65:K72)</f>
        <v>70133</v>
      </c>
      <c r="L64" s="3">
        <f aca="true" t="shared" si="12" ref="L64:L72">SUM(M64:N64)</f>
        <v>33</v>
      </c>
      <c r="M64" s="3">
        <f aca="true" t="shared" si="13" ref="M64:N72">J64-G64</f>
        <v>47</v>
      </c>
      <c r="N64" s="3">
        <f t="shared" si="13"/>
        <v>-14</v>
      </c>
      <c r="O64" s="134">
        <f aca="true" t="shared" si="14" ref="O64:O108">ROUND((L64/F64)*100,2)</f>
        <v>0.02</v>
      </c>
      <c r="P64" s="21" t="s">
        <v>38</v>
      </c>
    </row>
    <row r="65" spans="1:16" ht="13.5">
      <c r="A65" s="23" t="s">
        <v>39</v>
      </c>
      <c r="B65" s="38">
        <v>10290</v>
      </c>
      <c r="C65" s="38">
        <v>10414</v>
      </c>
      <c r="D65" s="3">
        <f aca="true" t="shared" si="15" ref="D65:D108">C65-B65</f>
        <v>124</v>
      </c>
      <c r="E65" s="134">
        <f t="shared" si="11"/>
        <v>1.21</v>
      </c>
      <c r="F65" s="3">
        <f aca="true" t="shared" si="16" ref="F65:F72">SUM(G65:H65)</f>
        <v>35101</v>
      </c>
      <c r="G65" s="38">
        <v>17414</v>
      </c>
      <c r="H65" s="38">
        <v>17687</v>
      </c>
      <c r="I65" s="3">
        <f aca="true" t="shared" si="17" ref="I65:I72">SUM(J65:K65)</f>
        <v>35032</v>
      </c>
      <c r="J65" s="38">
        <v>17407</v>
      </c>
      <c r="K65" s="38">
        <v>17625</v>
      </c>
      <c r="L65" s="3">
        <f t="shared" si="12"/>
        <v>-69</v>
      </c>
      <c r="M65" s="3">
        <f t="shared" si="13"/>
        <v>-7</v>
      </c>
      <c r="N65" s="3">
        <f t="shared" si="13"/>
        <v>-62</v>
      </c>
      <c r="O65" s="134">
        <f t="shared" si="14"/>
        <v>-0.2</v>
      </c>
      <c r="P65" s="24" t="s">
        <v>39</v>
      </c>
    </row>
    <row r="66" spans="1:16" ht="13.5">
      <c r="A66" s="23" t="s">
        <v>40</v>
      </c>
      <c r="B66" s="38">
        <v>5716</v>
      </c>
      <c r="C66" s="38">
        <v>5773</v>
      </c>
      <c r="D66" s="3">
        <f t="shared" si="15"/>
        <v>57</v>
      </c>
      <c r="E66" s="134">
        <f t="shared" si="11"/>
        <v>1</v>
      </c>
      <c r="F66" s="3">
        <f t="shared" si="16"/>
        <v>19585</v>
      </c>
      <c r="G66" s="38">
        <v>10132</v>
      </c>
      <c r="H66" s="38">
        <v>9453</v>
      </c>
      <c r="I66" s="3">
        <f t="shared" si="17"/>
        <v>19599</v>
      </c>
      <c r="J66" s="38">
        <v>10168</v>
      </c>
      <c r="K66" s="38">
        <v>9431</v>
      </c>
      <c r="L66" s="3">
        <f t="shared" si="12"/>
        <v>14</v>
      </c>
      <c r="M66" s="3">
        <f t="shared" si="13"/>
        <v>36</v>
      </c>
      <c r="N66" s="3">
        <f t="shared" si="13"/>
        <v>-22</v>
      </c>
      <c r="O66" s="134">
        <f t="shared" si="14"/>
        <v>0.07</v>
      </c>
      <c r="P66" s="24" t="s">
        <v>40</v>
      </c>
    </row>
    <row r="67" spans="1:16" ht="13.5">
      <c r="A67" s="23" t="s">
        <v>41</v>
      </c>
      <c r="B67" s="38">
        <v>8119</v>
      </c>
      <c r="C67" s="38">
        <v>8318</v>
      </c>
      <c r="D67" s="3">
        <f t="shared" si="15"/>
        <v>199</v>
      </c>
      <c r="E67" s="134">
        <f t="shared" si="11"/>
        <v>2.45</v>
      </c>
      <c r="F67" s="3">
        <f t="shared" si="16"/>
        <v>25190</v>
      </c>
      <c r="G67" s="38">
        <v>12511</v>
      </c>
      <c r="H67" s="38">
        <v>12679</v>
      </c>
      <c r="I67" s="3">
        <f t="shared" si="17"/>
        <v>25444</v>
      </c>
      <c r="J67" s="38">
        <v>12622</v>
      </c>
      <c r="K67" s="38">
        <v>12822</v>
      </c>
      <c r="L67" s="3">
        <f t="shared" si="12"/>
        <v>254</v>
      </c>
      <c r="M67" s="3">
        <f t="shared" si="13"/>
        <v>111</v>
      </c>
      <c r="N67" s="3">
        <f t="shared" si="13"/>
        <v>143</v>
      </c>
      <c r="O67" s="134">
        <f t="shared" si="14"/>
        <v>1.01</v>
      </c>
      <c r="P67" s="24" t="s">
        <v>41</v>
      </c>
    </row>
    <row r="68" spans="1:16" ht="13.5">
      <c r="A68" s="23" t="s">
        <v>42</v>
      </c>
      <c r="B68" s="38">
        <v>4273</v>
      </c>
      <c r="C68" s="38">
        <v>4372</v>
      </c>
      <c r="D68" s="3">
        <f t="shared" si="15"/>
        <v>99</v>
      </c>
      <c r="E68" s="134">
        <f t="shared" si="11"/>
        <v>2.32</v>
      </c>
      <c r="F68" s="3">
        <f t="shared" si="16"/>
        <v>14738</v>
      </c>
      <c r="G68" s="38">
        <v>7289</v>
      </c>
      <c r="H68" s="38">
        <v>7449</v>
      </c>
      <c r="I68" s="3">
        <f t="shared" si="17"/>
        <v>14902</v>
      </c>
      <c r="J68" s="38">
        <v>7385</v>
      </c>
      <c r="K68" s="38">
        <v>7517</v>
      </c>
      <c r="L68" s="3">
        <f t="shared" si="12"/>
        <v>164</v>
      </c>
      <c r="M68" s="3">
        <f t="shared" si="13"/>
        <v>96</v>
      </c>
      <c r="N68" s="3">
        <f t="shared" si="13"/>
        <v>68</v>
      </c>
      <c r="O68" s="134">
        <f t="shared" si="14"/>
        <v>1.11</v>
      </c>
      <c r="P68" s="24" t="s">
        <v>42</v>
      </c>
    </row>
    <row r="69" spans="1:16" ht="13.5">
      <c r="A69" s="23" t="s">
        <v>43</v>
      </c>
      <c r="B69" s="38">
        <v>4247</v>
      </c>
      <c r="C69" s="38">
        <v>4290</v>
      </c>
      <c r="D69" s="3">
        <f t="shared" si="15"/>
        <v>43</v>
      </c>
      <c r="E69" s="134">
        <f t="shared" si="11"/>
        <v>1.01</v>
      </c>
      <c r="F69" s="3">
        <f t="shared" si="16"/>
        <v>13641</v>
      </c>
      <c r="G69" s="38">
        <v>6637</v>
      </c>
      <c r="H69" s="38">
        <v>7004</v>
      </c>
      <c r="I69" s="3">
        <f t="shared" si="17"/>
        <v>13634</v>
      </c>
      <c r="J69" s="38">
        <v>6617</v>
      </c>
      <c r="K69" s="38">
        <v>7017</v>
      </c>
      <c r="L69" s="3">
        <f t="shared" si="12"/>
        <v>-7</v>
      </c>
      <c r="M69" s="3">
        <f t="shared" si="13"/>
        <v>-20</v>
      </c>
      <c r="N69" s="3">
        <f t="shared" si="13"/>
        <v>13</v>
      </c>
      <c r="O69" s="134">
        <f t="shared" si="14"/>
        <v>-0.05</v>
      </c>
      <c r="P69" s="24" t="s">
        <v>43</v>
      </c>
    </row>
    <row r="70" spans="1:16" ht="13.5">
      <c r="A70" s="23" t="s">
        <v>44</v>
      </c>
      <c r="B70" s="38">
        <v>2130</v>
      </c>
      <c r="C70" s="38">
        <v>2152</v>
      </c>
      <c r="D70" s="3">
        <f t="shared" si="15"/>
        <v>22</v>
      </c>
      <c r="E70" s="134">
        <f t="shared" si="11"/>
        <v>1.03</v>
      </c>
      <c r="F70" s="3">
        <f t="shared" si="16"/>
        <v>7027</v>
      </c>
      <c r="G70" s="38">
        <v>3406</v>
      </c>
      <c r="H70" s="38">
        <v>3621</v>
      </c>
      <c r="I70" s="3">
        <f t="shared" si="17"/>
        <v>6963</v>
      </c>
      <c r="J70" s="38">
        <v>3384</v>
      </c>
      <c r="K70" s="38">
        <v>3579</v>
      </c>
      <c r="L70" s="3">
        <f t="shared" si="12"/>
        <v>-64</v>
      </c>
      <c r="M70" s="3">
        <f t="shared" si="13"/>
        <v>-22</v>
      </c>
      <c r="N70" s="3">
        <f t="shared" si="13"/>
        <v>-42</v>
      </c>
      <c r="O70" s="134">
        <f t="shared" si="14"/>
        <v>-0.91</v>
      </c>
      <c r="P70" s="24" t="s">
        <v>44</v>
      </c>
    </row>
    <row r="71" spans="1:16" ht="13.5">
      <c r="A71" s="23" t="s">
        <v>45</v>
      </c>
      <c r="B71" s="38">
        <v>1387</v>
      </c>
      <c r="C71" s="38">
        <v>1387</v>
      </c>
      <c r="D71" s="3">
        <f t="shared" si="15"/>
        <v>0</v>
      </c>
      <c r="E71" s="134">
        <f t="shared" si="11"/>
        <v>0</v>
      </c>
      <c r="F71" s="3">
        <f t="shared" si="16"/>
        <v>4349</v>
      </c>
      <c r="G71" s="38">
        <v>2118</v>
      </c>
      <c r="H71" s="38">
        <v>2231</v>
      </c>
      <c r="I71" s="3">
        <f t="shared" si="17"/>
        <v>4333</v>
      </c>
      <c r="J71" s="38">
        <v>2096</v>
      </c>
      <c r="K71" s="38">
        <v>2237</v>
      </c>
      <c r="L71" s="3">
        <f t="shared" si="12"/>
        <v>-16</v>
      </c>
      <c r="M71" s="3">
        <f t="shared" si="13"/>
        <v>-22</v>
      </c>
      <c r="N71" s="3">
        <f t="shared" si="13"/>
        <v>6</v>
      </c>
      <c r="O71" s="134">
        <f t="shared" si="14"/>
        <v>-0.37</v>
      </c>
      <c r="P71" s="24" t="s">
        <v>45</v>
      </c>
    </row>
    <row r="72" spans="1:16" ht="13.5">
      <c r="A72" s="23" t="s">
        <v>46</v>
      </c>
      <c r="B72" s="38">
        <v>6987</v>
      </c>
      <c r="C72" s="38">
        <v>6988</v>
      </c>
      <c r="D72" s="3">
        <f t="shared" si="15"/>
        <v>1</v>
      </c>
      <c r="E72" s="134">
        <f t="shared" si="11"/>
        <v>0.01</v>
      </c>
      <c r="F72" s="3">
        <f t="shared" si="16"/>
        <v>19866</v>
      </c>
      <c r="G72" s="38">
        <v>9843</v>
      </c>
      <c r="H72" s="38">
        <v>10023</v>
      </c>
      <c r="I72" s="3">
        <f t="shared" si="17"/>
        <v>19623</v>
      </c>
      <c r="J72" s="38">
        <v>9718</v>
      </c>
      <c r="K72" s="38">
        <v>9905</v>
      </c>
      <c r="L72" s="3">
        <f t="shared" si="12"/>
        <v>-243</v>
      </c>
      <c r="M72" s="3">
        <f t="shared" si="13"/>
        <v>-125</v>
      </c>
      <c r="N72" s="3">
        <f t="shared" si="13"/>
        <v>-118</v>
      </c>
      <c r="O72" s="134">
        <f t="shared" si="14"/>
        <v>-1.22</v>
      </c>
      <c r="P72" s="24" t="s">
        <v>46</v>
      </c>
    </row>
    <row r="73" spans="1:16" ht="13.5">
      <c r="A73" s="23"/>
      <c r="B73" s="2"/>
      <c r="P73" s="24"/>
    </row>
    <row r="74" spans="1:16" ht="13.5">
      <c r="A74" s="23" t="s">
        <v>47</v>
      </c>
      <c r="B74" s="2">
        <f>SUM(B75:B78)</f>
        <v>23974</v>
      </c>
      <c r="C74" s="2">
        <f>SUM(C75:C78)</f>
        <v>24083</v>
      </c>
      <c r="D74" s="3">
        <f t="shared" si="15"/>
        <v>109</v>
      </c>
      <c r="E74" s="134">
        <f>ROUND((D74/B74)*100,2)</f>
        <v>0.45</v>
      </c>
      <c r="F74" s="3">
        <f>SUM(G74:H74)</f>
        <v>77412</v>
      </c>
      <c r="G74" s="3">
        <f>SUM(G75:G78)</f>
        <v>38011</v>
      </c>
      <c r="H74" s="3">
        <f>SUM(H75:H78)</f>
        <v>39401</v>
      </c>
      <c r="I74" s="3">
        <f>SUM(J74:K74)</f>
        <v>76972</v>
      </c>
      <c r="J74" s="3">
        <f>SUM(J75:J78)</f>
        <v>37824</v>
      </c>
      <c r="K74" s="3">
        <f>SUM(K75:K78)</f>
        <v>39148</v>
      </c>
      <c r="L74" s="3">
        <f>SUM(M74:N74)</f>
        <v>-440</v>
      </c>
      <c r="M74" s="3">
        <f aca="true" t="shared" si="18" ref="M74:N78">J74-G74</f>
        <v>-187</v>
      </c>
      <c r="N74" s="3">
        <f t="shared" si="18"/>
        <v>-253</v>
      </c>
      <c r="O74" s="134">
        <f t="shared" si="14"/>
        <v>-0.57</v>
      </c>
      <c r="P74" s="24" t="s">
        <v>47</v>
      </c>
    </row>
    <row r="75" spans="1:16" ht="13.5">
      <c r="A75" s="23" t="s">
        <v>48</v>
      </c>
      <c r="B75" s="38">
        <v>11808</v>
      </c>
      <c r="C75" s="38">
        <v>11851</v>
      </c>
      <c r="D75" s="3">
        <f t="shared" si="15"/>
        <v>43</v>
      </c>
      <c r="E75" s="134">
        <f>ROUND((D75/B75)*100,2)</f>
        <v>0.36</v>
      </c>
      <c r="F75" s="3">
        <f>SUM(G75:H75)</f>
        <v>35795</v>
      </c>
      <c r="G75" s="38">
        <v>17634</v>
      </c>
      <c r="H75" s="38">
        <v>18161</v>
      </c>
      <c r="I75" s="3">
        <f>SUM(J75:K75)</f>
        <v>35609</v>
      </c>
      <c r="J75" s="38">
        <v>17552</v>
      </c>
      <c r="K75" s="38">
        <v>18057</v>
      </c>
      <c r="L75" s="3">
        <f>SUM(M75:N75)</f>
        <v>-186</v>
      </c>
      <c r="M75" s="3">
        <f t="shared" si="18"/>
        <v>-82</v>
      </c>
      <c r="N75" s="3">
        <f t="shared" si="18"/>
        <v>-104</v>
      </c>
      <c r="O75" s="134">
        <f t="shared" si="14"/>
        <v>-0.52</v>
      </c>
      <c r="P75" s="24" t="s">
        <v>48</v>
      </c>
    </row>
    <row r="76" spans="1:16" ht="13.5">
      <c r="A76" s="23" t="s">
        <v>49</v>
      </c>
      <c r="B76" s="38">
        <v>5205</v>
      </c>
      <c r="C76" s="38">
        <v>5218</v>
      </c>
      <c r="D76" s="3">
        <f t="shared" si="15"/>
        <v>13</v>
      </c>
      <c r="E76" s="134">
        <f>ROUND((D76/B76)*100,2)</f>
        <v>0.25</v>
      </c>
      <c r="F76" s="3">
        <f>SUM(G76:H76)</f>
        <v>16736</v>
      </c>
      <c r="G76" s="38">
        <v>8254</v>
      </c>
      <c r="H76" s="38">
        <v>8482</v>
      </c>
      <c r="I76" s="3">
        <f>SUM(J76:K76)</f>
        <v>16606</v>
      </c>
      <c r="J76" s="38">
        <v>8203</v>
      </c>
      <c r="K76" s="38">
        <v>8403</v>
      </c>
      <c r="L76" s="3">
        <f>SUM(M76:N76)</f>
        <v>-130</v>
      </c>
      <c r="M76" s="3">
        <f t="shared" si="18"/>
        <v>-51</v>
      </c>
      <c r="N76" s="3">
        <f t="shared" si="18"/>
        <v>-79</v>
      </c>
      <c r="O76" s="134">
        <f t="shared" si="14"/>
        <v>-0.78</v>
      </c>
      <c r="P76" s="24" t="s">
        <v>49</v>
      </c>
    </row>
    <row r="77" spans="1:16" ht="13.5">
      <c r="A77" s="23" t="s">
        <v>50</v>
      </c>
      <c r="B77" s="38">
        <v>650</v>
      </c>
      <c r="C77" s="38">
        <v>651</v>
      </c>
      <c r="D77" s="3">
        <f t="shared" si="15"/>
        <v>1</v>
      </c>
      <c r="E77" s="134">
        <f>ROUND((D77/B77)*100,2)</f>
        <v>0.15</v>
      </c>
      <c r="F77" s="3">
        <f>SUM(G77:H77)</f>
        <v>2419</v>
      </c>
      <c r="G77" s="38">
        <v>1201</v>
      </c>
      <c r="H77" s="38">
        <v>1218</v>
      </c>
      <c r="I77" s="3">
        <f>SUM(J77:K77)</f>
        <v>2399</v>
      </c>
      <c r="J77" s="38">
        <v>1181</v>
      </c>
      <c r="K77" s="38">
        <v>1218</v>
      </c>
      <c r="L77" s="3">
        <f>SUM(M77:N77)</f>
        <v>-20</v>
      </c>
      <c r="M77" s="3">
        <f t="shared" si="18"/>
        <v>-20</v>
      </c>
      <c r="N77" s="3">
        <f t="shared" si="18"/>
        <v>0</v>
      </c>
      <c r="O77" s="134">
        <f t="shared" si="14"/>
        <v>-0.83</v>
      </c>
      <c r="P77" s="24" t="s">
        <v>50</v>
      </c>
    </row>
    <row r="78" spans="1:16" ht="13.5">
      <c r="A78" s="23" t="s">
        <v>51</v>
      </c>
      <c r="B78" s="38">
        <v>6311</v>
      </c>
      <c r="C78" s="38">
        <v>6363</v>
      </c>
      <c r="D78" s="3">
        <f t="shared" si="15"/>
        <v>52</v>
      </c>
      <c r="E78" s="134">
        <f>ROUND((D78/B78)*100,2)</f>
        <v>0.82</v>
      </c>
      <c r="F78" s="3">
        <f>SUM(G78:H78)</f>
        <v>22462</v>
      </c>
      <c r="G78" s="38">
        <v>10922</v>
      </c>
      <c r="H78" s="38">
        <v>11540</v>
      </c>
      <c r="I78" s="3">
        <f>SUM(J78:K78)</f>
        <v>22358</v>
      </c>
      <c r="J78" s="38">
        <v>10888</v>
      </c>
      <c r="K78" s="38">
        <v>11470</v>
      </c>
      <c r="L78" s="3">
        <f>SUM(M78:N78)</f>
        <v>-104</v>
      </c>
      <c r="M78" s="3">
        <f t="shared" si="18"/>
        <v>-34</v>
      </c>
      <c r="N78" s="3">
        <f t="shared" si="18"/>
        <v>-70</v>
      </c>
      <c r="O78" s="134">
        <f t="shared" si="14"/>
        <v>-0.46</v>
      </c>
      <c r="P78" s="24" t="s">
        <v>51</v>
      </c>
    </row>
    <row r="79" spans="1:16" ht="13.5">
      <c r="A79" s="23"/>
      <c r="B79" s="1"/>
      <c r="C79" s="8"/>
      <c r="D79" s="8"/>
      <c r="E79" s="135"/>
      <c r="F79" s="4"/>
      <c r="P79" s="24"/>
    </row>
    <row r="80" spans="1:16" ht="13.5">
      <c r="A80" s="23" t="s">
        <v>52</v>
      </c>
      <c r="B80" s="2">
        <f>SUM(B81:B87)</f>
        <v>44972</v>
      </c>
      <c r="C80" s="2">
        <f>SUM(C81:C87)</f>
        <v>45595</v>
      </c>
      <c r="D80" s="3">
        <f t="shared" si="15"/>
        <v>623</v>
      </c>
      <c r="E80" s="134">
        <f aca="true" t="shared" si="19" ref="E80:E87">ROUND((D80/B80)*100,2)</f>
        <v>1.39</v>
      </c>
      <c r="F80" s="3">
        <f aca="true" t="shared" si="20" ref="F80:F87">SUM(G80:H80)</f>
        <v>134561</v>
      </c>
      <c r="G80" s="2">
        <f>SUM(G81:G87)</f>
        <v>66248</v>
      </c>
      <c r="H80" s="2">
        <f>SUM(H81:H87)</f>
        <v>68313</v>
      </c>
      <c r="I80" s="3">
        <f aca="true" t="shared" si="21" ref="I80:I87">SUM(J80:K80)</f>
        <v>134701</v>
      </c>
      <c r="J80" s="2">
        <f>SUM(J81:J87)</f>
        <v>66343</v>
      </c>
      <c r="K80" s="2">
        <f>SUM(K81:K87)</f>
        <v>68358</v>
      </c>
      <c r="L80" s="3">
        <f aca="true" t="shared" si="22" ref="L80:L87">SUM(M80:N80)</f>
        <v>140</v>
      </c>
      <c r="M80" s="3">
        <f aca="true" t="shared" si="23" ref="M80:N87">J80-G80</f>
        <v>95</v>
      </c>
      <c r="N80" s="3">
        <f t="shared" si="23"/>
        <v>45</v>
      </c>
      <c r="O80" s="134">
        <f t="shared" si="14"/>
        <v>0.1</v>
      </c>
      <c r="P80" s="24" t="s">
        <v>52</v>
      </c>
    </row>
    <row r="81" spans="1:16" ht="13.5">
      <c r="A81" s="23" t="s">
        <v>53</v>
      </c>
      <c r="B81" s="38">
        <v>12525</v>
      </c>
      <c r="C81" s="38">
        <v>12770</v>
      </c>
      <c r="D81" s="3">
        <f t="shared" si="15"/>
        <v>245</v>
      </c>
      <c r="E81" s="134">
        <f t="shared" si="19"/>
        <v>1.96</v>
      </c>
      <c r="F81" s="3">
        <f t="shared" si="20"/>
        <v>34902</v>
      </c>
      <c r="G81" s="38">
        <v>17590</v>
      </c>
      <c r="H81" s="38">
        <v>17312</v>
      </c>
      <c r="I81" s="3">
        <f t="shared" si="21"/>
        <v>35241</v>
      </c>
      <c r="J81" s="38">
        <v>17753</v>
      </c>
      <c r="K81" s="38">
        <v>17488</v>
      </c>
      <c r="L81" s="3">
        <f t="shared" si="22"/>
        <v>339</v>
      </c>
      <c r="M81" s="3">
        <f t="shared" si="23"/>
        <v>163</v>
      </c>
      <c r="N81" s="3">
        <f t="shared" si="23"/>
        <v>176</v>
      </c>
      <c r="O81" s="134">
        <f t="shared" si="14"/>
        <v>0.97</v>
      </c>
      <c r="P81" s="24" t="s">
        <v>53</v>
      </c>
    </row>
    <row r="82" spans="1:16" ht="13.5">
      <c r="A82" s="23" t="s">
        <v>54</v>
      </c>
      <c r="B82" s="38">
        <v>15176</v>
      </c>
      <c r="C82" s="38">
        <v>15426</v>
      </c>
      <c r="D82" s="3">
        <f t="shared" si="15"/>
        <v>250</v>
      </c>
      <c r="E82" s="134">
        <f t="shared" si="19"/>
        <v>1.65</v>
      </c>
      <c r="F82" s="3">
        <f t="shared" si="20"/>
        <v>46527</v>
      </c>
      <c r="G82" s="38">
        <v>22750</v>
      </c>
      <c r="H82" s="38">
        <v>23777</v>
      </c>
      <c r="I82" s="3">
        <f t="shared" si="21"/>
        <v>46642</v>
      </c>
      <c r="J82" s="38">
        <v>22836</v>
      </c>
      <c r="K82" s="38">
        <v>23806</v>
      </c>
      <c r="L82" s="3">
        <f t="shared" si="22"/>
        <v>115</v>
      </c>
      <c r="M82" s="3">
        <f t="shared" si="23"/>
        <v>86</v>
      </c>
      <c r="N82" s="3">
        <f t="shared" si="23"/>
        <v>29</v>
      </c>
      <c r="O82" s="134">
        <f t="shared" si="14"/>
        <v>0.25</v>
      </c>
      <c r="P82" s="24" t="s">
        <v>54</v>
      </c>
    </row>
    <row r="83" spans="1:16" ht="13.5">
      <c r="A83" s="23" t="s">
        <v>55</v>
      </c>
      <c r="B83" s="38">
        <v>2754</v>
      </c>
      <c r="C83" s="38">
        <v>2769</v>
      </c>
      <c r="D83" s="3">
        <f t="shared" si="15"/>
        <v>15</v>
      </c>
      <c r="E83" s="134">
        <f t="shared" si="19"/>
        <v>0.54</v>
      </c>
      <c r="F83" s="3">
        <f t="shared" si="20"/>
        <v>8954</v>
      </c>
      <c r="G83" s="38">
        <v>4309</v>
      </c>
      <c r="H83" s="38">
        <v>4645</v>
      </c>
      <c r="I83" s="3">
        <f t="shared" si="21"/>
        <v>8882</v>
      </c>
      <c r="J83" s="38">
        <v>4281</v>
      </c>
      <c r="K83" s="38">
        <v>4601</v>
      </c>
      <c r="L83" s="3">
        <f t="shared" si="22"/>
        <v>-72</v>
      </c>
      <c r="M83" s="3">
        <f t="shared" si="23"/>
        <v>-28</v>
      </c>
      <c r="N83" s="3">
        <f t="shared" si="23"/>
        <v>-44</v>
      </c>
      <c r="O83" s="134">
        <f t="shared" si="14"/>
        <v>-0.8</v>
      </c>
      <c r="P83" s="24" t="s">
        <v>55</v>
      </c>
    </row>
    <row r="84" spans="1:16" ht="13.5">
      <c r="A84" s="23" t="s">
        <v>56</v>
      </c>
      <c r="B84" s="38">
        <v>9067</v>
      </c>
      <c r="C84" s="38">
        <v>9195</v>
      </c>
      <c r="D84" s="3">
        <f t="shared" si="15"/>
        <v>128</v>
      </c>
      <c r="E84" s="134">
        <f t="shared" si="19"/>
        <v>1.41</v>
      </c>
      <c r="F84" s="3">
        <f t="shared" si="20"/>
        <v>27211</v>
      </c>
      <c r="G84" s="38">
        <v>13346</v>
      </c>
      <c r="H84" s="38">
        <v>13865</v>
      </c>
      <c r="I84" s="3">
        <f t="shared" si="21"/>
        <v>27271</v>
      </c>
      <c r="J84" s="38">
        <v>13375</v>
      </c>
      <c r="K84" s="38">
        <v>13896</v>
      </c>
      <c r="L84" s="3">
        <f t="shared" si="22"/>
        <v>60</v>
      </c>
      <c r="M84" s="3">
        <f t="shared" si="23"/>
        <v>29</v>
      </c>
      <c r="N84" s="3">
        <f t="shared" si="23"/>
        <v>31</v>
      </c>
      <c r="O84" s="134">
        <f t="shared" si="14"/>
        <v>0.22</v>
      </c>
      <c r="P84" s="24" t="s">
        <v>56</v>
      </c>
    </row>
    <row r="85" spans="1:16" ht="13.5">
      <c r="A85" s="23" t="s">
        <v>57</v>
      </c>
      <c r="B85" s="38">
        <v>2624</v>
      </c>
      <c r="C85" s="38">
        <v>2610</v>
      </c>
      <c r="D85" s="3">
        <f t="shared" si="15"/>
        <v>-14</v>
      </c>
      <c r="E85" s="134">
        <f t="shared" si="19"/>
        <v>-0.53</v>
      </c>
      <c r="F85" s="3">
        <f t="shared" si="20"/>
        <v>7818</v>
      </c>
      <c r="G85" s="38">
        <v>3791</v>
      </c>
      <c r="H85" s="38">
        <v>4027</v>
      </c>
      <c r="I85" s="3">
        <f t="shared" si="21"/>
        <v>7674</v>
      </c>
      <c r="J85" s="38">
        <v>3708</v>
      </c>
      <c r="K85" s="38">
        <v>3966</v>
      </c>
      <c r="L85" s="3">
        <f t="shared" si="22"/>
        <v>-144</v>
      </c>
      <c r="M85" s="3">
        <f t="shared" si="23"/>
        <v>-83</v>
      </c>
      <c r="N85" s="3">
        <f t="shared" si="23"/>
        <v>-61</v>
      </c>
      <c r="O85" s="134">
        <f t="shared" si="14"/>
        <v>-1.84</v>
      </c>
      <c r="P85" s="24" t="s">
        <v>57</v>
      </c>
    </row>
    <row r="86" spans="1:16" ht="13.5">
      <c r="A86" s="23" t="s">
        <v>58</v>
      </c>
      <c r="B86" s="38">
        <v>1400</v>
      </c>
      <c r="C86" s="38">
        <v>1399</v>
      </c>
      <c r="D86" s="3">
        <f t="shared" si="15"/>
        <v>-1</v>
      </c>
      <c r="E86" s="134">
        <f t="shared" si="19"/>
        <v>-0.07</v>
      </c>
      <c r="F86" s="3">
        <f t="shared" si="20"/>
        <v>4497</v>
      </c>
      <c r="G86" s="38">
        <v>2205</v>
      </c>
      <c r="H86" s="38">
        <v>2292</v>
      </c>
      <c r="I86" s="3">
        <f t="shared" si="21"/>
        <v>4429</v>
      </c>
      <c r="J86" s="38">
        <v>2177</v>
      </c>
      <c r="K86" s="38">
        <v>2252</v>
      </c>
      <c r="L86" s="3">
        <f t="shared" si="22"/>
        <v>-68</v>
      </c>
      <c r="M86" s="3">
        <f t="shared" si="23"/>
        <v>-28</v>
      </c>
      <c r="N86" s="3">
        <f t="shared" si="23"/>
        <v>-40</v>
      </c>
      <c r="O86" s="134">
        <f t="shared" si="14"/>
        <v>-1.51</v>
      </c>
      <c r="P86" s="24" t="s">
        <v>58</v>
      </c>
    </row>
    <row r="87" spans="1:16" ht="13.5">
      <c r="A87" s="23" t="s">
        <v>59</v>
      </c>
      <c r="B87" s="38">
        <v>1426</v>
      </c>
      <c r="C87" s="38">
        <v>1426</v>
      </c>
      <c r="D87" s="3">
        <f t="shared" si="15"/>
        <v>0</v>
      </c>
      <c r="E87" s="134">
        <f t="shared" si="19"/>
        <v>0</v>
      </c>
      <c r="F87" s="3">
        <f t="shared" si="20"/>
        <v>4652</v>
      </c>
      <c r="G87" s="38">
        <v>2257</v>
      </c>
      <c r="H87" s="38">
        <v>2395</v>
      </c>
      <c r="I87" s="3">
        <f t="shared" si="21"/>
        <v>4562</v>
      </c>
      <c r="J87" s="38">
        <v>2213</v>
      </c>
      <c r="K87" s="38">
        <v>2349</v>
      </c>
      <c r="L87" s="3">
        <f t="shared" si="22"/>
        <v>-90</v>
      </c>
      <c r="M87" s="3">
        <f t="shared" si="23"/>
        <v>-44</v>
      </c>
      <c r="N87" s="3">
        <f t="shared" si="23"/>
        <v>-46</v>
      </c>
      <c r="O87" s="134">
        <f t="shared" si="14"/>
        <v>-1.93</v>
      </c>
      <c r="P87" s="24" t="s">
        <v>59</v>
      </c>
    </row>
    <row r="88" spans="1:16" ht="13.5">
      <c r="A88" s="23"/>
      <c r="B88" s="2"/>
      <c r="P88" s="24"/>
    </row>
    <row r="89" spans="1:16" ht="13.5">
      <c r="A89" s="23" t="s">
        <v>60</v>
      </c>
      <c r="B89" s="2">
        <f>SUM(B90:B93)</f>
        <v>14238</v>
      </c>
      <c r="C89" s="3">
        <f>SUM(C90:C93)</f>
        <v>14357</v>
      </c>
      <c r="D89" s="3">
        <f t="shared" si="15"/>
        <v>119</v>
      </c>
      <c r="E89" s="134">
        <f>ROUND((D89/B89)*100,2)</f>
        <v>0.84</v>
      </c>
      <c r="F89" s="3">
        <f>SUM(G89:H89)</f>
        <v>45103</v>
      </c>
      <c r="G89" s="3">
        <f>SUM(G90:G93)</f>
        <v>22018</v>
      </c>
      <c r="H89" s="3">
        <f>SUM(H90:H93)</f>
        <v>23085</v>
      </c>
      <c r="I89" s="3">
        <f>SUM(J89:K89)</f>
        <v>44560</v>
      </c>
      <c r="J89" s="3">
        <f>SUM(J90:J93)</f>
        <v>21763</v>
      </c>
      <c r="K89" s="3">
        <f>SUM(K90:K93)</f>
        <v>22797</v>
      </c>
      <c r="L89" s="3">
        <f>SUM(M89:N89)</f>
        <v>-543</v>
      </c>
      <c r="M89" s="3">
        <f aca="true" t="shared" si="24" ref="M89:N93">J89-G89</f>
        <v>-255</v>
      </c>
      <c r="N89" s="3">
        <f t="shared" si="24"/>
        <v>-288</v>
      </c>
      <c r="O89" s="134">
        <f t="shared" si="14"/>
        <v>-1.2</v>
      </c>
      <c r="P89" s="24" t="s">
        <v>60</v>
      </c>
    </row>
    <row r="90" spans="1:16" ht="13.5">
      <c r="A90" s="23" t="s">
        <v>61</v>
      </c>
      <c r="B90" s="38">
        <v>3458</v>
      </c>
      <c r="C90" s="38">
        <v>3482</v>
      </c>
      <c r="D90" s="3">
        <f t="shared" si="15"/>
        <v>24</v>
      </c>
      <c r="E90" s="134">
        <f>ROUND((D90/B90)*100,2)</f>
        <v>0.69</v>
      </c>
      <c r="F90" s="3">
        <f>SUM(G90:H90)</f>
        <v>11369</v>
      </c>
      <c r="G90" s="38">
        <v>5567</v>
      </c>
      <c r="H90" s="38">
        <v>5802</v>
      </c>
      <c r="I90" s="3">
        <f>SUM(J90:K90)</f>
        <v>11285</v>
      </c>
      <c r="J90" s="38">
        <v>5537</v>
      </c>
      <c r="K90" s="38">
        <v>5748</v>
      </c>
      <c r="L90" s="3">
        <f>SUM(M90:N90)</f>
        <v>-84</v>
      </c>
      <c r="M90" s="3">
        <f t="shared" si="24"/>
        <v>-30</v>
      </c>
      <c r="N90" s="3">
        <f t="shared" si="24"/>
        <v>-54</v>
      </c>
      <c r="O90" s="134">
        <f t="shared" si="14"/>
        <v>-0.74</v>
      </c>
      <c r="P90" s="24" t="s">
        <v>61</v>
      </c>
    </row>
    <row r="91" spans="1:16" ht="13.5">
      <c r="A91" s="23" t="s">
        <v>62</v>
      </c>
      <c r="B91" s="38">
        <v>2041</v>
      </c>
      <c r="C91" s="38">
        <v>2041</v>
      </c>
      <c r="D91" s="3">
        <f t="shared" si="15"/>
        <v>0</v>
      </c>
      <c r="E91" s="134">
        <f>ROUND((D91/B91)*100,2)</f>
        <v>0</v>
      </c>
      <c r="F91" s="3">
        <f>SUM(G91:H91)</f>
        <v>6192</v>
      </c>
      <c r="G91" s="38">
        <v>3019</v>
      </c>
      <c r="H91" s="38">
        <v>3173</v>
      </c>
      <c r="I91" s="3">
        <f>SUM(J91:K91)</f>
        <v>6079</v>
      </c>
      <c r="J91" s="38">
        <v>2964</v>
      </c>
      <c r="K91" s="38">
        <v>3115</v>
      </c>
      <c r="L91" s="3">
        <f>SUM(M91:N91)</f>
        <v>-113</v>
      </c>
      <c r="M91" s="3">
        <f t="shared" si="24"/>
        <v>-55</v>
      </c>
      <c r="N91" s="3">
        <f t="shared" si="24"/>
        <v>-58</v>
      </c>
      <c r="O91" s="134">
        <f t="shared" si="14"/>
        <v>-1.82</v>
      </c>
      <c r="P91" s="24" t="s">
        <v>62</v>
      </c>
    </row>
    <row r="92" spans="1:16" ht="13.5">
      <c r="A92" s="23" t="s">
        <v>63</v>
      </c>
      <c r="B92" s="38">
        <v>1334</v>
      </c>
      <c r="C92" s="38">
        <v>1342</v>
      </c>
      <c r="D92" s="3">
        <f t="shared" si="15"/>
        <v>8</v>
      </c>
      <c r="E92" s="134">
        <f>ROUND((D92/B92)*100,2)</f>
        <v>0.6</v>
      </c>
      <c r="F92" s="3">
        <f>SUM(G92:H92)</f>
        <v>4303</v>
      </c>
      <c r="G92" s="38">
        <v>2113</v>
      </c>
      <c r="H92" s="38">
        <v>2190</v>
      </c>
      <c r="I92" s="3">
        <f>SUM(J92:K92)</f>
        <v>4245</v>
      </c>
      <c r="J92" s="38">
        <v>2088</v>
      </c>
      <c r="K92" s="38">
        <v>2157</v>
      </c>
      <c r="L92" s="3">
        <f>SUM(M92:N92)</f>
        <v>-58</v>
      </c>
      <c r="M92" s="3">
        <f t="shared" si="24"/>
        <v>-25</v>
      </c>
      <c r="N92" s="3">
        <f t="shared" si="24"/>
        <v>-33</v>
      </c>
      <c r="O92" s="134">
        <f t="shared" si="14"/>
        <v>-1.35</v>
      </c>
      <c r="P92" s="24" t="s">
        <v>63</v>
      </c>
    </row>
    <row r="93" spans="1:16" ht="13.5">
      <c r="A93" s="23" t="s">
        <v>64</v>
      </c>
      <c r="B93" s="38">
        <v>7405</v>
      </c>
      <c r="C93" s="38">
        <v>7492</v>
      </c>
      <c r="D93" s="3">
        <f t="shared" si="15"/>
        <v>87</v>
      </c>
      <c r="E93" s="134">
        <f>ROUND((D93/B93)*100,2)</f>
        <v>1.17</v>
      </c>
      <c r="F93" s="3">
        <f>SUM(G93:H93)</f>
        <v>23239</v>
      </c>
      <c r="G93" s="38">
        <v>11319</v>
      </c>
      <c r="H93" s="38">
        <v>11920</v>
      </c>
      <c r="I93" s="3">
        <f>SUM(J93:K93)</f>
        <v>22951</v>
      </c>
      <c r="J93" s="38">
        <v>11174</v>
      </c>
      <c r="K93" s="38">
        <v>11777</v>
      </c>
      <c r="L93" s="3">
        <f>SUM(M93:N93)</f>
        <v>-288</v>
      </c>
      <c r="M93" s="3">
        <f t="shared" si="24"/>
        <v>-145</v>
      </c>
      <c r="N93" s="3">
        <f t="shared" si="24"/>
        <v>-143</v>
      </c>
      <c r="O93" s="134">
        <f t="shared" si="14"/>
        <v>-1.24</v>
      </c>
      <c r="P93" s="24" t="s">
        <v>64</v>
      </c>
    </row>
    <row r="94" spans="1:16" ht="13.5">
      <c r="A94" s="23"/>
      <c r="B94" s="1"/>
      <c r="C94" s="8"/>
      <c r="D94" s="8"/>
      <c r="E94" s="135"/>
      <c r="F94" s="4"/>
      <c r="P94" s="24"/>
    </row>
    <row r="95" spans="1:16" ht="13.5">
      <c r="A95" s="23" t="s">
        <v>65</v>
      </c>
      <c r="B95" s="2">
        <f>B96</f>
        <v>4472</v>
      </c>
      <c r="C95" s="2">
        <f>C96</f>
        <v>4539</v>
      </c>
      <c r="D95" s="3">
        <f t="shared" si="15"/>
        <v>67</v>
      </c>
      <c r="E95" s="134">
        <f>ROUND((D95/B95)*100,2)</f>
        <v>1.5</v>
      </c>
      <c r="F95" s="3">
        <f>SUM(G95:H95)</f>
        <v>13425</v>
      </c>
      <c r="G95" s="2">
        <f>G96</f>
        <v>6537</v>
      </c>
      <c r="H95" s="2">
        <f>H96</f>
        <v>6888</v>
      </c>
      <c r="I95" s="3">
        <f>SUM(J95:K95)</f>
        <v>13371</v>
      </c>
      <c r="J95" s="2">
        <f>J96</f>
        <v>6497</v>
      </c>
      <c r="K95" s="2">
        <f>K96</f>
        <v>6874</v>
      </c>
      <c r="L95" s="3">
        <f>SUM(M95:N95)</f>
        <v>-54</v>
      </c>
      <c r="M95" s="3">
        <f>J95-G95</f>
        <v>-40</v>
      </c>
      <c r="N95" s="3">
        <f>K95-H95</f>
        <v>-14</v>
      </c>
      <c r="O95" s="134">
        <f t="shared" si="14"/>
        <v>-0.4</v>
      </c>
      <c r="P95" s="24" t="s">
        <v>65</v>
      </c>
    </row>
    <row r="96" spans="1:16" ht="13.5">
      <c r="A96" s="23" t="s">
        <v>66</v>
      </c>
      <c r="B96" s="41">
        <v>4472</v>
      </c>
      <c r="C96" s="40">
        <v>4539</v>
      </c>
      <c r="D96" s="3">
        <f t="shared" si="15"/>
        <v>67</v>
      </c>
      <c r="E96" s="134">
        <f>ROUND((D96/B96)*100,2)</f>
        <v>1.5</v>
      </c>
      <c r="F96" s="3">
        <f>SUM(G96:H96)</f>
        <v>13425</v>
      </c>
      <c r="G96" s="40">
        <v>6537</v>
      </c>
      <c r="H96" s="40">
        <v>6888</v>
      </c>
      <c r="I96" s="3">
        <f>SUM(J96:K96)</f>
        <v>13371</v>
      </c>
      <c r="J96" s="40">
        <v>6497</v>
      </c>
      <c r="K96" s="40">
        <v>6874</v>
      </c>
      <c r="L96" s="3">
        <f>SUM(M96:N96)</f>
        <v>-54</v>
      </c>
      <c r="M96" s="3">
        <f>J96-G96</f>
        <v>-40</v>
      </c>
      <c r="N96" s="3">
        <f>K96-H96</f>
        <v>-14</v>
      </c>
      <c r="O96" s="134">
        <f t="shared" si="14"/>
        <v>-0.4</v>
      </c>
      <c r="P96" s="24" t="s">
        <v>66</v>
      </c>
    </row>
    <row r="97" spans="1:16" ht="13.5">
      <c r="A97" s="23"/>
      <c r="B97" s="31"/>
      <c r="C97" s="5"/>
      <c r="D97" s="5"/>
      <c r="E97" s="135"/>
      <c r="F97" s="5"/>
      <c r="G97" s="5"/>
      <c r="H97" s="5"/>
      <c r="I97" s="5"/>
      <c r="J97" s="5"/>
      <c r="K97" s="5"/>
      <c r="L97" s="5"/>
      <c r="M97" s="5"/>
      <c r="N97" s="5"/>
      <c r="O97" s="135"/>
      <c r="P97" s="24"/>
    </row>
    <row r="98" spans="1:16" ht="13.5">
      <c r="A98" s="23" t="s">
        <v>67</v>
      </c>
      <c r="B98" s="2">
        <f>SUM(B99:B103)</f>
        <v>47008</v>
      </c>
      <c r="C98" s="2">
        <f>SUM(C99:C103)</f>
        <v>47432</v>
      </c>
      <c r="D98" s="3">
        <f t="shared" si="15"/>
        <v>424</v>
      </c>
      <c r="E98" s="134">
        <f aca="true" t="shared" si="25" ref="E98:E103">ROUND((D98/B98)*100,2)</f>
        <v>0.9</v>
      </c>
      <c r="F98" s="3">
        <f aca="true" t="shared" si="26" ref="F98:F103">SUM(G98:H98)</f>
        <v>141210</v>
      </c>
      <c r="G98" s="2">
        <f>SUM(G99:G103)</f>
        <v>71467</v>
      </c>
      <c r="H98" s="2">
        <f>SUM(H99:H103)</f>
        <v>69743</v>
      </c>
      <c r="I98" s="3">
        <f aca="true" t="shared" si="27" ref="I98:I103">SUM(J98:K98)</f>
        <v>141648</v>
      </c>
      <c r="J98" s="2">
        <f>SUM(J99:J103)</f>
        <v>71681</v>
      </c>
      <c r="K98" s="2">
        <f>SUM(K99:K103)</f>
        <v>69967</v>
      </c>
      <c r="L98" s="3">
        <f aca="true" t="shared" si="28" ref="L98:L103">SUM(M98:N98)</f>
        <v>438</v>
      </c>
      <c r="M98" s="3">
        <f aca="true" t="shared" si="29" ref="M98:N103">J98-G98</f>
        <v>214</v>
      </c>
      <c r="N98" s="3">
        <f t="shared" si="29"/>
        <v>224</v>
      </c>
      <c r="O98" s="134">
        <f t="shared" si="14"/>
        <v>0.31</v>
      </c>
      <c r="P98" s="24" t="s">
        <v>67</v>
      </c>
    </row>
    <row r="99" spans="1:16" ht="13.5">
      <c r="A99" s="23" t="s">
        <v>68</v>
      </c>
      <c r="B99" s="38">
        <v>3161</v>
      </c>
      <c r="C99" s="38">
        <v>3244</v>
      </c>
      <c r="D99" s="3">
        <f t="shared" si="15"/>
        <v>83</v>
      </c>
      <c r="E99" s="134">
        <f t="shared" si="25"/>
        <v>2.63</v>
      </c>
      <c r="F99" s="3">
        <f t="shared" si="26"/>
        <v>11715</v>
      </c>
      <c r="G99" s="38">
        <v>5889</v>
      </c>
      <c r="H99" s="38">
        <v>5826</v>
      </c>
      <c r="I99" s="3">
        <f t="shared" si="27"/>
        <v>11791</v>
      </c>
      <c r="J99" s="38">
        <v>5978</v>
      </c>
      <c r="K99" s="38">
        <v>5813</v>
      </c>
      <c r="L99" s="3">
        <f t="shared" si="28"/>
        <v>76</v>
      </c>
      <c r="M99" s="3">
        <f t="shared" si="29"/>
        <v>89</v>
      </c>
      <c r="N99" s="3">
        <f t="shared" si="29"/>
        <v>-13</v>
      </c>
      <c r="O99" s="134">
        <f t="shared" si="14"/>
        <v>0.65</v>
      </c>
      <c r="P99" s="24" t="s">
        <v>68</v>
      </c>
    </row>
    <row r="100" spans="1:16" ht="13.5">
      <c r="A100" s="23" t="s">
        <v>69</v>
      </c>
      <c r="B100" s="38">
        <v>7943</v>
      </c>
      <c r="C100" s="38">
        <v>8017</v>
      </c>
      <c r="D100" s="3">
        <f t="shared" si="15"/>
        <v>74</v>
      </c>
      <c r="E100" s="134">
        <f t="shared" si="25"/>
        <v>0.93</v>
      </c>
      <c r="F100" s="3">
        <f t="shared" si="26"/>
        <v>28216</v>
      </c>
      <c r="G100" s="38">
        <v>13936</v>
      </c>
      <c r="H100" s="38">
        <v>14280</v>
      </c>
      <c r="I100" s="3">
        <f t="shared" si="27"/>
        <v>28168</v>
      </c>
      <c r="J100" s="38">
        <v>13921</v>
      </c>
      <c r="K100" s="38">
        <v>14247</v>
      </c>
      <c r="L100" s="3">
        <f t="shared" si="28"/>
        <v>-48</v>
      </c>
      <c r="M100" s="3">
        <f t="shared" si="29"/>
        <v>-15</v>
      </c>
      <c r="N100" s="3">
        <f t="shared" si="29"/>
        <v>-33</v>
      </c>
      <c r="O100" s="134">
        <f t="shared" si="14"/>
        <v>-0.17</v>
      </c>
      <c r="P100" s="24" t="s">
        <v>69</v>
      </c>
    </row>
    <row r="101" spans="1:16" ht="13.5">
      <c r="A101" s="23" t="s">
        <v>70</v>
      </c>
      <c r="B101" s="38">
        <v>3625</v>
      </c>
      <c r="C101" s="38">
        <v>3705</v>
      </c>
      <c r="D101" s="3">
        <f t="shared" si="15"/>
        <v>80</v>
      </c>
      <c r="E101" s="134">
        <f t="shared" si="25"/>
        <v>2.21</v>
      </c>
      <c r="F101" s="3">
        <f t="shared" si="26"/>
        <v>11267</v>
      </c>
      <c r="G101" s="38">
        <v>5678</v>
      </c>
      <c r="H101" s="38">
        <v>5589</v>
      </c>
      <c r="I101" s="3">
        <f t="shared" si="27"/>
        <v>11400</v>
      </c>
      <c r="J101" s="38">
        <v>5772</v>
      </c>
      <c r="K101" s="38">
        <v>5628</v>
      </c>
      <c r="L101" s="3">
        <f t="shared" si="28"/>
        <v>133</v>
      </c>
      <c r="M101" s="3">
        <f t="shared" si="29"/>
        <v>94</v>
      </c>
      <c r="N101" s="3">
        <f t="shared" si="29"/>
        <v>39</v>
      </c>
      <c r="O101" s="134">
        <f t="shared" si="14"/>
        <v>1.18</v>
      </c>
      <c r="P101" s="24" t="s">
        <v>70</v>
      </c>
    </row>
    <row r="102" spans="1:16" ht="13.5">
      <c r="A102" s="23" t="s">
        <v>71</v>
      </c>
      <c r="B102" s="38">
        <v>19396</v>
      </c>
      <c r="C102" s="38">
        <v>19564</v>
      </c>
      <c r="D102" s="3">
        <f t="shared" si="15"/>
        <v>168</v>
      </c>
      <c r="E102" s="134">
        <f t="shared" si="25"/>
        <v>0.87</v>
      </c>
      <c r="F102" s="3">
        <f t="shared" si="26"/>
        <v>50840</v>
      </c>
      <c r="G102" s="38">
        <v>26425</v>
      </c>
      <c r="H102" s="38">
        <v>24415</v>
      </c>
      <c r="I102" s="3">
        <f t="shared" si="27"/>
        <v>51331</v>
      </c>
      <c r="J102" s="38">
        <v>26613</v>
      </c>
      <c r="K102" s="38">
        <v>24718</v>
      </c>
      <c r="L102" s="3">
        <f t="shared" si="28"/>
        <v>491</v>
      </c>
      <c r="M102" s="3">
        <f t="shared" si="29"/>
        <v>188</v>
      </c>
      <c r="N102" s="3">
        <f t="shared" si="29"/>
        <v>303</v>
      </c>
      <c r="O102" s="134">
        <f t="shared" si="14"/>
        <v>0.97</v>
      </c>
      <c r="P102" s="24" t="s">
        <v>71</v>
      </c>
    </row>
    <row r="103" spans="1:16" ht="13.5">
      <c r="A103" s="23" t="s">
        <v>72</v>
      </c>
      <c r="B103" s="38">
        <v>12883</v>
      </c>
      <c r="C103" s="38">
        <v>12902</v>
      </c>
      <c r="D103" s="3">
        <f t="shared" si="15"/>
        <v>19</v>
      </c>
      <c r="E103" s="134">
        <f t="shared" si="25"/>
        <v>0.15</v>
      </c>
      <c r="F103" s="3">
        <f t="shared" si="26"/>
        <v>39172</v>
      </c>
      <c r="G103" s="38">
        <v>19539</v>
      </c>
      <c r="H103" s="38">
        <v>19633</v>
      </c>
      <c r="I103" s="3">
        <f t="shared" si="27"/>
        <v>38958</v>
      </c>
      <c r="J103" s="38">
        <v>19397</v>
      </c>
      <c r="K103" s="38">
        <v>19561</v>
      </c>
      <c r="L103" s="3">
        <f t="shared" si="28"/>
        <v>-214</v>
      </c>
      <c r="M103" s="3">
        <f t="shared" si="29"/>
        <v>-142</v>
      </c>
      <c r="N103" s="3">
        <f t="shared" si="29"/>
        <v>-72</v>
      </c>
      <c r="O103" s="134">
        <f t="shared" si="14"/>
        <v>-0.55</v>
      </c>
      <c r="P103" s="24" t="s">
        <v>72</v>
      </c>
    </row>
    <row r="104" spans="1:16" ht="13.5">
      <c r="A104" s="23"/>
      <c r="B104" s="2"/>
      <c r="P104" s="24"/>
    </row>
    <row r="105" spans="1:16" ht="13.5">
      <c r="A105" s="23" t="s">
        <v>73</v>
      </c>
      <c r="B105" s="2">
        <f>SUM(B106:B108)</f>
        <v>11110</v>
      </c>
      <c r="C105" s="2">
        <f>SUM(C106:C108)</f>
        <v>11240</v>
      </c>
      <c r="D105" s="3">
        <f t="shared" si="15"/>
        <v>130</v>
      </c>
      <c r="E105" s="134">
        <f>ROUND((D105/B105)*100,2)</f>
        <v>1.17</v>
      </c>
      <c r="F105" s="3">
        <f>SUM(G105:H105)</f>
        <v>41060</v>
      </c>
      <c r="G105" s="2">
        <f>SUM(G106:G108)</f>
        <v>20210</v>
      </c>
      <c r="H105" s="2">
        <f>SUM(H106:H108)</f>
        <v>20850</v>
      </c>
      <c r="I105" s="3">
        <f>SUM(J105:K105)</f>
        <v>40944</v>
      </c>
      <c r="J105" s="2">
        <f>SUM(J106:J108)</f>
        <v>20180</v>
      </c>
      <c r="K105" s="2">
        <f>SUM(K106:K108)</f>
        <v>20764</v>
      </c>
      <c r="L105" s="3">
        <f>SUM(M105:N105)</f>
        <v>-116</v>
      </c>
      <c r="M105" s="3">
        <f aca="true" t="shared" si="30" ref="M105:N108">J105-G105</f>
        <v>-30</v>
      </c>
      <c r="N105" s="3">
        <f t="shared" si="30"/>
        <v>-86</v>
      </c>
      <c r="O105" s="134">
        <f t="shared" si="14"/>
        <v>-0.28</v>
      </c>
      <c r="P105" s="24" t="s">
        <v>73</v>
      </c>
    </row>
    <row r="106" spans="1:16" ht="13.5">
      <c r="A106" s="23" t="s">
        <v>74</v>
      </c>
      <c r="B106" s="38">
        <v>4453</v>
      </c>
      <c r="C106" s="38">
        <v>4517</v>
      </c>
      <c r="D106" s="3">
        <f t="shared" si="15"/>
        <v>64</v>
      </c>
      <c r="E106" s="134">
        <f>ROUND((D106/B106)*100,2)</f>
        <v>1.44</v>
      </c>
      <c r="F106" s="3">
        <f>SUM(G106:H106)</f>
        <v>16429</v>
      </c>
      <c r="G106" s="38">
        <v>8125</v>
      </c>
      <c r="H106" s="38">
        <v>8304</v>
      </c>
      <c r="I106" s="3">
        <f>SUM(J106:K106)</f>
        <v>16295</v>
      </c>
      <c r="J106" s="38">
        <v>8048</v>
      </c>
      <c r="K106" s="38">
        <v>8247</v>
      </c>
      <c r="L106" s="3">
        <f>SUM(M106:N106)</f>
        <v>-134</v>
      </c>
      <c r="M106" s="3">
        <f t="shared" si="30"/>
        <v>-77</v>
      </c>
      <c r="N106" s="3">
        <f t="shared" si="30"/>
        <v>-57</v>
      </c>
      <c r="O106" s="134">
        <f t="shared" si="14"/>
        <v>-0.82</v>
      </c>
      <c r="P106" s="24" t="s">
        <v>74</v>
      </c>
    </row>
    <row r="107" spans="1:16" ht="13.5" customHeight="1">
      <c r="A107" s="23" t="s">
        <v>75</v>
      </c>
      <c r="B107" s="38">
        <v>2801</v>
      </c>
      <c r="C107" s="38">
        <v>2827</v>
      </c>
      <c r="D107" s="3">
        <f t="shared" si="15"/>
        <v>26</v>
      </c>
      <c r="E107" s="134">
        <f>ROUND((D107/B107)*100,2)</f>
        <v>0.93</v>
      </c>
      <c r="F107" s="3">
        <f>SUM(G107:H107)</f>
        <v>10835</v>
      </c>
      <c r="G107" s="38">
        <v>5305</v>
      </c>
      <c r="H107" s="38">
        <v>5530</v>
      </c>
      <c r="I107" s="3">
        <f>SUM(J107:K107)</f>
        <v>10864</v>
      </c>
      <c r="J107" s="38">
        <v>5353</v>
      </c>
      <c r="K107" s="38">
        <v>5511</v>
      </c>
      <c r="L107" s="3">
        <f>SUM(M107:N107)</f>
        <v>29</v>
      </c>
      <c r="M107" s="3">
        <f t="shared" si="30"/>
        <v>48</v>
      </c>
      <c r="N107" s="3">
        <f t="shared" si="30"/>
        <v>-19</v>
      </c>
      <c r="O107" s="134">
        <f t="shared" si="14"/>
        <v>0.27</v>
      </c>
      <c r="P107" s="24" t="s">
        <v>75</v>
      </c>
    </row>
    <row r="108" spans="1:16" ht="14.25" thickBot="1">
      <c r="A108" s="32" t="s">
        <v>76</v>
      </c>
      <c r="B108" s="42">
        <v>3856</v>
      </c>
      <c r="C108" s="42">
        <v>3896</v>
      </c>
      <c r="D108" s="6">
        <f t="shared" si="15"/>
        <v>40</v>
      </c>
      <c r="E108" s="139">
        <f>ROUND((D108/B108)*100,2)</f>
        <v>1.04</v>
      </c>
      <c r="F108" s="6">
        <f>SUM(G108:H108)</f>
        <v>13796</v>
      </c>
      <c r="G108" s="42">
        <v>6780</v>
      </c>
      <c r="H108" s="42">
        <v>7016</v>
      </c>
      <c r="I108" s="6">
        <f>SUM(J108:K108)</f>
        <v>13785</v>
      </c>
      <c r="J108" s="42">
        <v>6779</v>
      </c>
      <c r="K108" s="42">
        <v>7006</v>
      </c>
      <c r="L108" s="6">
        <f>SUM(M108:N108)</f>
        <v>-11</v>
      </c>
      <c r="M108" s="6">
        <f t="shared" si="30"/>
        <v>-1</v>
      </c>
      <c r="N108" s="6">
        <f t="shared" si="30"/>
        <v>-10</v>
      </c>
      <c r="O108" s="139">
        <f t="shared" si="14"/>
        <v>-0.08</v>
      </c>
      <c r="P108" s="33" t="s">
        <v>76</v>
      </c>
    </row>
    <row r="109" spans="1:15" ht="13.5" customHeight="1">
      <c r="A109" s="5"/>
      <c r="B109" s="128"/>
      <c r="C109" s="8"/>
      <c r="D109" s="8"/>
      <c r="E109" s="135"/>
      <c r="F109" s="4"/>
      <c r="G109" s="4"/>
      <c r="H109" s="4"/>
      <c r="I109" s="8"/>
      <c r="J109" s="8"/>
      <c r="K109" s="8"/>
      <c r="L109" s="8"/>
      <c r="M109" s="8"/>
      <c r="N109" s="8"/>
      <c r="O109" s="135"/>
    </row>
    <row r="110" spans="1:15" ht="13.5">
      <c r="A110" s="5"/>
      <c r="B110" s="8"/>
      <c r="C110" s="8"/>
      <c r="D110" s="8"/>
      <c r="E110" s="135"/>
      <c r="F110" s="4"/>
      <c r="G110" s="4"/>
      <c r="H110" s="4"/>
      <c r="I110" s="8"/>
      <c r="J110" s="8"/>
      <c r="K110" s="8"/>
      <c r="L110" s="8"/>
      <c r="M110" s="8"/>
      <c r="N110" s="8"/>
      <c r="O110" s="135"/>
    </row>
    <row r="111" spans="1:15" ht="13.5">
      <c r="A111" s="5"/>
      <c r="B111" s="8"/>
      <c r="C111" s="8"/>
      <c r="D111" s="8"/>
      <c r="E111" s="135"/>
      <c r="F111" s="4"/>
      <c r="G111" s="4"/>
      <c r="H111" s="4"/>
      <c r="I111" s="8"/>
      <c r="J111" s="8"/>
      <c r="K111" s="8"/>
      <c r="L111" s="8"/>
      <c r="M111" s="8"/>
      <c r="N111" s="8"/>
      <c r="O111" s="135"/>
    </row>
    <row r="112" spans="1:15" ht="13.5">
      <c r="A112" s="5"/>
      <c r="B112" s="8"/>
      <c r="C112" s="8"/>
      <c r="D112" s="8"/>
      <c r="E112" s="135"/>
      <c r="F112" s="4"/>
      <c r="G112" s="4"/>
      <c r="H112" s="4"/>
      <c r="I112" s="8"/>
      <c r="J112" s="8"/>
      <c r="K112" s="8"/>
      <c r="L112" s="8"/>
      <c r="M112" s="8"/>
      <c r="N112" s="8"/>
      <c r="O112" s="135"/>
    </row>
    <row r="113" spans="1:15" ht="13.5">
      <c r="A113" s="5"/>
      <c r="B113" s="8"/>
      <c r="C113" s="8"/>
      <c r="D113" s="8"/>
      <c r="E113" s="135"/>
      <c r="F113" s="4"/>
      <c r="G113" s="4"/>
      <c r="H113" s="4"/>
      <c r="I113" s="8"/>
      <c r="J113" s="8"/>
      <c r="K113" s="8"/>
      <c r="L113" s="8"/>
      <c r="M113" s="8"/>
      <c r="N113" s="8"/>
      <c r="O113" s="135"/>
    </row>
    <row r="114" spans="1:15" s="10" customFormat="1" ht="15.75" customHeight="1">
      <c r="A114" s="9" t="s">
        <v>127</v>
      </c>
      <c r="E114" s="140"/>
      <c r="O114" s="129"/>
    </row>
    <row r="115" spans="1:15" s="11" customFormat="1" ht="13.5">
      <c r="A115" s="11" t="s">
        <v>120</v>
      </c>
      <c r="E115" s="141"/>
      <c r="O115" s="130"/>
    </row>
    <row r="116" spans="1:15" s="11" customFormat="1" ht="14.25" thickBot="1">
      <c r="A116" s="12"/>
      <c r="B116" s="12"/>
      <c r="C116" s="12"/>
      <c r="D116" s="12"/>
      <c r="E116" s="131"/>
      <c r="F116" s="12"/>
      <c r="G116" s="12"/>
      <c r="H116" s="12"/>
      <c r="I116" s="12"/>
      <c r="J116" s="12"/>
      <c r="K116" s="12"/>
      <c r="L116" s="12"/>
      <c r="M116" s="12"/>
      <c r="N116" s="12"/>
      <c r="O116" s="131"/>
    </row>
    <row r="117" spans="1:16" s="11" customFormat="1" ht="13.5" customHeight="1">
      <c r="A117" s="164" t="s">
        <v>116</v>
      </c>
      <c r="B117" s="167" t="s">
        <v>0</v>
      </c>
      <c r="C117" s="168"/>
      <c r="D117" s="168"/>
      <c r="E117" s="169"/>
      <c r="F117" s="167" t="s">
        <v>1</v>
      </c>
      <c r="G117" s="168"/>
      <c r="H117" s="168"/>
      <c r="I117" s="168"/>
      <c r="J117" s="168"/>
      <c r="K117" s="168"/>
      <c r="L117" s="168"/>
      <c r="M117" s="168"/>
      <c r="N117" s="168"/>
      <c r="O117" s="169"/>
      <c r="P117" s="170" t="s">
        <v>116</v>
      </c>
    </row>
    <row r="118" spans="1:16" s="11" customFormat="1" ht="13.5">
      <c r="A118" s="165"/>
      <c r="B118" s="13" t="s">
        <v>122</v>
      </c>
      <c r="C118" s="13" t="s">
        <v>123</v>
      </c>
      <c r="D118" s="14" t="s">
        <v>2</v>
      </c>
      <c r="E118" s="142" t="s">
        <v>3</v>
      </c>
      <c r="F118" s="15"/>
      <c r="G118" s="15" t="s">
        <v>114</v>
      </c>
      <c r="H118" s="16"/>
      <c r="I118" s="15"/>
      <c r="J118" s="15" t="s">
        <v>124</v>
      </c>
      <c r="K118" s="16"/>
      <c r="L118" s="15"/>
      <c r="M118" s="16" t="s">
        <v>2</v>
      </c>
      <c r="N118" s="17"/>
      <c r="O118" s="132" t="s">
        <v>3</v>
      </c>
      <c r="P118" s="171"/>
    </row>
    <row r="119" spans="1:16" s="11" customFormat="1" ht="13.5">
      <c r="A119" s="166"/>
      <c r="B119" s="18" t="s">
        <v>4</v>
      </c>
      <c r="C119" s="18" t="s">
        <v>4</v>
      </c>
      <c r="D119" s="30"/>
      <c r="E119" s="143" t="s">
        <v>125</v>
      </c>
      <c r="F119" s="19" t="s">
        <v>5</v>
      </c>
      <c r="G119" s="19" t="s">
        <v>6</v>
      </c>
      <c r="H119" s="15" t="s">
        <v>7</v>
      </c>
      <c r="I119" s="19" t="s">
        <v>5</v>
      </c>
      <c r="J119" s="19" t="s">
        <v>6</v>
      </c>
      <c r="K119" s="19" t="s">
        <v>7</v>
      </c>
      <c r="L119" s="19" t="s">
        <v>5</v>
      </c>
      <c r="M119" s="19" t="s">
        <v>6</v>
      </c>
      <c r="N119" s="19" t="s">
        <v>7</v>
      </c>
      <c r="O119" s="133" t="s">
        <v>126</v>
      </c>
      <c r="P119" s="172"/>
    </row>
    <row r="120" spans="1:16" ht="13.5">
      <c r="A120" s="23" t="s">
        <v>77</v>
      </c>
      <c r="B120" s="2">
        <f>SUM(B121:B127)</f>
        <v>40403</v>
      </c>
      <c r="C120" s="2">
        <f>SUM(C121:C127)</f>
        <v>40999</v>
      </c>
      <c r="D120" s="3">
        <f aca="true" t="shared" si="31" ref="D120:D127">C120-B120</f>
        <v>596</v>
      </c>
      <c r="E120" s="134">
        <f>ROUND((D120/B120)*100,2)</f>
        <v>1.48</v>
      </c>
      <c r="F120" s="3">
        <f>G120+H120</f>
        <v>127466</v>
      </c>
      <c r="G120" s="2">
        <f>SUM(G121:G127)</f>
        <v>63327</v>
      </c>
      <c r="H120" s="2">
        <f>SUM(H121:H127)</f>
        <v>64139</v>
      </c>
      <c r="I120" s="3">
        <f>SUM(J120:K120)</f>
        <v>127276</v>
      </c>
      <c r="J120" s="2">
        <f>SUM(J121:J127)</f>
        <v>63119</v>
      </c>
      <c r="K120" s="2">
        <f>SUM(K121:K127)</f>
        <v>64157</v>
      </c>
      <c r="L120" s="3">
        <f>SUM(M120:N120)</f>
        <v>-190</v>
      </c>
      <c r="M120" s="3">
        <f aca="true" t="shared" si="32" ref="M120:N127">J120-G120</f>
        <v>-208</v>
      </c>
      <c r="N120" s="3">
        <f>SUM(N121:N127)</f>
        <v>18</v>
      </c>
      <c r="O120" s="134">
        <f>ROUND((L120/F120)*100,2)</f>
        <v>-0.15</v>
      </c>
      <c r="P120" s="21" t="s">
        <v>77</v>
      </c>
    </row>
    <row r="121" spans="1:16" ht="13.5">
      <c r="A121" s="23" t="s">
        <v>78</v>
      </c>
      <c r="B121" s="38">
        <v>6619</v>
      </c>
      <c r="C121" s="38">
        <v>6633</v>
      </c>
      <c r="D121" s="3">
        <f t="shared" si="31"/>
        <v>14</v>
      </c>
      <c r="E121" s="134">
        <f>ROUND((D121/B121)*100,2)</f>
        <v>0.21</v>
      </c>
      <c r="F121" s="3">
        <f aca="true" t="shared" si="33" ref="F121:F127">G121+H121</f>
        <v>20198</v>
      </c>
      <c r="G121" s="38">
        <v>10073</v>
      </c>
      <c r="H121" s="38">
        <v>10125</v>
      </c>
      <c r="I121" s="3">
        <f>SUM(J121:K121)</f>
        <v>20111</v>
      </c>
      <c r="J121" s="38">
        <v>10006</v>
      </c>
      <c r="K121" s="38">
        <v>10105</v>
      </c>
      <c r="L121" s="3">
        <f aca="true" t="shared" si="34" ref="L121:L161">SUM(M121:N121)</f>
        <v>-87</v>
      </c>
      <c r="M121" s="3">
        <f t="shared" si="32"/>
        <v>-67</v>
      </c>
      <c r="N121" s="3">
        <f t="shared" si="32"/>
        <v>-20</v>
      </c>
      <c r="O121" s="134">
        <f>ROUND((L121/F121)*100,2)</f>
        <v>-0.43</v>
      </c>
      <c r="P121" s="24" t="s">
        <v>78</v>
      </c>
    </row>
    <row r="122" spans="1:16" ht="13.5">
      <c r="A122" s="23" t="s">
        <v>79</v>
      </c>
      <c r="B122" s="38">
        <v>6123</v>
      </c>
      <c r="C122" s="38">
        <v>6219</v>
      </c>
      <c r="D122" s="3">
        <f t="shared" si="31"/>
        <v>96</v>
      </c>
      <c r="E122" s="134">
        <f>ROUND((D122/B122)*100,2)</f>
        <v>1.57</v>
      </c>
      <c r="F122" s="3">
        <f t="shared" si="33"/>
        <v>18270</v>
      </c>
      <c r="G122" s="38">
        <v>9269</v>
      </c>
      <c r="H122" s="38">
        <v>9001</v>
      </c>
      <c r="I122" s="3">
        <f aca="true" t="shared" si="35" ref="I122:I161">SUM(J122:K122)</f>
        <v>18323</v>
      </c>
      <c r="J122" s="38">
        <v>9265</v>
      </c>
      <c r="K122" s="38">
        <v>9058</v>
      </c>
      <c r="L122" s="3">
        <f t="shared" si="34"/>
        <v>53</v>
      </c>
      <c r="M122" s="3">
        <f t="shared" si="32"/>
        <v>-4</v>
      </c>
      <c r="N122" s="3">
        <f t="shared" si="32"/>
        <v>57</v>
      </c>
      <c r="O122" s="134">
        <f>ROUND((L122/F122)*100,2)</f>
        <v>0.29</v>
      </c>
      <c r="P122" s="24" t="s">
        <v>79</v>
      </c>
    </row>
    <row r="123" spans="1:16" ht="13.5">
      <c r="A123" s="23" t="s">
        <v>80</v>
      </c>
      <c r="B123" s="38">
        <v>16418</v>
      </c>
      <c r="C123" s="38">
        <v>16887</v>
      </c>
      <c r="D123" s="3">
        <f t="shared" si="31"/>
        <v>469</v>
      </c>
      <c r="E123" s="134">
        <f>ROUND((D123/B123)*100,2)</f>
        <v>2.86</v>
      </c>
      <c r="F123" s="3">
        <f t="shared" si="33"/>
        <v>47082</v>
      </c>
      <c r="G123" s="38">
        <v>23279</v>
      </c>
      <c r="H123" s="38">
        <v>23803</v>
      </c>
      <c r="I123" s="3">
        <f t="shared" si="35"/>
        <v>47366</v>
      </c>
      <c r="J123" s="38">
        <v>23390</v>
      </c>
      <c r="K123" s="38">
        <v>23976</v>
      </c>
      <c r="L123" s="3">
        <f t="shared" si="34"/>
        <v>284</v>
      </c>
      <c r="M123" s="3">
        <f t="shared" si="32"/>
        <v>111</v>
      </c>
      <c r="N123" s="3">
        <f t="shared" si="32"/>
        <v>173</v>
      </c>
      <c r="O123" s="134">
        <f>ROUND((L123/F123)*100,2)</f>
        <v>0.6</v>
      </c>
      <c r="P123" s="24" t="s">
        <v>80</v>
      </c>
    </row>
    <row r="124" spans="1:16" ht="13.5">
      <c r="A124" s="23" t="s">
        <v>81</v>
      </c>
      <c r="B124" s="38">
        <v>2993</v>
      </c>
      <c r="C124" s="38">
        <v>3007</v>
      </c>
      <c r="D124" s="3">
        <f t="shared" si="31"/>
        <v>14</v>
      </c>
      <c r="E124" s="134">
        <f aca="true" t="shared" si="36" ref="E124:E161">ROUND((D124/B124)*100,2)</f>
        <v>0.47</v>
      </c>
      <c r="F124" s="3">
        <f t="shared" si="33"/>
        <v>10515</v>
      </c>
      <c r="G124" s="38">
        <v>5258</v>
      </c>
      <c r="H124" s="38">
        <v>5257</v>
      </c>
      <c r="I124" s="3">
        <f t="shared" si="35"/>
        <v>10438</v>
      </c>
      <c r="J124" s="38">
        <v>5202</v>
      </c>
      <c r="K124" s="38">
        <v>5236</v>
      </c>
      <c r="L124" s="3">
        <f t="shared" si="34"/>
        <v>-77</v>
      </c>
      <c r="M124" s="3">
        <f t="shared" si="32"/>
        <v>-56</v>
      </c>
      <c r="N124" s="3">
        <f t="shared" si="32"/>
        <v>-21</v>
      </c>
      <c r="O124" s="134">
        <f aca="true" t="shared" si="37" ref="O124:O161">ROUND((L124/F124)*100,2)</f>
        <v>-0.73</v>
      </c>
      <c r="P124" s="24" t="s">
        <v>81</v>
      </c>
    </row>
    <row r="125" spans="1:16" ht="13.5">
      <c r="A125" s="23" t="s">
        <v>82</v>
      </c>
      <c r="B125" s="38">
        <v>3139</v>
      </c>
      <c r="C125" s="38">
        <v>3151</v>
      </c>
      <c r="D125" s="3">
        <f t="shared" si="31"/>
        <v>12</v>
      </c>
      <c r="E125" s="134">
        <f t="shared" si="36"/>
        <v>0.38</v>
      </c>
      <c r="F125" s="3">
        <f t="shared" si="33"/>
        <v>11306</v>
      </c>
      <c r="G125" s="38">
        <v>5558</v>
      </c>
      <c r="H125" s="38">
        <v>5748</v>
      </c>
      <c r="I125" s="3">
        <f t="shared" si="35"/>
        <v>11169</v>
      </c>
      <c r="J125" s="38">
        <v>5498</v>
      </c>
      <c r="K125" s="38">
        <v>5671</v>
      </c>
      <c r="L125" s="3">
        <f t="shared" si="34"/>
        <v>-137</v>
      </c>
      <c r="M125" s="3">
        <f t="shared" si="32"/>
        <v>-60</v>
      </c>
      <c r="N125" s="3">
        <f t="shared" si="32"/>
        <v>-77</v>
      </c>
      <c r="O125" s="134">
        <f t="shared" si="37"/>
        <v>-1.21</v>
      </c>
      <c r="P125" s="24" t="s">
        <v>82</v>
      </c>
    </row>
    <row r="126" spans="1:16" ht="13.5">
      <c r="A126" s="23" t="s">
        <v>83</v>
      </c>
      <c r="B126" s="38">
        <v>1849</v>
      </c>
      <c r="C126" s="38">
        <v>1841</v>
      </c>
      <c r="D126" s="3">
        <f t="shared" si="31"/>
        <v>-8</v>
      </c>
      <c r="E126" s="134">
        <f t="shared" si="36"/>
        <v>-0.43</v>
      </c>
      <c r="F126" s="3">
        <f t="shared" si="33"/>
        <v>7281</v>
      </c>
      <c r="G126" s="38">
        <v>3621</v>
      </c>
      <c r="H126" s="38">
        <v>3660</v>
      </c>
      <c r="I126" s="3">
        <f t="shared" si="35"/>
        <v>7153</v>
      </c>
      <c r="J126" s="38">
        <v>3561</v>
      </c>
      <c r="K126" s="38">
        <v>3592</v>
      </c>
      <c r="L126" s="3">
        <f t="shared" si="34"/>
        <v>-128</v>
      </c>
      <c r="M126" s="3">
        <f t="shared" si="32"/>
        <v>-60</v>
      </c>
      <c r="N126" s="3">
        <f t="shared" si="32"/>
        <v>-68</v>
      </c>
      <c r="O126" s="134">
        <f t="shared" si="37"/>
        <v>-1.76</v>
      </c>
      <c r="P126" s="24" t="s">
        <v>83</v>
      </c>
    </row>
    <row r="127" spans="1:16" ht="13.5">
      <c r="A127" s="23" t="s">
        <v>84</v>
      </c>
      <c r="B127" s="38">
        <v>3262</v>
      </c>
      <c r="C127" s="38">
        <v>3261</v>
      </c>
      <c r="D127" s="3">
        <f t="shared" si="31"/>
        <v>-1</v>
      </c>
      <c r="E127" s="134">
        <f t="shared" si="36"/>
        <v>-0.03</v>
      </c>
      <c r="F127" s="3">
        <f t="shared" si="33"/>
        <v>12814</v>
      </c>
      <c r="G127" s="38">
        <v>6269</v>
      </c>
      <c r="H127" s="38">
        <v>6545</v>
      </c>
      <c r="I127" s="3">
        <f t="shared" si="35"/>
        <v>12716</v>
      </c>
      <c r="J127" s="38">
        <v>6197</v>
      </c>
      <c r="K127" s="38">
        <v>6519</v>
      </c>
      <c r="L127" s="3">
        <f t="shared" si="34"/>
        <v>-98</v>
      </c>
      <c r="M127" s="3">
        <f t="shared" si="32"/>
        <v>-72</v>
      </c>
      <c r="N127" s="3">
        <f t="shared" si="32"/>
        <v>-26</v>
      </c>
      <c r="O127" s="134">
        <f t="shared" si="37"/>
        <v>-0.76</v>
      </c>
      <c r="P127" s="24" t="s">
        <v>84</v>
      </c>
    </row>
    <row r="128" spans="1:16" ht="13.5">
      <c r="A128" s="23"/>
      <c r="P128" s="24"/>
    </row>
    <row r="129" spans="1:16" ht="13.5">
      <c r="A129" s="23" t="s">
        <v>85</v>
      </c>
      <c r="B129" s="2">
        <f>SUM(B130:B134)</f>
        <v>27429</v>
      </c>
      <c r="C129" s="2">
        <f>SUM(C130:C134)</f>
        <v>27783</v>
      </c>
      <c r="D129" s="3">
        <f aca="true" t="shared" si="38" ref="D129:D134">C129-B129</f>
        <v>354</v>
      </c>
      <c r="E129" s="134">
        <f t="shared" si="36"/>
        <v>1.29</v>
      </c>
      <c r="F129" s="3">
        <f aca="true" t="shared" si="39" ref="F129:F134">G129+H129</f>
        <v>93755</v>
      </c>
      <c r="G129" s="2">
        <f>SUM(G130:G134)</f>
        <v>46885</v>
      </c>
      <c r="H129" s="2">
        <f>SUM(H130:H134)</f>
        <v>46870</v>
      </c>
      <c r="I129" s="3">
        <f t="shared" si="35"/>
        <v>93632</v>
      </c>
      <c r="J129" s="2">
        <f>SUM(J130:J134)</f>
        <v>46813</v>
      </c>
      <c r="K129" s="2">
        <f>SUM(K130:K134)</f>
        <v>46819</v>
      </c>
      <c r="L129" s="3">
        <f t="shared" si="34"/>
        <v>-123</v>
      </c>
      <c r="M129" s="3">
        <f aca="true" t="shared" si="40" ref="M129:N134">J129-G129</f>
        <v>-72</v>
      </c>
      <c r="N129" s="3">
        <f t="shared" si="40"/>
        <v>-51</v>
      </c>
      <c r="O129" s="134">
        <f t="shared" si="37"/>
        <v>-0.13</v>
      </c>
      <c r="P129" s="24" t="s">
        <v>85</v>
      </c>
    </row>
    <row r="130" spans="1:16" ht="13.5">
      <c r="A130" s="23" t="s">
        <v>86</v>
      </c>
      <c r="B130" s="38">
        <v>5181</v>
      </c>
      <c r="C130" s="38">
        <v>5250</v>
      </c>
      <c r="D130" s="3">
        <f t="shared" si="38"/>
        <v>69</v>
      </c>
      <c r="E130" s="134">
        <f t="shared" si="36"/>
        <v>1.33</v>
      </c>
      <c r="F130" s="3">
        <f t="shared" si="39"/>
        <v>18350</v>
      </c>
      <c r="G130" s="38">
        <v>9136</v>
      </c>
      <c r="H130" s="38">
        <v>9214</v>
      </c>
      <c r="I130" s="3">
        <f t="shared" si="35"/>
        <v>18196</v>
      </c>
      <c r="J130" s="38">
        <v>9092</v>
      </c>
      <c r="K130" s="38">
        <v>9104</v>
      </c>
      <c r="L130" s="3">
        <f t="shared" si="34"/>
        <v>-154</v>
      </c>
      <c r="M130" s="3">
        <f t="shared" si="40"/>
        <v>-44</v>
      </c>
      <c r="N130" s="3">
        <f t="shared" si="40"/>
        <v>-110</v>
      </c>
      <c r="O130" s="134">
        <f t="shared" si="37"/>
        <v>-0.84</v>
      </c>
      <c r="P130" s="24" t="s">
        <v>86</v>
      </c>
    </row>
    <row r="131" spans="1:16" ht="13.5">
      <c r="A131" s="23" t="s">
        <v>87</v>
      </c>
      <c r="B131" s="38">
        <v>2698</v>
      </c>
      <c r="C131" s="38">
        <v>2708</v>
      </c>
      <c r="D131" s="3">
        <f t="shared" si="38"/>
        <v>10</v>
      </c>
      <c r="E131" s="134">
        <f t="shared" si="36"/>
        <v>0.37</v>
      </c>
      <c r="F131" s="3">
        <f t="shared" si="39"/>
        <v>8965</v>
      </c>
      <c r="G131" s="38">
        <v>4487</v>
      </c>
      <c r="H131" s="38">
        <v>4478</v>
      </c>
      <c r="I131" s="3">
        <f t="shared" si="35"/>
        <v>8976</v>
      </c>
      <c r="J131" s="38">
        <v>4479</v>
      </c>
      <c r="K131" s="38">
        <v>4497</v>
      </c>
      <c r="L131" s="3">
        <f t="shared" si="34"/>
        <v>11</v>
      </c>
      <c r="M131" s="3">
        <f t="shared" si="40"/>
        <v>-8</v>
      </c>
      <c r="N131" s="3">
        <f t="shared" si="40"/>
        <v>19</v>
      </c>
      <c r="O131" s="134">
        <f t="shared" si="37"/>
        <v>0.12</v>
      </c>
      <c r="P131" s="24" t="s">
        <v>87</v>
      </c>
    </row>
    <row r="132" spans="1:16" ht="13.5">
      <c r="A132" s="23" t="s">
        <v>88</v>
      </c>
      <c r="B132" s="38">
        <v>7900</v>
      </c>
      <c r="C132" s="38">
        <v>8026</v>
      </c>
      <c r="D132" s="3">
        <f t="shared" si="38"/>
        <v>126</v>
      </c>
      <c r="E132" s="134">
        <f t="shared" si="36"/>
        <v>1.59</v>
      </c>
      <c r="F132" s="3">
        <f t="shared" si="39"/>
        <v>30295</v>
      </c>
      <c r="G132" s="38">
        <v>14942</v>
      </c>
      <c r="H132" s="38">
        <v>15353</v>
      </c>
      <c r="I132" s="3">
        <f t="shared" si="35"/>
        <v>30306</v>
      </c>
      <c r="J132" s="38">
        <v>14966</v>
      </c>
      <c r="K132" s="38">
        <v>15340</v>
      </c>
      <c r="L132" s="3">
        <f t="shared" si="34"/>
        <v>11</v>
      </c>
      <c r="M132" s="3">
        <f t="shared" si="40"/>
        <v>24</v>
      </c>
      <c r="N132" s="3">
        <f t="shared" si="40"/>
        <v>-13</v>
      </c>
      <c r="O132" s="134">
        <f t="shared" si="37"/>
        <v>0.04</v>
      </c>
      <c r="P132" s="24" t="s">
        <v>88</v>
      </c>
    </row>
    <row r="133" spans="1:16" ht="13.5">
      <c r="A133" s="23" t="s">
        <v>89</v>
      </c>
      <c r="B133" s="38">
        <v>9113</v>
      </c>
      <c r="C133" s="38">
        <v>9244</v>
      </c>
      <c r="D133" s="3">
        <f t="shared" si="38"/>
        <v>131</v>
      </c>
      <c r="E133" s="134">
        <f t="shared" si="36"/>
        <v>1.44</v>
      </c>
      <c r="F133" s="3">
        <f t="shared" si="39"/>
        <v>26839</v>
      </c>
      <c r="G133" s="38">
        <v>13708</v>
      </c>
      <c r="H133" s="38">
        <v>13131</v>
      </c>
      <c r="I133" s="3">
        <f t="shared" si="35"/>
        <v>26892</v>
      </c>
      <c r="J133" s="38">
        <v>13680</v>
      </c>
      <c r="K133" s="38">
        <v>13212</v>
      </c>
      <c r="L133" s="3">
        <f t="shared" si="34"/>
        <v>53</v>
      </c>
      <c r="M133" s="3">
        <f t="shared" si="40"/>
        <v>-28</v>
      </c>
      <c r="N133" s="3">
        <f t="shared" si="40"/>
        <v>81</v>
      </c>
      <c r="O133" s="134">
        <f t="shared" si="37"/>
        <v>0.2</v>
      </c>
      <c r="P133" s="24" t="s">
        <v>89</v>
      </c>
    </row>
    <row r="134" spans="1:16" ht="13.5">
      <c r="A134" s="23" t="s">
        <v>90</v>
      </c>
      <c r="B134" s="38">
        <v>2537</v>
      </c>
      <c r="C134" s="38">
        <v>2555</v>
      </c>
      <c r="D134" s="3">
        <f t="shared" si="38"/>
        <v>18</v>
      </c>
      <c r="E134" s="134">
        <f t="shared" si="36"/>
        <v>0.71</v>
      </c>
      <c r="F134" s="3">
        <f t="shared" si="39"/>
        <v>9306</v>
      </c>
      <c r="G134" s="38">
        <v>4612</v>
      </c>
      <c r="H134" s="38">
        <v>4694</v>
      </c>
      <c r="I134" s="3">
        <f t="shared" si="35"/>
        <v>9262</v>
      </c>
      <c r="J134" s="38">
        <v>4596</v>
      </c>
      <c r="K134" s="38">
        <v>4666</v>
      </c>
      <c r="L134" s="3">
        <f t="shared" si="34"/>
        <v>-44</v>
      </c>
      <c r="M134" s="3">
        <f t="shared" si="40"/>
        <v>-16</v>
      </c>
      <c r="N134" s="3">
        <f t="shared" si="40"/>
        <v>-28</v>
      </c>
      <c r="O134" s="134">
        <f t="shared" si="37"/>
        <v>-0.47</v>
      </c>
      <c r="P134" s="24" t="s">
        <v>90</v>
      </c>
    </row>
    <row r="135" spans="1:16" ht="13.5">
      <c r="A135" s="23"/>
      <c r="B135" s="2"/>
      <c r="P135" s="24"/>
    </row>
    <row r="136" spans="1:16" ht="13.5">
      <c r="A136" s="23" t="s">
        <v>91</v>
      </c>
      <c r="B136" s="2">
        <f>SUM(B137:B138)</f>
        <v>12328</v>
      </c>
      <c r="C136" s="2">
        <f>SUM(C137:C138)</f>
        <v>12476</v>
      </c>
      <c r="D136" s="3">
        <f>C136-B136</f>
        <v>148</v>
      </c>
      <c r="E136" s="134">
        <f t="shared" si="36"/>
        <v>1.2</v>
      </c>
      <c r="F136" s="3">
        <f>G136+H136</f>
        <v>40545</v>
      </c>
      <c r="G136" s="2">
        <f>SUM(G137:G138)</f>
        <v>20144</v>
      </c>
      <c r="H136" s="2">
        <f>SUM(H137:H138)</f>
        <v>20401</v>
      </c>
      <c r="I136" s="3">
        <f t="shared" si="35"/>
        <v>40535</v>
      </c>
      <c r="J136" s="2">
        <f>SUM(J137:J138)</f>
        <v>20158</v>
      </c>
      <c r="K136" s="2">
        <f>SUM(K137:K138)</f>
        <v>20377</v>
      </c>
      <c r="L136" s="3">
        <f t="shared" si="34"/>
        <v>-10</v>
      </c>
      <c r="M136" s="3">
        <f aca="true" t="shared" si="41" ref="M136:N138">J136-G136</f>
        <v>14</v>
      </c>
      <c r="N136" s="3">
        <f t="shared" si="41"/>
        <v>-24</v>
      </c>
      <c r="O136" s="134">
        <f t="shared" si="37"/>
        <v>-0.02</v>
      </c>
      <c r="P136" s="24" t="s">
        <v>91</v>
      </c>
    </row>
    <row r="137" spans="1:16" ht="13.5">
      <c r="A137" s="23" t="s">
        <v>92</v>
      </c>
      <c r="B137" s="38">
        <v>7828</v>
      </c>
      <c r="C137" s="38">
        <v>7860</v>
      </c>
      <c r="D137" s="3">
        <f>C137-B137</f>
        <v>32</v>
      </c>
      <c r="E137" s="134">
        <f t="shared" si="36"/>
        <v>0.41</v>
      </c>
      <c r="F137" s="3">
        <f>G137+H137</f>
        <v>25259</v>
      </c>
      <c r="G137" s="38">
        <v>12530</v>
      </c>
      <c r="H137" s="38">
        <v>12729</v>
      </c>
      <c r="I137" s="3">
        <f t="shared" si="35"/>
        <v>25081</v>
      </c>
      <c r="J137" s="38">
        <v>12469</v>
      </c>
      <c r="K137" s="38">
        <v>12612</v>
      </c>
      <c r="L137" s="3">
        <f t="shared" si="34"/>
        <v>-178</v>
      </c>
      <c r="M137" s="3">
        <f t="shared" si="41"/>
        <v>-61</v>
      </c>
      <c r="N137" s="3">
        <f t="shared" si="41"/>
        <v>-117</v>
      </c>
      <c r="O137" s="134">
        <f t="shared" si="37"/>
        <v>-0.7</v>
      </c>
      <c r="P137" s="24" t="s">
        <v>92</v>
      </c>
    </row>
    <row r="138" spans="1:16" ht="13.5">
      <c r="A138" s="23" t="s">
        <v>93</v>
      </c>
      <c r="B138" s="38">
        <v>4500</v>
      </c>
      <c r="C138" s="38">
        <v>4616</v>
      </c>
      <c r="D138" s="3">
        <f>C138-B138</f>
        <v>116</v>
      </c>
      <c r="E138" s="134">
        <f t="shared" si="36"/>
        <v>2.58</v>
      </c>
      <c r="F138" s="3">
        <f>G138+H138</f>
        <v>15286</v>
      </c>
      <c r="G138" s="38">
        <v>7614</v>
      </c>
      <c r="H138" s="38">
        <v>7672</v>
      </c>
      <c r="I138" s="3">
        <f t="shared" si="35"/>
        <v>15454</v>
      </c>
      <c r="J138" s="38">
        <v>7689</v>
      </c>
      <c r="K138" s="38">
        <v>7765</v>
      </c>
      <c r="L138" s="3">
        <f t="shared" si="34"/>
        <v>168</v>
      </c>
      <c r="M138" s="3">
        <f t="shared" si="41"/>
        <v>75</v>
      </c>
      <c r="N138" s="3">
        <f t="shared" si="41"/>
        <v>93</v>
      </c>
      <c r="O138" s="134">
        <f t="shared" si="37"/>
        <v>1.1</v>
      </c>
      <c r="P138" s="24" t="s">
        <v>93</v>
      </c>
    </row>
    <row r="139" spans="1:16" ht="13.5">
      <c r="A139" s="23"/>
      <c r="B139" s="2"/>
      <c r="P139" s="24"/>
    </row>
    <row r="140" spans="1:16" ht="13.5">
      <c r="A140" s="23" t="s">
        <v>94</v>
      </c>
      <c r="B140" s="2">
        <f>SUM(B141:B145)</f>
        <v>21298</v>
      </c>
      <c r="C140" s="2">
        <f>SUM(C141:C145)</f>
        <v>21375</v>
      </c>
      <c r="D140" s="3">
        <f aca="true" t="shared" si="42" ref="D140:D145">C140-B140</f>
        <v>77</v>
      </c>
      <c r="E140" s="134">
        <f t="shared" si="36"/>
        <v>0.36</v>
      </c>
      <c r="F140" s="3">
        <f aca="true" t="shared" si="43" ref="F140:F145">G140+H140</f>
        <v>77618</v>
      </c>
      <c r="G140" s="2">
        <f>SUM(G141:G145)</f>
        <v>38317</v>
      </c>
      <c r="H140" s="2">
        <f>SUM(H141:H145)</f>
        <v>39301</v>
      </c>
      <c r="I140" s="3">
        <f t="shared" si="35"/>
        <v>77097</v>
      </c>
      <c r="J140" s="2">
        <f>SUM(J141:J145)</f>
        <v>38128</v>
      </c>
      <c r="K140" s="2">
        <v>38969</v>
      </c>
      <c r="L140" s="3">
        <f t="shared" si="34"/>
        <v>-521</v>
      </c>
      <c r="M140" s="3">
        <f aca="true" t="shared" si="44" ref="M140:N145">J140-G140</f>
        <v>-189</v>
      </c>
      <c r="N140" s="3">
        <f t="shared" si="44"/>
        <v>-332</v>
      </c>
      <c r="O140" s="134">
        <f t="shared" si="37"/>
        <v>-0.67</v>
      </c>
      <c r="P140" s="24" t="s">
        <v>94</v>
      </c>
    </row>
    <row r="141" spans="1:16" ht="13.5">
      <c r="A141" s="23" t="s">
        <v>95</v>
      </c>
      <c r="B141" s="38">
        <v>4404</v>
      </c>
      <c r="C141" s="38">
        <v>4440</v>
      </c>
      <c r="D141" s="3">
        <f t="shared" si="42"/>
        <v>36</v>
      </c>
      <c r="E141" s="134">
        <f t="shared" si="36"/>
        <v>0.82</v>
      </c>
      <c r="F141" s="3">
        <f t="shared" si="43"/>
        <v>16094</v>
      </c>
      <c r="G141" s="38">
        <v>7862</v>
      </c>
      <c r="H141" s="38">
        <v>8232</v>
      </c>
      <c r="I141" s="3">
        <f t="shared" si="35"/>
        <v>16001</v>
      </c>
      <c r="J141" s="38">
        <v>7849</v>
      </c>
      <c r="K141" s="38">
        <v>8152</v>
      </c>
      <c r="L141" s="3">
        <f t="shared" si="34"/>
        <v>-93</v>
      </c>
      <c r="M141" s="3">
        <f t="shared" si="44"/>
        <v>-13</v>
      </c>
      <c r="N141" s="3">
        <f t="shared" si="44"/>
        <v>-80</v>
      </c>
      <c r="O141" s="134">
        <f t="shared" si="37"/>
        <v>-0.58</v>
      </c>
      <c r="P141" s="24" t="s">
        <v>95</v>
      </c>
    </row>
    <row r="142" spans="1:16" ht="13.5">
      <c r="A142" s="23" t="s">
        <v>96</v>
      </c>
      <c r="B142" s="38">
        <v>4952</v>
      </c>
      <c r="C142" s="38">
        <v>4971</v>
      </c>
      <c r="D142" s="3">
        <f t="shared" si="42"/>
        <v>19</v>
      </c>
      <c r="E142" s="134">
        <f t="shared" si="36"/>
        <v>0.38</v>
      </c>
      <c r="F142" s="3">
        <f t="shared" si="43"/>
        <v>17533</v>
      </c>
      <c r="G142" s="38">
        <v>8798</v>
      </c>
      <c r="H142" s="38">
        <v>8735</v>
      </c>
      <c r="I142" s="3">
        <f t="shared" si="35"/>
        <v>17443</v>
      </c>
      <c r="J142" s="38">
        <v>8749</v>
      </c>
      <c r="K142" s="38">
        <v>8694</v>
      </c>
      <c r="L142" s="3">
        <f t="shared" si="34"/>
        <v>-90</v>
      </c>
      <c r="M142" s="3">
        <f t="shared" si="44"/>
        <v>-49</v>
      </c>
      <c r="N142" s="3">
        <f t="shared" si="44"/>
        <v>-41</v>
      </c>
      <c r="O142" s="134">
        <f t="shared" si="37"/>
        <v>-0.51</v>
      </c>
      <c r="P142" s="24" t="s">
        <v>96</v>
      </c>
    </row>
    <row r="143" spans="1:16" ht="13.5">
      <c r="A143" s="23" t="s">
        <v>97</v>
      </c>
      <c r="B143" s="38">
        <v>5375</v>
      </c>
      <c r="C143" s="38">
        <v>5383</v>
      </c>
      <c r="D143" s="3">
        <f t="shared" si="42"/>
        <v>8</v>
      </c>
      <c r="E143" s="134">
        <f t="shared" si="36"/>
        <v>0.15</v>
      </c>
      <c r="F143" s="3">
        <f t="shared" si="43"/>
        <v>19540</v>
      </c>
      <c r="G143" s="38">
        <v>9585</v>
      </c>
      <c r="H143" s="38">
        <v>9955</v>
      </c>
      <c r="I143" s="3">
        <f t="shared" si="35"/>
        <v>19440</v>
      </c>
      <c r="J143" s="38">
        <v>9539</v>
      </c>
      <c r="K143" s="38">
        <v>9901</v>
      </c>
      <c r="L143" s="3">
        <f t="shared" si="34"/>
        <v>-100</v>
      </c>
      <c r="M143" s="3">
        <f t="shared" si="44"/>
        <v>-46</v>
      </c>
      <c r="N143" s="3">
        <f t="shared" si="44"/>
        <v>-54</v>
      </c>
      <c r="O143" s="134">
        <f t="shared" si="37"/>
        <v>-0.51</v>
      </c>
      <c r="P143" s="24" t="s">
        <v>97</v>
      </c>
    </row>
    <row r="144" spans="1:16" ht="13.5">
      <c r="A144" s="23" t="s">
        <v>98</v>
      </c>
      <c r="B144" s="38">
        <v>1905</v>
      </c>
      <c r="C144" s="38">
        <v>1901</v>
      </c>
      <c r="D144" s="3">
        <f t="shared" si="42"/>
        <v>-4</v>
      </c>
      <c r="E144" s="134">
        <f t="shared" si="36"/>
        <v>-0.21</v>
      </c>
      <c r="F144" s="3">
        <f t="shared" si="43"/>
        <v>7445</v>
      </c>
      <c r="G144" s="38">
        <v>3700</v>
      </c>
      <c r="H144" s="38">
        <v>3745</v>
      </c>
      <c r="I144" s="3">
        <f t="shared" si="35"/>
        <v>7373</v>
      </c>
      <c r="J144" s="38">
        <v>3684</v>
      </c>
      <c r="K144" s="38">
        <v>3689</v>
      </c>
      <c r="L144" s="3">
        <f t="shared" si="34"/>
        <v>-72</v>
      </c>
      <c r="M144" s="3">
        <f t="shared" si="44"/>
        <v>-16</v>
      </c>
      <c r="N144" s="3">
        <f t="shared" si="44"/>
        <v>-56</v>
      </c>
      <c r="O144" s="134">
        <f t="shared" si="37"/>
        <v>-0.97</v>
      </c>
      <c r="P144" s="24" t="s">
        <v>98</v>
      </c>
    </row>
    <row r="145" spans="1:16" ht="13.5">
      <c r="A145" s="23" t="s">
        <v>99</v>
      </c>
      <c r="B145" s="38">
        <v>4662</v>
      </c>
      <c r="C145" s="38">
        <v>4680</v>
      </c>
      <c r="D145" s="3">
        <f t="shared" si="42"/>
        <v>18</v>
      </c>
      <c r="E145" s="134">
        <f t="shared" si="36"/>
        <v>0.39</v>
      </c>
      <c r="F145" s="3">
        <f t="shared" si="43"/>
        <v>17006</v>
      </c>
      <c r="G145" s="38">
        <v>8372</v>
      </c>
      <c r="H145" s="38">
        <v>8634</v>
      </c>
      <c r="I145" s="3">
        <f t="shared" si="35"/>
        <v>16840</v>
      </c>
      <c r="J145" s="38">
        <v>8307</v>
      </c>
      <c r="K145" s="38">
        <v>8533</v>
      </c>
      <c r="L145" s="3">
        <f t="shared" si="34"/>
        <v>-166</v>
      </c>
      <c r="M145" s="3">
        <f t="shared" si="44"/>
        <v>-65</v>
      </c>
      <c r="N145" s="3">
        <f t="shared" si="44"/>
        <v>-101</v>
      </c>
      <c r="O145" s="134">
        <f t="shared" si="37"/>
        <v>-0.98</v>
      </c>
      <c r="P145" s="24" t="s">
        <v>99</v>
      </c>
    </row>
    <row r="146" spans="1:16" ht="13.5">
      <c r="A146" s="23"/>
      <c r="B146" s="2"/>
      <c r="P146" s="24"/>
    </row>
    <row r="147" spans="1:16" ht="13.5">
      <c r="A147" s="23" t="s">
        <v>100</v>
      </c>
      <c r="B147" s="2">
        <f>SUM(B148:B150)</f>
        <v>16309</v>
      </c>
      <c r="C147" s="2">
        <f>SUM(C148:C150)</f>
        <v>16649</v>
      </c>
      <c r="D147" s="3">
        <f>C147-B147</f>
        <v>340</v>
      </c>
      <c r="E147" s="134">
        <f t="shared" si="36"/>
        <v>2.08</v>
      </c>
      <c r="F147" s="3">
        <f>G147+H147</f>
        <v>58483</v>
      </c>
      <c r="G147" s="2">
        <f>SUM(G148:G150)</f>
        <v>29299</v>
      </c>
      <c r="H147" s="2">
        <f>SUM(H148:H150)</f>
        <v>29184</v>
      </c>
      <c r="I147" s="3">
        <f t="shared" si="35"/>
        <v>58804</v>
      </c>
      <c r="J147" s="2">
        <f>SUM(J148:J150)</f>
        <v>29524</v>
      </c>
      <c r="K147" s="2">
        <f>SUM(K148:K150)</f>
        <v>29280</v>
      </c>
      <c r="L147" s="3">
        <f t="shared" si="34"/>
        <v>321</v>
      </c>
      <c r="M147" s="3">
        <f aca="true" t="shared" si="45" ref="M147:N150">J147-G147</f>
        <v>225</v>
      </c>
      <c r="N147" s="3">
        <f t="shared" si="45"/>
        <v>96</v>
      </c>
      <c r="O147" s="134">
        <f t="shared" si="37"/>
        <v>0.55</v>
      </c>
      <c r="P147" s="24" t="s">
        <v>100</v>
      </c>
    </row>
    <row r="148" spans="1:16" ht="13.5">
      <c r="A148" s="23" t="s">
        <v>101</v>
      </c>
      <c r="B148" s="38">
        <v>6298</v>
      </c>
      <c r="C148" s="38">
        <v>6432</v>
      </c>
      <c r="D148" s="3">
        <f>C148-B148</f>
        <v>134</v>
      </c>
      <c r="E148" s="134">
        <f t="shared" si="36"/>
        <v>2.13</v>
      </c>
      <c r="F148" s="3">
        <f>G148+H148</f>
        <v>24320</v>
      </c>
      <c r="G148" s="38">
        <v>12175</v>
      </c>
      <c r="H148" s="38">
        <v>12145</v>
      </c>
      <c r="I148" s="3">
        <f t="shared" si="35"/>
        <v>24319</v>
      </c>
      <c r="J148" s="38">
        <v>12246</v>
      </c>
      <c r="K148" s="38">
        <v>12073</v>
      </c>
      <c r="L148" s="3">
        <f t="shared" si="34"/>
        <v>-1</v>
      </c>
      <c r="M148" s="3">
        <f t="shared" si="45"/>
        <v>71</v>
      </c>
      <c r="N148" s="3">
        <f t="shared" si="45"/>
        <v>-72</v>
      </c>
      <c r="O148" s="134">
        <f t="shared" si="37"/>
        <v>0</v>
      </c>
      <c r="P148" s="24" t="s">
        <v>101</v>
      </c>
    </row>
    <row r="149" spans="1:16" ht="13.5">
      <c r="A149" s="23" t="s">
        <v>102</v>
      </c>
      <c r="B149" s="38">
        <v>2759</v>
      </c>
      <c r="C149" s="38">
        <v>2781</v>
      </c>
      <c r="D149" s="3">
        <f>C149-B149</f>
        <v>22</v>
      </c>
      <c r="E149" s="134">
        <f t="shared" si="36"/>
        <v>0.8</v>
      </c>
      <c r="F149" s="3">
        <f>G149+H149</f>
        <v>9580</v>
      </c>
      <c r="G149" s="38">
        <v>4823</v>
      </c>
      <c r="H149" s="38">
        <v>4757</v>
      </c>
      <c r="I149" s="3">
        <f t="shared" si="35"/>
        <v>9568</v>
      </c>
      <c r="J149" s="38">
        <v>4818</v>
      </c>
      <c r="K149" s="38">
        <v>4750</v>
      </c>
      <c r="L149" s="3">
        <f t="shared" si="34"/>
        <v>-12</v>
      </c>
      <c r="M149" s="3">
        <f t="shared" si="45"/>
        <v>-5</v>
      </c>
      <c r="N149" s="3">
        <f t="shared" si="45"/>
        <v>-7</v>
      </c>
      <c r="O149" s="134">
        <f t="shared" si="37"/>
        <v>-0.13</v>
      </c>
      <c r="P149" s="24" t="s">
        <v>102</v>
      </c>
    </row>
    <row r="150" spans="1:16" ht="13.5">
      <c r="A150" s="23" t="s">
        <v>103</v>
      </c>
      <c r="B150" s="38">
        <v>7252</v>
      </c>
      <c r="C150" s="38">
        <v>7436</v>
      </c>
      <c r="D150" s="3">
        <f>C150-B150</f>
        <v>184</v>
      </c>
      <c r="E150" s="134">
        <f t="shared" si="36"/>
        <v>2.54</v>
      </c>
      <c r="F150" s="3">
        <f>G150+H150</f>
        <v>24583</v>
      </c>
      <c r="G150" s="38">
        <v>12301</v>
      </c>
      <c r="H150" s="38">
        <v>12282</v>
      </c>
      <c r="I150" s="3">
        <f t="shared" si="35"/>
        <v>24917</v>
      </c>
      <c r="J150" s="38">
        <v>12460</v>
      </c>
      <c r="K150" s="38">
        <v>12457</v>
      </c>
      <c r="L150" s="3">
        <f t="shared" si="34"/>
        <v>334</v>
      </c>
      <c r="M150" s="3">
        <f t="shared" si="45"/>
        <v>159</v>
      </c>
      <c r="N150" s="3">
        <f t="shared" si="45"/>
        <v>175</v>
      </c>
      <c r="O150" s="134">
        <f t="shared" si="37"/>
        <v>1.36</v>
      </c>
      <c r="P150" s="24" t="s">
        <v>103</v>
      </c>
    </row>
    <row r="151" spans="1:16" ht="13.5">
      <c r="A151" s="23"/>
      <c r="B151" s="2"/>
      <c r="P151" s="24"/>
    </row>
    <row r="152" spans="1:16" ht="13.5">
      <c r="A152" s="23" t="s">
        <v>104</v>
      </c>
      <c r="B152" s="2">
        <f>SUM(B153:B157)</f>
        <v>41718</v>
      </c>
      <c r="C152" s="2">
        <f>SUM(C153:C157)</f>
        <v>42332</v>
      </c>
      <c r="D152" s="3">
        <f aca="true" t="shared" si="46" ref="D152:D157">C152-B152</f>
        <v>614</v>
      </c>
      <c r="E152" s="134">
        <f t="shared" si="36"/>
        <v>1.47</v>
      </c>
      <c r="F152" s="3">
        <f aca="true" t="shared" si="47" ref="F152:F157">G152+H152</f>
        <v>140278</v>
      </c>
      <c r="G152" s="2">
        <f>SUM(G153:G157)</f>
        <v>70545</v>
      </c>
      <c r="H152" s="2">
        <f>SUM(H153:H157)</f>
        <v>69733</v>
      </c>
      <c r="I152" s="3">
        <f t="shared" si="35"/>
        <v>140382</v>
      </c>
      <c r="J152" s="2">
        <f>SUM(J153:J157)</f>
        <v>70675</v>
      </c>
      <c r="K152" s="2">
        <f>SUM(K153:K157)</f>
        <v>69707</v>
      </c>
      <c r="L152" s="3">
        <f t="shared" si="34"/>
        <v>104</v>
      </c>
      <c r="M152" s="3">
        <f aca="true" t="shared" si="48" ref="M152:N158">J152-G152</f>
        <v>130</v>
      </c>
      <c r="N152" s="3">
        <f t="shared" si="48"/>
        <v>-26</v>
      </c>
      <c r="O152" s="134">
        <f t="shared" si="37"/>
        <v>0.07</v>
      </c>
      <c r="P152" s="24" t="s">
        <v>104</v>
      </c>
    </row>
    <row r="153" spans="1:16" ht="13.5">
      <c r="A153" s="23" t="s">
        <v>105</v>
      </c>
      <c r="B153" s="38">
        <v>15554</v>
      </c>
      <c r="C153" s="38">
        <v>15764</v>
      </c>
      <c r="D153" s="3">
        <f t="shared" si="46"/>
        <v>210</v>
      </c>
      <c r="E153" s="134">
        <f t="shared" si="36"/>
        <v>1.35</v>
      </c>
      <c r="F153" s="3">
        <f t="shared" si="47"/>
        <v>48463</v>
      </c>
      <c r="G153" s="38">
        <v>24662</v>
      </c>
      <c r="H153" s="38">
        <v>23801</v>
      </c>
      <c r="I153" s="3">
        <f t="shared" si="35"/>
        <v>48654</v>
      </c>
      <c r="J153" s="38">
        <v>24726</v>
      </c>
      <c r="K153" s="38">
        <v>23928</v>
      </c>
      <c r="L153" s="3">
        <f t="shared" si="34"/>
        <v>191</v>
      </c>
      <c r="M153" s="3">
        <f t="shared" si="48"/>
        <v>64</v>
      </c>
      <c r="N153" s="3">
        <f t="shared" si="48"/>
        <v>127</v>
      </c>
      <c r="O153" s="134">
        <f t="shared" si="37"/>
        <v>0.39</v>
      </c>
      <c r="P153" s="24" t="s">
        <v>105</v>
      </c>
    </row>
    <row r="154" spans="1:16" ht="13.5">
      <c r="A154" s="23" t="s">
        <v>106</v>
      </c>
      <c r="B154" s="38">
        <v>2834</v>
      </c>
      <c r="C154" s="38">
        <v>2865</v>
      </c>
      <c r="D154" s="3">
        <f t="shared" si="46"/>
        <v>31</v>
      </c>
      <c r="E154" s="134">
        <f t="shared" si="36"/>
        <v>1.09</v>
      </c>
      <c r="F154" s="3">
        <f t="shared" si="47"/>
        <v>10127</v>
      </c>
      <c r="G154" s="38">
        <v>5091</v>
      </c>
      <c r="H154" s="38">
        <v>5036</v>
      </c>
      <c r="I154" s="3">
        <f t="shared" si="35"/>
        <v>10053</v>
      </c>
      <c r="J154" s="38">
        <v>5075</v>
      </c>
      <c r="K154" s="38">
        <v>4978</v>
      </c>
      <c r="L154" s="3">
        <f t="shared" si="34"/>
        <v>-74</v>
      </c>
      <c r="M154" s="3">
        <f t="shared" si="48"/>
        <v>-16</v>
      </c>
      <c r="N154" s="3">
        <f t="shared" si="48"/>
        <v>-58</v>
      </c>
      <c r="O154" s="134">
        <f t="shared" si="37"/>
        <v>-0.73</v>
      </c>
      <c r="P154" s="24" t="s">
        <v>106</v>
      </c>
    </row>
    <row r="155" spans="1:16" ht="13.5">
      <c r="A155" s="23" t="s">
        <v>107</v>
      </c>
      <c r="B155" s="38">
        <v>11805</v>
      </c>
      <c r="C155" s="38">
        <v>11973</v>
      </c>
      <c r="D155" s="3">
        <f t="shared" si="46"/>
        <v>168</v>
      </c>
      <c r="E155" s="134">
        <f t="shared" si="36"/>
        <v>1.42</v>
      </c>
      <c r="F155" s="3">
        <f t="shared" si="47"/>
        <v>39446</v>
      </c>
      <c r="G155" s="38">
        <v>19694</v>
      </c>
      <c r="H155" s="38">
        <v>19752</v>
      </c>
      <c r="I155" s="3">
        <f t="shared" si="35"/>
        <v>39313</v>
      </c>
      <c r="J155" s="38">
        <v>19661</v>
      </c>
      <c r="K155" s="38">
        <v>19652</v>
      </c>
      <c r="L155" s="3">
        <f t="shared" si="34"/>
        <v>-133</v>
      </c>
      <c r="M155" s="3">
        <f t="shared" si="48"/>
        <v>-33</v>
      </c>
      <c r="N155" s="3">
        <f t="shared" si="48"/>
        <v>-100</v>
      </c>
      <c r="O155" s="134">
        <f t="shared" si="37"/>
        <v>-0.34</v>
      </c>
      <c r="P155" s="24" t="s">
        <v>107</v>
      </c>
    </row>
    <row r="156" spans="1:16" ht="13.5">
      <c r="A156" s="23" t="s">
        <v>108</v>
      </c>
      <c r="B156" s="38">
        <v>3757</v>
      </c>
      <c r="C156" s="38">
        <v>3839</v>
      </c>
      <c r="D156" s="3">
        <f t="shared" si="46"/>
        <v>82</v>
      </c>
      <c r="E156" s="134">
        <f t="shared" si="36"/>
        <v>2.18</v>
      </c>
      <c r="F156" s="3">
        <f t="shared" si="47"/>
        <v>15149</v>
      </c>
      <c r="G156" s="38">
        <v>7626</v>
      </c>
      <c r="H156" s="38">
        <v>7523</v>
      </c>
      <c r="I156" s="3">
        <f t="shared" si="35"/>
        <v>15185</v>
      </c>
      <c r="J156" s="38">
        <v>7648</v>
      </c>
      <c r="K156" s="38">
        <v>7537</v>
      </c>
      <c r="L156" s="3">
        <f t="shared" si="34"/>
        <v>36</v>
      </c>
      <c r="M156" s="3">
        <f t="shared" si="48"/>
        <v>22</v>
      </c>
      <c r="N156" s="3">
        <f t="shared" si="48"/>
        <v>14</v>
      </c>
      <c r="O156" s="134">
        <f t="shared" si="37"/>
        <v>0.24</v>
      </c>
      <c r="P156" s="24" t="s">
        <v>108</v>
      </c>
    </row>
    <row r="157" spans="1:16" ht="13.5">
      <c r="A157" s="23" t="s">
        <v>109</v>
      </c>
      <c r="B157" s="38">
        <v>7768</v>
      </c>
      <c r="C157" s="38">
        <v>7891</v>
      </c>
      <c r="D157" s="3">
        <f t="shared" si="46"/>
        <v>123</v>
      </c>
      <c r="E157" s="134">
        <f t="shared" si="36"/>
        <v>1.58</v>
      </c>
      <c r="F157" s="3">
        <f t="shared" si="47"/>
        <v>27093</v>
      </c>
      <c r="G157" s="38">
        <v>13472</v>
      </c>
      <c r="H157" s="38">
        <v>13621</v>
      </c>
      <c r="I157" s="3">
        <f t="shared" si="35"/>
        <v>27177</v>
      </c>
      <c r="J157" s="38">
        <v>13565</v>
      </c>
      <c r="K157" s="38">
        <v>13612</v>
      </c>
      <c r="L157" s="3">
        <f t="shared" si="34"/>
        <v>84</v>
      </c>
      <c r="M157" s="3">
        <f t="shared" si="48"/>
        <v>93</v>
      </c>
      <c r="N157" s="3">
        <f t="shared" si="48"/>
        <v>-9</v>
      </c>
      <c r="O157" s="134">
        <f t="shared" si="37"/>
        <v>0.31</v>
      </c>
      <c r="P157" s="24" t="s">
        <v>109</v>
      </c>
    </row>
    <row r="158" spans="1:16" ht="13.5">
      <c r="A158" s="23"/>
      <c r="B158" s="2"/>
      <c r="M158" s="3">
        <f t="shared" si="48"/>
        <v>0</v>
      </c>
      <c r="P158" s="24"/>
    </row>
    <row r="159" spans="1:16" ht="13.5">
      <c r="A159" s="23" t="s">
        <v>110</v>
      </c>
      <c r="B159" s="2">
        <f>SUM(B160:B161)</f>
        <v>16589</v>
      </c>
      <c r="C159" s="2">
        <f>SUM(C160:C161)</f>
        <v>16770</v>
      </c>
      <c r="D159" s="3">
        <f>C159-B159</f>
        <v>181</v>
      </c>
      <c r="E159" s="134">
        <f>ROUND((D159/B159)*100,2)</f>
        <v>1.09</v>
      </c>
      <c r="F159" s="3">
        <f>G159+H159</f>
        <v>51575</v>
      </c>
      <c r="G159" s="2">
        <f>SUM(G160:G161)</f>
        <v>25105</v>
      </c>
      <c r="H159" s="2">
        <f>SUM(H160:H161)</f>
        <v>26470</v>
      </c>
      <c r="I159" s="3">
        <f t="shared" si="35"/>
        <v>51227</v>
      </c>
      <c r="J159" s="2">
        <f>SUM(J160:J161)</f>
        <v>24947</v>
      </c>
      <c r="K159" s="2">
        <f>SUM(K160:K161)</f>
        <v>26280</v>
      </c>
      <c r="L159" s="3">
        <f t="shared" si="34"/>
        <v>-348</v>
      </c>
      <c r="M159" s="3">
        <f aca="true" t="shared" si="49" ref="M159:N161">J159-G159</f>
        <v>-158</v>
      </c>
      <c r="N159" s="3">
        <f t="shared" si="49"/>
        <v>-190</v>
      </c>
      <c r="O159" s="134">
        <f>ROUND((L159/$F$159)*100,2)</f>
        <v>-0.67</v>
      </c>
      <c r="P159" s="24" t="s">
        <v>110</v>
      </c>
    </row>
    <row r="160" spans="1:16" ht="13.5">
      <c r="A160" s="23" t="s">
        <v>111</v>
      </c>
      <c r="B160" s="38">
        <v>10670</v>
      </c>
      <c r="C160" s="38">
        <v>10809</v>
      </c>
      <c r="D160" s="3">
        <f>C160-B160</f>
        <v>139</v>
      </c>
      <c r="E160" s="134">
        <f t="shared" si="36"/>
        <v>1.3</v>
      </c>
      <c r="F160" s="3">
        <f>G160+H160</f>
        <v>32968</v>
      </c>
      <c r="G160" s="38">
        <v>16049</v>
      </c>
      <c r="H160" s="38">
        <v>16919</v>
      </c>
      <c r="I160" s="3">
        <f t="shared" si="35"/>
        <v>32869</v>
      </c>
      <c r="J160" s="38">
        <v>16005</v>
      </c>
      <c r="K160" s="38">
        <v>16864</v>
      </c>
      <c r="L160" s="3">
        <f t="shared" si="34"/>
        <v>-99</v>
      </c>
      <c r="M160" s="3">
        <f t="shared" si="49"/>
        <v>-44</v>
      </c>
      <c r="N160" s="3">
        <f t="shared" si="49"/>
        <v>-55</v>
      </c>
      <c r="O160" s="134">
        <f t="shared" si="37"/>
        <v>-0.3</v>
      </c>
      <c r="P160" s="24" t="s">
        <v>111</v>
      </c>
    </row>
    <row r="161" spans="1:16" ht="14.25" thickBot="1">
      <c r="A161" s="32" t="s">
        <v>112</v>
      </c>
      <c r="B161" s="43">
        <v>5919</v>
      </c>
      <c r="C161" s="42">
        <v>5961</v>
      </c>
      <c r="D161" s="6">
        <f>C161-B161</f>
        <v>42</v>
      </c>
      <c r="E161" s="139">
        <f t="shared" si="36"/>
        <v>0.71</v>
      </c>
      <c r="F161" s="6">
        <f>G161+H161</f>
        <v>18607</v>
      </c>
      <c r="G161" s="42">
        <v>9056</v>
      </c>
      <c r="H161" s="42">
        <v>9551</v>
      </c>
      <c r="I161" s="6">
        <f t="shared" si="35"/>
        <v>18358</v>
      </c>
      <c r="J161" s="44">
        <v>8942</v>
      </c>
      <c r="K161" s="44">
        <v>9416</v>
      </c>
      <c r="L161" s="6">
        <f t="shared" si="34"/>
        <v>-249</v>
      </c>
      <c r="M161" s="6">
        <f t="shared" si="49"/>
        <v>-114</v>
      </c>
      <c r="N161" s="6">
        <f t="shared" si="49"/>
        <v>-135</v>
      </c>
      <c r="O161" s="139">
        <f t="shared" si="37"/>
        <v>-1.34</v>
      </c>
      <c r="P161" s="33" t="s">
        <v>112</v>
      </c>
    </row>
  </sheetData>
  <mergeCells count="13">
    <mergeCell ref="P61:P63"/>
    <mergeCell ref="F61:O61"/>
    <mergeCell ref="P4:P6"/>
    <mergeCell ref="A117:A119"/>
    <mergeCell ref="B117:E117"/>
    <mergeCell ref="P117:P119"/>
    <mergeCell ref="A4:A6"/>
    <mergeCell ref="B4:E4"/>
    <mergeCell ref="D5:D6"/>
    <mergeCell ref="A61:A63"/>
    <mergeCell ref="F4:O4"/>
    <mergeCell ref="F117:O117"/>
    <mergeCell ref="B61:E6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10.125" style="3" customWidth="1"/>
    <col min="5" max="5" width="10.125" style="134" customWidth="1"/>
    <col min="6" max="14" width="10.125" style="3" customWidth="1"/>
    <col min="15" max="15" width="10.125" style="134" customWidth="1"/>
    <col min="16" max="16" width="10.625" style="22" customWidth="1"/>
    <col min="17" max="16384" width="9.00390625" style="22" customWidth="1"/>
  </cols>
  <sheetData>
    <row r="1" spans="1:15" s="10" customFormat="1" ht="15.75" customHeight="1">
      <c r="A1" s="9" t="s">
        <v>127</v>
      </c>
      <c r="E1" s="140"/>
      <c r="O1" s="129"/>
    </row>
    <row r="2" spans="1:15" s="11" customFormat="1" ht="13.5" customHeight="1">
      <c r="A2" s="11" t="s">
        <v>115</v>
      </c>
      <c r="E2" s="141"/>
      <c r="O2" s="130"/>
    </row>
    <row r="3" spans="1:15" s="11" customFormat="1" ht="12" customHeight="1" thickBot="1">
      <c r="A3" s="12"/>
      <c r="B3" s="12"/>
      <c r="C3" s="12"/>
      <c r="D3" s="12"/>
      <c r="E3" s="131"/>
      <c r="F3" s="12"/>
      <c r="G3" s="12"/>
      <c r="H3" s="12"/>
      <c r="I3" s="12"/>
      <c r="J3" s="12"/>
      <c r="K3" s="12"/>
      <c r="L3" s="12"/>
      <c r="M3" s="12"/>
      <c r="N3" s="12"/>
      <c r="O3" s="131"/>
    </row>
    <row r="4" spans="1:16" s="11" customFormat="1" ht="13.5" customHeight="1">
      <c r="A4" s="164" t="s">
        <v>116</v>
      </c>
      <c r="B4" s="167" t="s">
        <v>0</v>
      </c>
      <c r="C4" s="168"/>
      <c r="D4" s="168"/>
      <c r="E4" s="169"/>
      <c r="F4" s="167" t="s">
        <v>1</v>
      </c>
      <c r="G4" s="168"/>
      <c r="H4" s="168"/>
      <c r="I4" s="168"/>
      <c r="J4" s="168"/>
      <c r="K4" s="168"/>
      <c r="L4" s="168"/>
      <c r="M4" s="168"/>
      <c r="N4" s="168"/>
      <c r="O4" s="169"/>
      <c r="P4" s="170" t="s">
        <v>116</v>
      </c>
    </row>
    <row r="5" spans="1:16" s="11" customFormat="1" ht="13.5">
      <c r="A5" s="165"/>
      <c r="B5" s="13" t="s">
        <v>122</v>
      </c>
      <c r="C5" s="13" t="s">
        <v>123</v>
      </c>
      <c r="D5" s="173" t="s">
        <v>2</v>
      </c>
      <c r="E5" s="142" t="s">
        <v>3</v>
      </c>
      <c r="F5" s="15"/>
      <c r="G5" s="15" t="s">
        <v>114</v>
      </c>
      <c r="H5" s="16"/>
      <c r="I5" s="17"/>
      <c r="J5" s="15" t="s">
        <v>124</v>
      </c>
      <c r="K5" s="16"/>
      <c r="L5" s="15"/>
      <c r="M5" s="16" t="s">
        <v>2</v>
      </c>
      <c r="N5" s="17"/>
      <c r="O5" s="132" t="s">
        <v>3</v>
      </c>
      <c r="P5" s="171"/>
    </row>
    <row r="6" spans="1:16" s="11" customFormat="1" ht="13.5">
      <c r="A6" s="166"/>
      <c r="B6" s="18" t="s">
        <v>4</v>
      </c>
      <c r="C6" s="18" t="s">
        <v>4</v>
      </c>
      <c r="D6" s="174"/>
      <c r="E6" s="143" t="s">
        <v>125</v>
      </c>
      <c r="F6" s="19" t="s">
        <v>5</v>
      </c>
      <c r="G6" s="19" t="s">
        <v>6</v>
      </c>
      <c r="H6" s="15" t="s">
        <v>7</v>
      </c>
      <c r="I6" s="17" t="s">
        <v>5</v>
      </c>
      <c r="J6" s="19" t="s">
        <v>6</v>
      </c>
      <c r="K6" s="19" t="s">
        <v>7</v>
      </c>
      <c r="L6" s="19" t="s">
        <v>5</v>
      </c>
      <c r="M6" s="19" t="s">
        <v>6</v>
      </c>
      <c r="N6" s="19" t="s">
        <v>7</v>
      </c>
      <c r="O6" s="133" t="s">
        <v>126</v>
      </c>
      <c r="P6" s="172"/>
    </row>
    <row r="7" spans="1:16" ht="13.5">
      <c r="A7" s="20" t="s">
        <v>8</v>
      </c>
      <c r="B7" s="3">
        <v>1014882</v>
      </c>
      <c r="C7" s="3">
        <v>1026767</v>
      </c>
      <c r="D7" s="3">
        <v>11885</v>
      </c>
      <c r="E7" s="134">
        <v>1.17</v>
      </c>
      <c r="F7" s="3">
        <v>2993200</v>
      </c>
      <c r="G7" s="3">
        <v>1489910</v>
      </c>
      <c r="H7" s="3">
        <v>1503290</v>
      </c>
      <c r="I7" s="3">
        <v>2993323</v>
      </c>
      <c r="J7" s="3">
        <v>1489724</v>
      </c>
      <c r="K7" s="3">
        <v>1503599</v>
      </c>
      <c r="L7" s="3">
        <v>123</v>
      </c>
      <c r="M7" s="3">
        <v>-186</v>
      </c>
      <c r="N7" s="3">
        <v>309</v>
      </c>
      <c r="O7" s="134">
        <v>0</v>
      </c>
      <c r="P7" s="21" t="s">
        <v>8</v>
      </c>
    </row>
    <row r="8" spans="1:16" ht="13.5">
      <c r="A8" s="23"/>
      <c r="P8" s="24"/>
    </row>
    <row r="9" spans="1:16" ht="13.5">
      <c r="A9" s="23" t="s">
        <v>9</v>
      </c>
      <c r="B9" s="3">
        <v>649885</v>
      </c>
      <c r="C9" s="3">
        <v>657443</v>
      </c>
      <c r="D9" s="3">
        <v>7558</v>
      </c>
      <c r="E9" s="134">
        <v>1.16</v>
      </c>
      <c r="F9" s="3">
        <v>1811212</v>
      </c>
      <c r="G9" s="3">
        <v>902447</v>
      </c>
      <c r="H9" s="3">
        <v>908765</v>
      </c>
      <c r="I9" s="3">
        <v>1812644</v>
      </c>
      <c r="J9" s="3">
        <v>902675</v>
      </c>
      <c r="K9" s="3">
        <v>909969</v>
      </c>
      <c r="L9" s="3">
        <v>1432</v>
      </c>
      <c r="M9" s="3">
        <v>228</v>
      </c>
      <c r="N9" s="3">
        <v>1204</v>
      </c>
      <c r="O9" s="134">
        <v>0.08</v>
      </c>
      <c r="P9" s="24" t="s">
        <v>9</v>
      </c>
    </row>
    <row r="10" spans="1:16" ht="13.5">
      <c r="A10" s="23" t="s">
        <v>10</v>
      </c>
      <c r="B10" s="3">
        <v>364997</v>
      </c>
      <c r="C10" s="3">
        <v>369324</v>
      </c>
      <c r="D10" s="3">
        <v>4327</v>
      </c>
      <c r="E10" s="134">
        <v>1.19</v>
      </c>
      <c r="F10" s="3">
        <v>1181988</v>
      </c>
      <c r="G10" s="3">
        <v>587463</v>
      </c>
      <c r="H10" s="3">
        <v>594525</v>
      </c>
      <c r="I10" s="3">
        <v>1180679</v>
      </c>
      <c r="J10" s="3">
        <v>587049</v>
      </c>
      <c r="K10" s="3">
        <v>593630</v>
      </c>
      <c r="L10" s="3">
        <v>-1309</v>
      </c>
      <c r="M10" s="3">
        <v>-414</v>
      </c>
      <c r="N10" s="3">
        <v>-895</v>
      </c>
      <c r="O10" s="134">
        <v>-0.11</v>
      </c>
      <c r="P10" s="24" t="s">
        <v>10</v>
      </c>
    </row>
    <row r="11" spans="1:16" ht="13.5">
      <c r="A11" s="23"/>
      <c r="P11" s="24"/>
    </row>
    <row r="12" spans="1:16" ht="13.5">
      <c r="A12" s="23" t="s">
        <v>11</v>
      </c>
      <c r="B12" s="3">
        <v>234243</v>
      </c>
      <c r="C12" s="3">
        <v>236224</v>
      </c>
      <c r="D12" s="3">
        <v>1981</v>
      </c>
      <c r="E12" s="134">
        <v>0.85</v>
      </c>
      <c r="F12" s="3">
        <v>661405</v>
      </c>
      <c r="G12" s="3">
        <v>328486</v>
      </c>
      <c r="H12" s="3">
        <v>332919</v>
      </c>
      <c r="I12" s="3">
        <v>659265</v>
      </c>
      <c r="J12" s="3">
        <v>327278</v>
      </c>
      <c r="K12" s="3">
        <v>331987</v>
      </c>
      <c r="L12" s="3">
        <v>-2140</v>
      </c>
      <c r="M12" s="3">
        <v>-1208</v>
      </c>
      <c r="N12" s="3">
        <v>-932</v>
      </c>
      <c r="O12" s="134">
        <v>-0.32</v>
      </c>
      <c r="P12" s="24" t="s">
        <v>11</v>
      </c>
    </row>
    <row r="13" spans="1:16" ht="13.5">
      <c r="A13" s="23" t="s">
        <v>12</v>
      </c>
      <c r="B13" s="3">
        <v>175324</v>
      </c>
      <c r="C13" s="3">
        <v>177264</v>
      </c>
      <c r="D13" s="3">
        <v>1940</v>
      </c>
      <c r="E13" s="134">
        <v>1.11</v>
      </c>
      <c r="F13" s="3">
        <v>495417</v>
      </c>
      <c r="G13" s="3">
        <v>242844</v>
      </c>
      <c r="H13" s="3">
        <v>252573</v>
      </c>
      <c r="I13" s="3">
        <v>495537</v>
      </c>
      <c r="J13" s="3">
        <v>242929</v>
      </c>
      <c r="K13" s="3">
        <v>252608</v>
      </c>
      <c r="L13" s="3">
        <v>120</v>
      </c>
      <c r="M13" s="3">
        <v>85</v>
      </c>
      <c r="N13" s="3">
        <v>35</v>
      </c>
      <c r="O13" s="134">
        <v>0.02</v>
      </c>
      <c r="P13" s="24" t="s">
        <v>12</v>
      </c>
    </row>
    <row r="14" spans="1:16" ht="13.5">
      <c r="A14" s="23" t="s">
        <v>13</v>
      </c>
      <c r="B14" s="3">
        <v>90664</v>
      </c>
      <c r="C14" s="3">
        <v>91774</v>
      </c>
      <c r="D14" s="3">
        <v>1110</v>
      </c>
      <c r="E14" s="134">
        <v>1.22</v>
      </c>
      <c r="F14" s="3">
        <v>277329</v>
      </c>
      <c r="G14" s="3">
        <v>139726</v>
      </c>
      <c r="H14" s="3">
        <v>137603</v>
      </c>
      <c r="I14" s="3">
        <v>277908</v>
      </c>
      <c r="J14" s="3">
        <v>139999</v>
      </c>
      <c r="K14" s="3">
        <v>137909</v>
      </c>
      <c r="L14" s="3">
        <v>579</v>
      </c>
      <c r="M14" s="3">
        <v>273</v>
      </c>
      <c r="N14" s="3">
        <v>306</v>
      </c>
      <c r="O14" s="134">
        <v>0.21</v>
      </c>
      <c r="P14" s="24" t="s">
        <v>13</v>
      </c>
    </row>
    <row r="15" spans="1:16" ht="13.5">
      <c r="A15" s="23" t="s">
        <v>14</v>
      </c>
      <c r="B15" s="3">
        <v>340440</v>
      </c>
      <c r="C15" s="3">
        <v>344968</v>
      </c>
      <c r="D15" s="3">
        <v>4528</v>
      </c>
      <c r="E15" s="134">
        <v>1.33</v>
      </c>
      <c r="F15" s="3">
        <v>984119</v>
      </c>
      <c r="G15" s="3">
        <v>492356</v>
      </c>
      <c r="H15" s="3">
        <v>491763</v>
      </c>
      <c r="I15" s="3">
        <v>985880</v>
      </c>
      <c r="J15" s="3">
        <v>492954</v>
      </c>
      <c r="K15" s="3">
        <v>492926</v>
      </c>
      <c r="L15" s="3">
        <v>1761</v>
      </c>
      <c r="M15" s="3">
        <v>598</v>
      </c>
      <c r="N15" s="3">
        <v>1163</v>
      </c>
      <c r="O15" s="134">
        <v>0.18</v>
      </c>
      <c r="P15" s="24" t="s">
        <v>14</v>
      </c>
    </row>
    <row r="16" spans="1:16" ht="13.5">
      <c r="A16" s="23" t="s">
        <v>15</v>
      </c>
      <c r="B16" s="3">
        <v>174211</v>
      </c>
      <c r="C16" s="3">
        <v>176537</v>
      </c>
      <c r="D16" s="3">
        <v>2326</v>
      </c>
      <c r="E16" s="134">
        <v>1.34</v>
      </c>
      <c r="F16" s="3">
        <v>574930</v>
      </c>
      <c r="G16" s="3">
        <v>286498</v>
      </c>
      <c r="H16" s="3">
        <v>288432</v>
      </c>
      <c r="I16" s="3">
        <v>574733</v>
      </c>
      <c r="J16" s="3">
        <v>286564</v>
      </c>
      <c r="K16" s="3">
        <v>288169</v>
      </c>
      <c r="L16" s="3">
        <v>-197</v>
      </c>
      <c r="M16" s="3">
        <v>66</v>
      </c>
      <c r="N16" s="3">
        <v>-263</v>
      </c>
      <c r="O16" s="134">
        <v>-0.03</v>
      </c>
      <c r="P16" s="24" t="s">
        <v>15</v>
      </c>
    </row>
    <row r="17" spans="1:16" ht="13.5">
      <c r="A17" s="23"/>
      <c r="P17" s="24"/>
    </row>
    <row r="18" spans="1:16" ht="13.5">
      <c r="A18" s="23" t="s">
        <v>16</v>
      </c>
      <c r="B18" s="25"/>
      <c r="C18" s="8"/>
      <c r="D18" s="8"/>
      <c r="E18" s="135"/>
      <c r="F18" s="7"/>
      <c r="G18" s="7"/>
      <c r="H18" s="7"/>
      <c r="I18" s="8"/>
      <c r="J18" s="8"/>
      <c r="K18" s="8"/>
      <c r="L18" s="8"/>
      <c r="M18" s="8"/>
      <c r="N18" s="8"/>
      <c r="O18" s="135"/>
      <c r="P18" s="24" t="s">
        <v>16</v>
      </c>
    </row>
    <row r="19" spans="1:16" ht="13.5" customHeight="1">
      <c r="A19" s="23" t="s">
        <v>8</v>
      </c>
      <c r="B19" s="25">
        <v>11404</v>
      </c>
      <c r="C19" s="8">
        <v>11885</v>
      </c>
      <c r="D19" s="8">
        <v>481</v>
      </c>
      <c r="E19" s="145">
        <v>0.03</v>
      </c>
      <c r="F19" s="8">
        <v>-213</v>
      </c>
      <c r="G19" s="8">
        <v>-753</v>
      </c>
      <c r="H19" s="8">
        <v>540</v>
      </c>
      <c r="I19" s="8">
        <v>123</v>
      </c>
      <c r="J19" s="8">
        <v>-186</v>
      </c>
      <c r="K19" s="8">
        <v>309</v>
      </c>
      <c r="L19" s="8">
        <v>336</v>
      </c>
      <c r="M19" s="8">
        <v>567</v>
      </c>
      <c r="N19" s="8">
        <v>-231</v>
      </c>
      <c r="O19" s="145">
        <v>0.01</v>
      </c>
      <c r="P19" s="24" t="s">
        <v>8</v>
      </c>
    </row>
    <row r="20" spans="1:16" ht="13.5">
      <c r="A20" s="23"/>
      <c r="B20" s="25"/>
      <c r="C20" s="8"/>
      <c r="D20" s="8"/>
      <c r="E20" s="135"/>
      <c r="F20" s="7"/>
      <c r="G20" s="7"/>
      <c r="H20" s="7"/>
      <c r="I20" s="8"/>
      <c r="J20" s="8"/>
      <c r="K20" s="8"/>
      <c r="L20" s="8"/>
      <c r="M20" s="8"/>
      <c r="N20" s="8"/>
      <c r="O20" s="135"/>
      <c r="P20" s="24"/>
    </row>
    <row r="21" spans="1:16" ht="13.5">
      <c r="A21" s="23" t="s">
        <v>9</v>
      </c>
      <c r="B21" s="25">
        <v>7393</v>
      </c>
      <c r="C21" s="8">
        <v>7558</v>
      </c>
      <c r="D21" s="8">
        <v>165</v>
      </c>
      <c r="E21" s="145">
        <v>0.01</v>
      </c>
      <c r="F21" s="8">
        <v>1583</v>
      </c>
      <c r="G21" s="8">
        <v>-21</v>
      </c>
      <c r="H21" s="8">
        <v>1604</v>
      </c>
      <c r="I21" s="8">
        <v>1432</v>
      </c>
      <c r="J21" s="8">
        <v>228</v>
      </c>
      <c r="K21" s="8">
        <v>1204</v>
      </c>
      <c r="L21" s="8">
        <v>-151</v>
      </c>
      <c r="M21" s="8">
        <v>249</v>
      </c>
      <c r="N21" s="8">
        <v>-400</v>
      </c>
      <c r="O21" s="145">
        <v>-0.01</v>
      </c>
      <c r="P21" s="24" t="s">
        <v>9</v>
      </c>
    </row>
    <row r="22" spans="1:16" ht="13.5">
      <c r="A22" s="23" t="s">
        <v>10</v>
      </c>
      <c r="B22" s="25">
        <v>4011</v>
      </c>
      <c r="C22" s="8">
        <v>4327</v>
      </c>
      <c r="D22" s="8">
        <v>316</v>
      </c>
      <c r="E22" s="145">
        <v>0.07999999999999985</v>
      </c>
      <c r="F22" s="8">
        <v>-1796</v>
      </c>
      <c r="G22" s="8">
        <v>-732</v>
      </c>
      <c r="H22" s="8">
        <v>-1064</v>
      </c>
      <c r="I22" s="8">
        <v>-1309</v>
      </c>
      <c r="J22" s="8">
        <v>-414</v>
      </c>
      <c r="K22" s="8">
        <v>-895</v>
      </c>
      <c r="L22" s="8">
        <v>487</v>
      </c>
      <c r="M22" s="8">
        <v>318</v>
      </c>
      <c r="N22" s="8">
        <v>169</v>
      </c>
      <c r="O22" s="145">
        <v>0.04</v>
      </c>
      <c r="P22" s="24" t="s">
        <v>10</v>
      </c>
    </row>
    <row r="23" spans="1:16" ht="13.5">
      <c r="A23" s="23"/>
      <c r="B23" s="25"/>
      <c r="C23" s="8"/>
      <c r="D23" s="8"/>
      <c r="E23" s="135"/>
      <c r="F23" s="7"/>
      <c r="G23" s="7"/>
      <c r="H23" s="7"/>
      <c r="I23" s="8"/>
      <c r="J23" s="8"/>
      <c r="K23" s="8"/>
      <c r="L23" s="8"/>
      <c r="M23" s="8"/>
      <c r="N23" s="8"/>
      <c r="O23" s="135"/>
      <c r="P23" s="24"/>
    </row>
    <row r="24" spans="1:16" ht="13.5">
      <c r="A24" s="23" t="s">
        <v>11</v>
      </c>
      <c r="B24" s="25">
        <v>1817</v>
      </c>
      <c r="C24" s="8">
        <v>1981</v>
      </c>
      <c r="D24" s="8">
        <v>164</v>
      </c>
      <c r="E24" s="145">
        <v>0.06999999999999995</v>
      </c>
      <c r="F24" s="8">
        <v>-2227</v>
      </c>
      <c r="G24" s="8">
        <v>-1335</v>
      </c>
      <c r="H24" s="8">
        <v>-892</v>
      </c>
      <c r="I24" s="8">
        <v>-2140</v>
      </c>
      <c r="J24" s="8">
        <v>-1208</v>
      </c>
      <c r="K24" s="8">
        <v>-932</v>
      </c>
      <c r="L24" s="8">
        <v>87</v>
      </c>
      <c r="M24" s="8">
        <v>127</v>
      </c>
      <c r="N24" s="8">
        <v>-40</v>
      </c>
      <c r="O24" s="145">
        <v>0.02</v>
      </c>
      <c r="P24" s="24" t="s">
        <v>11</v>
      </c>
    </row>
    <row r="25" spans="1:16" ht="13.5">
      <c r="A25" s="23" t="s">
        <v>12</v>
      </c>
      <c r="B25" s="25">
        <v>1901</v>
      </c>
      <c r="C25" s="8">
        <v>1940</v>
      </c>
      <c r="D25" s="8">
        <v>39</v>
      </c>
      <c r="E25" s="145">
        <v>0.01</v>
      </c>
      <c r="F25" s="8">
        <v>201</v>
      </c>
      <c r="G25" s="8">
        <v>-73</v>
      </c>
      <c r="H25" s="8">
        <v>274</v>
      </c>
      <c r="I25" s="8">
        <v>120</v>
      </c>
      <c r="J25" s="8">
        <v>85</v>
      </c>
      <c r="K25" s="8">
        <v>35</v>
      </c>
      <c r="L25" s="8">
        <v>-81</v>
      </c>
      <c r="M25" s="8">
        <v>158</v>
      </c>
      <c r="N25" s="8">
        <v>-239</v>
      </c>
      <c r="O25" s="145">
        <v>-0.02</v>
      </c>
      <c r="P25" s="24" t="s">
        <v>12</v>
      </c>
    </row>
    <row r="26" spans="1:16" ht="13.5">
      <c r="A26" s="23" t="s">
        <v>13</v>
      </c>
      <c r="B26" s="25">
        <v>1538</v>
      </c>
      <c r="C26" s="8">
        <v>1110</v>
      </c>
      <c r="D26" s="8">
        <v>-428</v>
      </c>
      <c r="E26" s="145">
        <v>-0.51</v>
      </c>
      <c r="F26" s="8">
        <v>1112</v>
      </c>
      <c r="G26" s="8">
        <v>585</v>
      </c>
      <c r="H26" s="8">
        <v>527</v>
      </c>
      <c r="I26" s="8">
        <v>579</v>
      </c>
      <c r="J26" s="8">
        <v>273</v>
      </c>
      <c r="K26" s="8">
        <v>306</v>
      </c>
      <c r="L26" s="8">
        <v>-533</v>
      </c>
      <c r="M26" s="8">
        <v>-312</v>
      </c>
      <c r="N26" s="8">
        <v>-221</v>
      </c>
      <c r="O26" s="145">
        <v>-0.19</v>
      </c>
      <c r="P26" s="24" t="s">
        <v>13</v>
      </c>
    </row>
    <row r="27" spans="1:16" ht="13.5">
      <c r="A27" s="23" t="s">
        <v>14</v>
      </c>
      <c r="B27" s="25">
        <v>4737</v>
      </c>
      <c r="C27" s="8">
        <v>4528</v>
      </c>
      <c r="D27" s="8">
        <v>-209</v>
      </c>
      <c r="E27" s="145">
        <v>-0.07999999999999985</v>
      </c>
      <c r="F27" s="8">
        <v>2387</v>
      </c>
      <c r="G27" s="8">
        <v>816</v>
      </c>
      <c r="H27" s="8">
        <v>1571</v>
      </c>
      <c r="I27" s="8">
        <v>1761</v>
      </c>
      <c r="J27" s="8">
        <v>598</v>
      </c>
      <c r="K27" s="8">
        <v>1163</v>
      </c>
      <c r="L27" s="8">
        <v>-626</v>
      </c>
      <c r="M27" s="8">
        <v>-218</v>
      </c>
      <c r="N27" s="8">
        <v>-408</v>
      </c>
      <c r="O27" s="145">
        <v>-0.06</v>
      </c>
      <c r="P27" s="24" t="s">
        <v>14</v>
      </c>
    </row>
    <row r="28" spans="1:16" ht="13.5">
      <c r="A28" s="23" t="s">
        <v>15</v>
      </c>
      <c r="B28" s="25">
        <v>1411</v>
      </c>
      <c r="C28" s="8">
        <v>2326</v>
      </c>
      <c r="D28" s="8">
        <v>915</v>
      </c>
      <c r="E28" s="145">
        <v>0.52</v>
      </c>
      <c r="F28" s="8">
        <v>-1686</v>
      </c>
      <c r="G28" s="8">
        <v>-746</v>
      </c>
      <c r="H28" s="8">
        <v>-940</v>
      </c>
      <c r="I28" s="8">
        <v>-197</v>
      </c>
      <c r="J28" s="8">
        <v>66</v>
      </c>
      <c r="K28" s="8">
        <v>-263</v>
      </c>
      <c r="L28" s="8">
        <v>1489</v>
      </c>
      <c r="M28" s="8">
        <v>812</v>
      </c>
      <c r="N28" s="8">
        <v>677</v>
      </c>
      <c r="O28" s="145">
        <v>0.26</v>
      </c>
      <c r="P28" s="24" t="s">
        <v>15</v>
      </c>
    </row>
    <row r="29" spans="1:16" ht="13.5" customHeight="1">
      <c r="A29" s="23"/>
      <c r="B29" s="25"/>
      <c r="C29" s="8"/>
      <c r="D29" s="8"/>
      <c r="E29" s="135"/>
      <c r="F29" s="7"/>
      <c r="G29" s="7"/>
      <c r="H29" s="7"/>
      <c r="I29" s="8"/>
      <c r="J29" s="8"/>
      <c r="K29" s="8"/>
      <c r="L29" s="8"/>
      <c r="M29" s="8"/>
      <c r="N29" s="8"/>
      <c r="O29" s="135"/>
      <c r="P29" s="24"/>
    </row>
    <row r="30" spans="1:16" ht="13.5" customHeight="1">
      <c r="A30" s="23" t="s">
        <v>17</v>
      </c>
      <c r="B30" s="3">
        <v>98699</v>
      </c>
      <c r="C30" s="3">
        <v>99866</v>
      </c>
      <c r="D30" s="3">
        <v>1167</v>
      </c>
      <c r="E30" s="134">
        <v>1.18</v>
      </c>
      <c r="F30" s="3">
        <v>248619</v>
      </c>
      <c r="G30" s="3">
        <v>120971</v>
      </c>
      <c r="H30" s="3">
        <v>127648</v>
      </c>
      <c r="I30" s="3">
        <v>249197</v>
      </c>
      <c r="J30" s="3">
        <v>121200</v>
      </c>
      <c r="K30" s="3">
        <v>127997</v>
      </c>
      <c r="L30" s="3">
        <v>578</v>
      </c>
      <c r="M30" s="3">
        <v>229</v>
      </c>
      <c r="N30" s="3">
        <v>349</v>
      </c>
      <c r="O30" s="134">
        <v>0.23</v>
      </c>
      <c r="P30" s="24" t="s">
        <v>17</v>
      </c>
    </row>
    <row r="31" spans="1:16" ht="13.5" customHeight="1">
      <c r="A31" s="23" t="s">
        <v>18</v>
      </c>
      <c r="B31" s="3">
        <v>73560</v>
      </c>
      <c r="C31" s="3">
        <v>73723</v>
      </c>
      <c r="D31" s="3">
        <v>163</v>
      </c>
      <c r="E31" s="134">
        <v>0.22</v>
      </c>
      <c r="F31" s="3">
        <v>191111</v>
      </c>
      <c r="G31" s="3">
        <v>95688</v>
      </c>
      <c r="H31" s="3">
        <v>95423</v>
      </c>
      <c r="I31" s="3">
        <v>189780</v>
      </c>
      <c r="J31" s="3">
        <v>94909</v>
      </c>
      <c r="K31" s="3">
        <v>94871</v>
      </c>
      <c r="L31" s="3">
        <v>-1331</v>
      </c>
      <c r="M31" s="3">
        <v>-779</v>
      </c>
      <c r="N31" s="3">
        <v>-552</v>
      </c>
      <c r="O31" s="134">
        <v>-0.7</v>
      </c>
      <c r="P31" s="24" t="s">
        <v>18</v>
      </c>
    </row>
    <row r="32" spans="1:16" ht="13.5" customHeight="1">
      <c r="A32" s="23" t="s">
        <v>19</v>
      </c>
      <c r="B32" s="3">
        <v>50845</v>
      </c>
      <c r="C32" s="3">
        <v>51065</v>
      </c>
      <c r="D32" s="3">
        <v>220</v>
      </c>
      <c r="E32" s="134">
        <v>0.43</v>
      </c>
      <c r="F32" s="3">
        <v>135579</v>
      </c>
      <c r="G32" s="3">
        <v>67235</v>
      </c>
      <c r="H32" s="3">
        <v>68344</v>
      </c>
      <c r="I32" s="3">
        <v>135155</v>
      </c>
      <c r="J32" s="3">
        <v>66926</v>
      </c>
      <c r="K32" s="3">
        <v>68229</v>
      </c>
      <c r="L32" s="3">
        <v>-424</v>
      </c>
      <c r="M32" s="3">
        <v>-309</v>
      </c>
      <c r="N32" s="3">
        <v>-115</v>
      </c>
      <c r="O32" s="134">
        <v>-0.31</v>
      </c>
      <c r="P32" s="24" t="s">
        <v>19</v>
      </c>
    </row>
    <row r="33" spans="1:16" ht="13.5" customHeight="1">
      <c r="A33" s="23" t="s">
        <v>20</v>
      </c>
      <c r="B33" s="3">
        <v>20950</v>
      </c>
      <c r="C33" s="3">
        <v>21154</v>
      </c>
      <c r="D33" s="3">
        <v>204</v>
      </c>
      <c r="E33" s="134">
        <v>0.97</v>
      </c>
      <c r="F33" s="3">
        <v>58741</v>
      </c>
      <c r="G33" s="3">
        <v>28844</v>
      </c>
      <c r="H33" s="3">
        <v>29897</v>
      </c>
      <c r="I33" s="3">
        <v>58608</v>
      </c>
      <c r="J33" s="3">
        <v>28799</v>
      </c>
      <c r="K33" s="3">
        <v>29809</v>
      </c>
      <c r="L33" s="3">
        <v>-133</v>
      </c>
      <c r="M33" s="3">
        <v>-45</v>
      </c>
      <c r="N33" s="3">
        <v>-88</v>
      </c>
      <c r="O33" s="134">
        <v>-0.23</v>
      </c>
      <c r="P33" s="24" t="s">
        <v>20</v>
      </c>
    </row>
    <row r="34" spans="1:16" ht="13.5" customHeight="1">
      <c r="A34" s="23" t="s">
        <v>21</v>
      </c>
      <c r="B34" s="3">
        <v>17858</v>
      </c>
      <c r="C34" s="3">
        <v>18132</v>
      </c>
      <c r="D34" s="3">
        <v>274</v>
      </c>
      <c r="E34" s="134">
        <v>1.53</v>
      </c>
      <c r="F34" s="3">
        <v>52760</v>
      </c>
      <c r="G34" s="3">
        <v>25798</v>
      </c>
      <c r="H34" s="3">
        <v>26962</v>
      </c>
      <c r="I34" s="3">
        <v>52913</v>
      </c>
      <c r="J34" s="3">
        <v>25917</v>
      </c>
      <c r="K34" s="3">
        <v>26996</v>
      </c>
      <c r="L34" s="3">
        <v>153</v>
      </c>
      <c r="M34" s="3">
        <v>119</v>
      </c>
      <c r="N34" s="3">
        <v>34</v>
      </c>
      <c r="O34" s="134">
        <v>0.29</v>
      </c>
      <c r="P34" s="24" t="s">
        <v>21</v>
      </c>
    </row>
    <row r="35" spans="1:16" ht="13.5" customHeight="1">
      <c r="A35" s="23" t="s">
        <v>22</v>
      </c>
      <c r="B35" s="3">
        <v>20752</v>
      </c>
      <c r="C35" s="3">
        <v>20917</v>
      </c>
      <c r="D35" s="3">
        <v>165</v>
      </c>
      <c r="E35" s="134">
        <v>0.8</v>
      </c>
      <c r="F35" s="3">
        <v>64549</v>
      </c>
      <c r="G35" s="3">
        <v>32020</v>
      </c>
      <c r="H35" s="3">
        <v>32529</v>
      </c>
      <c r="I35" s="3">
        <v>64398</v>
      </c>
      <c r="J35" s="3">
        <v>31914</v>
      </c>
      <c r="K35" s="3">
        <v>32484</v>
      </c>
      <c r="L35" s="3">
        <v>-151</v>
      </c>
      <c r="M35" s="3">
        <v>-106</v>
      </c>
      <c r="N35" s="3">
        <v>-45</v>
      </c>
      <c r="O35" s="134">
        <v>-0.23</v>
      </c>
      <c r="P35" s="24" t="s">
        <v>22</v>
      </c>
    </row>
    <row r="36" spans="1:16" ht="13.5" customHeight="1">
      <c r="A36" s="23" t="s">
        <v>23</v>
      </c>
      <c r="B36" s="3">
        <v>16346</v>
      </c>
      <c r="C36" s="3">
        <v>16659</v>
      </c>
      <c r="D36" s="3">
        <v>313</v>
      </c>
      <c r="E36" s="134">
        <v>1.91</v>
      </c>
      <c r="F36" s="3">
        <v>52824</v>
      </c>
      <c r="G36" s="3">
        <v>26342</v>
      </c>
      <c r="H36" s="3">
        <v>26482</v>
      </c>
      <c r="I36" s="3">
        <v>52908</v>
      </c>
      <c r="J36" s="3">
        <v>26366</v>
      </c>
      <c r="K36" s="3">
        <v>26542</v>
      </c>
      <c r="L36" s="3">
        <v>84</v>
      </c>
      <c r="M36" s="3">
        <v>24</v>
      </c>
      <c r="N36" s="3">
        <v>60</v>
      </c>
      <c r="O36" s="134">
        <v>0.16</v>
      </c>
      <c r="P36" s="24" t="s">
        <v>23</v>
      </c>
    </row>
    <row r="37" spans="1:16" ht="13.5" customHeight="1">
      <c r="A37" s="23" t="s">
        <v>24</v>
      </c>
      <c r="B37" s="3">
        <v>27452</v>
      </c>
      <c r="C37" s="3">
        <v>28199</v>
      </c>
      <c r="D37" s="3">
        <v>747</v>
      </c>
      <c r="E37" s="134">
        <v>2.72</v>
      </c>
      <c r="F37" s="3">
        <v>78775</v>
      </c>
      <c r="G37" s="3">
        <v>39568</v>
      </c>
      <c r="H37" s="3">
        <v>39207</v>
      </c>
      <c r="I37" s="3">
        <v>79490</v>
      </c>
      <c r="J37" s="3">
        <v>39885</v>
      </c>
      <c r="K37" s="3">
        <v>39605</v>
      </c>
      <c r="L37" s="3">
        <v>715</v>
      </c>
      <c r="M37" s="3">
        <v>317</v>
      </c>
      <c r="N37" s="3">
        <v>398</v>
      </c>
      <c r="O37" s="134">
        <v>0.91</v>
      </c>
      <c r="P37" s="24" t="s">
        <v>24</v>
      </c>
    </row>
    <row r="38" spans="1:16" ht="13.5" customHeight="1">
      <c r="A38" s="23" t="s">
        <v>25</v>
      </c>
      <c r="B38" s="3">
        <v>11690</v>
      </c>
      <c r="C38" s="3">
        <v>11861</v>
      </c>
      <c r="D38" s="3">
        <v>171</v>
      </c>
      <c r="E38" s="134">
        <v>1.46</v>
      </c>
      <c r="F38" s="3">
        <v>37230</v>
      </c>
      <c r="G38" s="3">
        <v>18587</v>
      </c>
      <c r="H38" s="3">
        <v>18643</v>
      </c>
      <c r="I38" s="3">
        <v>37316</v>
      </c>
      <c r="J38" s="3">
        <v>18589</v>
      </c>
      <c r="K38" s="3">
        <v>18727</v>
      </c>
      <c r="L38" s="3">
        <v>86</v>
      </c>
      <c r="M38" s="3">
        <v>2</v>
      </c>
      <c r="N38" s="3">
        <v>84</v>
      </c>
      <c r="O38" s="134">
        <v>0.23</v>
      </c>
      <c r="P38" s="24" t="s">
        <v>25</v>
      </c>
    </row>
    <row r="39" spans="1:16" ht="13.5" customHeight="1">
      <c r="A39" s="23" t="s">
        <v>26</v>
      </c>
      <c r="B39" s="3">
        <v>12722</v>
      </c>
      <c r="C39" s="3">
        <v>12978</v>
      </c>
      <c r="D39" s="3">
        <v>256</v>
      </c>
      <c r="E39" s="134">
        <v>2.01</v>
      </c>
      <c r="F39" s="3">
        <v>42229</v>
      </c>
      <c r="G39" s="3">
        <v>20880</v>
      </c>
      <c r="H39" s="3">
        <v>21349</v>
      </c>
      <c r="I39" s="3">
        <v>42339</v>
      </c>
      <c r="J39" s="3">
        <v>20992</v>
      </c>
      <c r="K39" s="3">
        <v>21347</v>
      </c>
      <c r="L39" s="3">
        <v>110</v>
      </c>
      <c r="M39" s="3">
        <v>112</v>
      </c>
      <c r="N39" s="3">
        <v>-2</v>
      </c>
      <c r="O39" s="134">
        <v>0.26</v>
      </c>
      <c r="P39" s="24" t="s">
        <v>26</v>
      </c>
    </row>
    <row r="40" spans="1:16" ht="13.5" customHeight="1">
      <c r="A40" s="23" t="s">
        <v>27</v>
      </c>
      <c r="B40" s="3">
        <v>12979</v>
      </c>
      <c r="C40" s="3">
        <v>13102</v>
      </c>
      <c r="D40" s="3">
        <v>123</v>
      </c>
      <c r="E40" s="134">
        <v>0.95</v>
      </c>
      <c r="F40" s="3">
        <v>39521</v>
      </c>
      <c r="G40" s="3">
        <v>19128</v>
      </c>
      <c r="H40" s="3">
        <v>20393</v>
      </c>
      <c r="I40" s="3">
        <v>39404</v>
      </c>
      <c r="J40" s="3">
        <v>19084</v>
      </c>
      <c r="K40" s="3">
        <v>20320</v>
      </c>
      <c r="L40" s="3">
        <v>-117</v>
      </c>
      <c r="M40" s="3">
        <v>-44</v>
      </c>
      <c r="N40" s="3">
        <v>-73</v>
      </c>
      <c r="O40" s="134">
        <v>-0.3</v>
      </c>
      <c r="P40" s="24" t="s">
        <v>27</v>
      </c>
    </row>
    <row r="41" spans="1:16" ht="13.5" customHeight="1">
      <c r="A41" s="23" t="s">
        <v>28</v>
      </c>
      <c r="B41" s="3">
        <v>12082</v>
      </c>
      <c r="C41" s="3">
        <v>12124</v>
      </c>
      <c r="D41" s="3">
        <v>42</v>
      </c>
      <c r="E41" s="134">
        <v>0.35</v>
      </c>
      <c r="F41" s="3">
        <v>34168</v>
      </c>
      <c r="G41" s="3">
        <v>16857</v>
      </c>
      <c r="H41" s="3">
        <v>17311</v>
      </c>
      <c r="I41" s="3">
        <v>33941</v>
      </c>
      <c r="J41" s="3">
        <v>16735</v>
      </c>
      <c r="K41" s="3">
        <v>17206</v>
      </c>
      <c r="L41" s="3">
        <v>-227</v>
      </c>
      <c r="M41" s="3">
        <v>-122</v>
      </c>
      <c r="N41" s="3">
        <v>-105</v>
      </c>
      <c r="O41" s="134">
        <v>-0.66</v>
      </c>
      <c r="P41" s="24" t="s">
        <v>28</v>
      </c>
    </row>
    <row r="42" spans="1:16" ht="13.5" customHeight="1">
      <c r="A42" s="23" t="s">
        <v>29</v>
      </c>
      <c r="B42" s="3">
        <v>17049</v>
      </c>
      <c r="C42" s="3">
        <v>17179</v>
      </c>
      <c r="D42" s="3">
        <v>130</v>
      </c>
      <c r="E42" s="134">
        <v>0.76</v>
      </c>
      <c r="F42" s="3">
        <v>51060</v>
      </c>
      <c r="G42" s="3">
        <v>25254</v>
      </c>
      <c r="H42" s="3">
        <v>25806</v>
      </c>
      <c r="I42" s="3">
        <v>50594</v>
      </c>
      <c r="J42" s="3">
        <v>24980</v>
      </c>
      <c r="K42" s="3">
        <v>25614</v>
      </c>
      <c r="L42" s="3">
        <v>-466</v>
      </c>
      <c r="M42" s="3">
        <v>-274</v>
      </c>
      <c r="N42" s="3">
        <v>-192</v>
      </c>
      <c r="O42" s="134">
        <v>-0.91</v>
      </c>
      <c r="P42" s="24" t="s">
        <v>29</v>
      </c>
    </row>
    <row r="43" spans="1:16" ht="13.5" customHeight="1">
      <c r="A43" s="23" t="s">
        <v>30</v>
      </c>
      <c r="B43" s="3">
        <v>9502</v>
      </c>
      <c r="C43" s="3">
        <v>9621</v>
      </c>
      <c r="D43" s="3">
        <v>119</v>
      </c>
      <c r="E43" s="134">
        <v>1.25</v>
      </c>
      <c r="F43" s="3">
        <v>29889</v>
      </c>
      <c r="G43" s="3">
        <v>14512</v>
      </c>
      <c r="H43" s="3">
        <v>15377</v>
      </c>
      <c r="I43" s="3">
        <v>29838</v>
      </c>
      <c r="J43" s="3">
        <v>14508</v>
      </c>
      <c r="K43" s="3">
        <v>15330</v>
      </c>
      <c r="L43" s="3">
        <v>-51</v>
      </c>
      <c r="M43" s="3">
        <v>-4</v>
      </c>
      <c r="N43" s="3">
        <v>-47</v>
      </c>
      <c r="O43" s="134">
        <v>-0.17</v>
      </c>
      <c r="P43" s="24" t="s">
        <v>30</v>
      </c>
    </row>
    <row r="44" spans="1:16" ht="13.5" customHeight="1">
      <c r="A44" s="23" t="s">
        <v>31</v>
      </c>
      <c r="B44" s="3">
        <v>30304</v>
      </c>
      <c r="C44" s="3">
        <v>30280</v>
      </c>
      <c r="D44" s="3">
        <v>-24</v>
      </c>
      <c r="E44" s="134">
        <v>-0.08</v>
      </c>
      <c r="F44" s="3">
        <v>81195</v>
      </c>
      <c r="G44" s="3">
        <v>40315</v>
      </c>
      <c r="H44" s="3">
        <v>40880</v>
      </c>
      <c r="I44" s="3">
        <v>80658</v>
      </c>
      <c r="J44" s="3">
        <v>40084</v>
      </c>
      <c r="K44" s="3">
        <v>40574</v>
      </c>
      <c r="L44" s="3">
        <v>-537</v>
      </c>
      <c r="M44" s="3">
        <v>-231</v>
      </c>
      <c r="N44" s="3">
        <v>-306</v>
      </c>
      <c r="O44" s="134">
        <v>-0.66</v>
      </c>
      <c r="P44" s="24" t="s">
        <v>31</v>
      </c>
    </row>
    <row r="45" spans="1:16" ht="13.5" customHeight="1">
      <c r="A45" s="23" t="s">
        <v>32</v>
      </c>
      <c r="B45" s="3">
        <v>12426</v>
      </c>
      <c r="C45" s="3">
        <v>12612</v>
      </c>
      <c r="D45" s="3">
        <v>186</v>
      </c>
      <c r="E45" s="134">
        <v>1.5</v>
      </c>
      <c r="F45" s="3">
        <v>42978</v>
      </c>
      <c r="G45" s="3">
        <v>21664</v>
      </c>
      <c r="H45" s="3">
        <v>21314</v>
      </c>
      <c r="I45" s="3">
        <v>42881</v>
      </c>
      <c r="J45" s="3">
        <v>21577</v>
      </c>
      <c r="K45" s="3">
        <v>21304</v>
      </c>
      <c r="L45" s="3">
        <v>-97</v>
      </c>
      <c r="M45" s="3">
        <v>-87</v>
      </c>
      <c r="N45" s="3">
        <v>-10</v>
      </c>
      <c r="O45" s="134">
        <v>-0.23</v>
      </c>
      <c r="P45" s="24" t="s">
        <v>32</v>
      </c>
    </row>
    <row r="46" spans="1:16" ht="13.5" customHeight="1">
      <c r="A46" s="23" t="s">
        <v>33</v>
      </c>
      <c r="B46" s="3">
        <v>26248</v>
      </c>
      <c r="C46" s="3">
        <v>26775</v>
      </c>
      <c r="D46" s="3">
        <v>527</v>
      </c>
      <c r="E46" s="134">
        <v>2.01</v>
      </c>
      <c r="F46" s="3">
        <v>75018</v>
      </c>
      <c r="G46" s="3">
        <v>37195</v>
      </c>
      <c r="H46" s="3">
        <v>37823</v>
      </c>
      <c r="I46" s="3">
        <v>75601</v>
      </c>
      <c r="J46" s="3">
        <v>37460</v>
      </c>
      <c r="K46" s="3">
        <v>38141</v>
      </c>
      <c r="L46" s="3">
        <v>583</v>
      </c>
      <c r="M46" s="3">
        <v>265</v>
      </c>
      <c r="N46" s="3">
        <v>318</v>
      </c>
      <c r="O46" s="134">
        <v>0.78</v>
      </c>
      <c r="P46" s="24" t="s">
        <v>33</v>
      </c>
    </row>
    <row r="47" spans="1:16" ht="13.5" customHeight="1">
      <c r="A47" s="23" t="s">
        <v>34</v>
      </c>
      <c r="B47" s="3">
        <v>73469</v>
      </c>
      <c r="C47" s="3">
        <v>74548</v>
      </c>
      <c r="D47" s="3">
        <v>1079</v>
      </c>
      <c r="E47" s="134">
        <v>1.47</v>
      </c>
      <c r="F47" s="3">
        <v>195304</v>
      </c>
      <c r="G47" s="3">
        <v>100433</v>
      </c>
      <c r="H47" s="3">
        <v>94871</v>
      </c>
      <c r="I47" s="3">
        <v>196656</v>
      </c>
      <c r="J47" s="3">
        <v>100989</v>
      </c>
      <c r="K47" s="3">
        <v>95667</v>
      </c>
      <c r="L47" s="3">
        <v>1352</v>
      </c>
      <c r="M47" s="3">
        <v>556</v>
      </c>
      <c r="N47" s="3">
        <v>796</v>
      </c>
      <c r="O47" s="134">
        <v>0.69</v>
      </c>
      <c r="P47" s="24" t="s">
        <v>34</v>
      </c>
    </row>
    <row r="48" spans="1:16" ht="13.5" customHeight="1">
      <c r="A48" s="23" t="s">
        <v>35</v>
      </c>
      <c r="B48" s="3">
        <v>54891</v>
      </c>
      <c r="C48" s="3">
        <v>55605</v>
      </c>
      <c r="D48" s="3">
        <v>714</v>
      </c>
      <c r="E48" s="134">
        <v>1.3</v>
      </c>
      <c r="F48" s="3">
        <v>152456</v>
      </c>
      <c r="G48" s="3">
        <v>76756</v>
      </c>
      <c r="H48" s="3">
        <v>75700</v>
      </c>
      <c r="I48" s="3">
        <v>152914</v>
      </c>
      <c r="J48" s="3">
        <v>76967</v>
      </c>
      <c r="K48" s="3">
        <v>75947</v>
      </c>
      <c r="L48" s="3">
        <v>458</v>
      </c>
      <c r="M48" s="3">
        <v>211</v>
      </c>
      <c r="N48" s="3">
        <v>247</v>
      </c>
      <c r="O48" s="134">
        <v>0.3</v>
      </c>
      <c r="P48" s="24" t="s">
        <v>35</v>
      </c>
    </row>
    <row r="49" spans="1:16" ht="13.5" customHeight="1">
      <c r="A49" s="23" t="s">
        <v>36</v>
      </c>
      <c r="B49" s="3">
        <v>22470</v>
      </c>
      <c r="C49" s="3">
        <v>22926</v>
      </c>
      <c r="D49" s="3">
        <v>456</v>
      </c>
      <c r="E49" s="134">
        <v>2.03</v>
      </c>
      <c r="F49" s="3">
        <v>63224</v>
      </c>
      <c r="G49" s="3">
        <v>32391</v>
      </c>
      <c r="H49" s="3">
        <v>30833</v>
      </c>
      <c r="I49" s="3">
        <v>63761</v>
      </c>
      <c r="J49" s="3">
        <v>32617</v>
      </c>
      <c r="K49" s="3">
        <v>31144</v>
      </c>
      <c r="L49" s="3">
        <v>537</v>
      </c>
      <c r="M49" s="3">
        <v>226</v>
      </c>
      <c r="N49" s="3">
        <v>311</v>
      </c>
      <c r="O49" s="134">
        <v>0.85</v>
      </c>
      <c r="P49" s="24" t="s">
        <v>36</v>
      </c>
    </row>
    <row r="50" spans="1:16" ht="13.5" customHeight="1">
      <c r="A50" s="23" t="s">
        <v>37</v>
      </c>
      <c r="B50" s="3">
        <v>10076</v>
      </c>
      <c r="C50" s="3">
        <v>10176</v>
      </c>
      <c r="D50" s="3">
        <v>100</v>
      </c>
      <c r="E50" s="134">
        <v>0.99</v>
      </c>
      <c r="F50" s="3">
        <v>31835</v>
      </c>
      <c r="G50" s="3">
        <v>15658</v>
      </c>
      <c r="H50" s="3">
        <v>16177</v>
      </c>
      <c r="I50" s="3">
        <v>31555</v>
      </c>
      <c r="J50" s="3">
        <v>15521</v>
      </c>
      <c r="K50" s="3">
        <v>16034</v>
      </c>
      <c r="L50" s="3">
        <v>-280</v>
      </c>
      <c r="M50" s="3">
        <v>-137</v>
      </c>
      <c r="N50" s="3">
        <v>-143</v>
      </c>
      <c r="O50" s="134">
        <v>-0.88</v>
      </c>
      <c r="P50" s="24" t="s">
        <v>37</v>
      </c>
    </row>
    <row r="51" spans="1:16" ht="13.5" customHeight="1" thickBot="1">
      <c r="A51" s="26" t="s">
        <v>113</v>
      </c>
      <c r="B51" s="45">
        <v>17515</v>
      </c>
      <c r="C51" s="3">
        <v>17941</v>
      </c>
      <c r="D51" s="3">
        <v>426</v>
      </c>
      <c r="E51" s="134">
        <v>2.43</v>
      </c>
      <c r="F51" s="3">
        <v>52147</v>
      </c>
      <c r="G51" s="3">
        <v>26351</v>
      </c>
      <c r="H51" s="3">
        <v>25796</v>
      </c>
      <c r="I51" s="3">
        <v>52737</v>
      </c>
      <c r="J51" s="3">
        <v>26656</v>
      </c>
      <c r="K51" s="3">
        <v>26081</v>
      </c>
      <c r="L51" s="3">
        <v>590</v>
      </c>
      <c r="M51" s="3">
        <v>305</v>
      </c>
      <c r="N51" s="3">
        <v>285</v>
      </c>
      <c r="O51" s="134">
        <v>1.13</v>
      </c>
      <c r="P51" s="24" t="s">
        <v>113</v>
      </c>
    </row>
    <row r="52" spans="1:16" s="150" customFormat="1" ht="2.25" customHeight="1">
      <c r="A52" s="146"/>
      <c r="B52" s="147"/>
      <c r="C52" s="148"/>
      <c r="D52" s="148"/>
      <c r="E52" s="149"/>
      <c r="F52" s="147"/>
      <c r="G52" s="147"/>
      <c r="H52" s="147"/>
      <c r="I52" s="148"/>
      <c r="J52" s="148"/>
      <c r="K52" s="148"/>
      <c r="L52" s="148"/>
      <c r="M52" s="148"/>
      <c r="N52" s="148"/>
      <c r="O52" s="149"/>
      <c r="P52" s="146"/>
    </row>
    <row r="53" spans="1:15" s="27" customFormat="1" ht="13.5" customHeight="1">
      <c r="A53" s="27" t="s">
        <v>117</v>
      </c>
      <c r="B53" s="28"/>
      <c r="E53" s="138"/>
      <c r="F53" s="29"/>
      <c r="G53" s="29"/>
      <c r="H53" s="29"/>
      <c r="O53" s="138"/>
    </row>
    <row r="54" spans="2:15" s="27" customFormat="1" ht="13.5" customHeight="1">
      <c r="B54" s="28"/>
      <c r="E54" s="138"/>
      <c r="F54" s="29"/>
      <c r="G54" s="29"/>
      <c r="H54" s="29"/>
      <c r="O54" s="138"/>
    </row>
    <row r="55" spans="2:15" s="27" customFormat="1" ht="13.5" customHeight="1">
      <c r="B55" s="28"/>
      <c r="E55" s="138"/>
      <c r="F55" s="29"/>
      <c r="G55" s="29"/>
      <c r="H55" s="29"/>
      <c r="O55" s="138"/>
    </row>
    <row r="56" spans="2:15" s="27" customFormat="1" ht="13.5" customHeight="1">
      <c r="B56" s="28"/>
      <c r="E56" s="138"/>
      <c r="F56" s="29"/>
      <c r="G56" s="29"/>
      <c r="H56" s="29"/>
      <c r="O56" s="138"/>
    </row>
    <row r="57" spans="2:15" s="27" customFormat="1" ht="13.5" customHeight="1">
      <c r="B57" s="28"/>
      <c r="E57" s="138"/>
      <c r="F57" s="29"/>
      <c r="G57" s="29"/>
      <c r="H57" s="29"/>
      <c r="O57" s="138"/>
    </row>
    <row r="58" spans="1:15" s="10" customFormat="1" ht="15.75" customHeight="1">
      <c r="A58" s="9" t="s">
        <v>127</v>
      </c>
      <c r="E58" s="140"/>
      <c r="O58" s="129"/>
    </row>
    <row r="59" spans="1:15" s="11" customFormat="1" ht="13.5">
      <c r="A59" s="11" t="s">
        <v>119</v>
      </c>
      <c r="E59" s="141"/>
      <c r="O59" s="130"/>
    </row>
    <row r="60" spans="1:15" s="11" customFormat="1" ht="14.25" thickBot="1">
      <c r="A60" s="12"/>
      <c r="B60" s="12"/>
      <c r="C60" s="12"/>
      <c r="D60" s="12"/>
      <c r="E60" s="131"/>
      <c r="F60" s="12"/>
      <c r="G60" s="12"/>
      <c r="H60" s="12"/>
      <c r="I60" s="12"/>
      <c r="J60" s="12"/>
      <c r="K60" s="12"/>
      <c r="L60" s="12"/>
      <c r="M60" s="12"/>
      <c r="N60" s="12"/>
      <c r="O60" s="131"/>
    </row>
    <row r="61" spans="1:16" s="11" customFormat="1" ht="13.5" customHeight="1">
      <c r="A61" s="164" t="s">
        <v>116</v>
      </c>
      <c r="B61" s="167" t="s">
        <v>0</v>
      </c>
      <c r="C61" s="168"/>
      <c r="D61" s="168"/>
      <c r="E61" s="169"/>
      <c r="F61" s="167" t="s">
        <v>1</v>
      </c>
      <c r="G61" s="168"/>
      <c r="H61" s="168"/>
      <c r="I61" s="168"/>
      <c r="J61" s="168"/>
      <c r="K61" s="168"/>
      <c r="L61" s="168"/>
      <c r="M61" s="168"/>
      <c r="N61" s="168"/>
      <c r="O61" s="169"/>
      <c r="P61" s="170" t="s">
        <v>116</v>
      </c>
    </row>
    <row r="62" spans="1:16" s="11" customFormat="1" ht="13.5">
      <c r="A62" s="165"/>
      <c r="B62" s="13" t="s">
        <v>122</v>
      </c>
      <c r="C62" s="13" t="s">
        <v>123</v>
      </c>
      <c r="D62" s="14" t="s">
        <v>2</v>
      </c>
      <c r="E62" s="142" t="s">
        <v>3</v>
      </c>
      <c r="F62" s="15"/>
      <c r="G62" s="15" t="s">
        <v>114</v>
      </c>
      <c r="H62" s="16"/>
      <c r="I62" s="17"/>
      <c r="J62" s="15" t="s">
        <v>124</v>
      </c>
      <c r="K62" s="16"/>
      <c r="L62" s="15"/>
      <c r="M62" s="16" t="s">
        <v>2</v>
      </c>
      <c r="N62" s="17"/>
      <c r="O62" s="132" t="s">
        <v>3</v>
      </c>
      <c r="P62" s="171"/>
    </row>
    <row r="63" spans="1:16" s="11" customFormat="1" ht="13.5">
      <c r="A63" s="166"/>
      <c r="B63" s="18" t="s">
        <v>4</v>
      </c>
      <c r="C63" s="18" t="s">
        <v>4</v>
      </c>
      <c r="D63" s="30"/>
      <c r="E63" s="143" t="s">
        <v>125</v>
      </c>
      <c r="F63" s="19" t="s">
        <v>5</v>
      </c>
      <c r="G63" s="19" t="s">
        <v>6</v>
      </c>
      <c r="H63" s="15" t="s">
        <v>7</v>
      </c>
      <c r="I63" s="17" t="s">
        <v>5</v>
      </c>
      <c r="J63" s="19" t="s">
        <v>6</v>
      </c>
      <c r="K63" s="19" t="s">
        <v>7</v>
      </c>
      <c r="L63" s="19" t="s">
        <v>5</v>
      </c>
      <c r="M63" s="19" t="s">
        <v>6</v>
      </c>
      <c r="N63" s="19" t="s">
        <v>7</v>
      </c>
      <c r="O63" s="133" t="s">
        <v>126</v>
      </c>
      <c r="P63" s="172"/>
    </row>
    <row r="64" spans="1:16" ht="13.5">
      <c r="A64" s="23" t="s">
        <v>38</v>
      </c>
      <c r="B64" s="151">
        <v>43149</v>
      </c>
      <c r="C64" s="151">
        <v>43694</v>
      </c>
      <c r="D64" s="151">
        <v>545</v>
      </c>
      <c r="E64" s="134">
        <v>1.26</v>
      </c>
      <c r="F64" s="151">
        <v>139497</v>
      </c>
      <c r="G64" s="151">
        <v>69350</v>
      </c>
      <c r="H64" s="151">
        <v>70147</v>
      </c>
      <c r="I64" s="151">
        <v>139530</v>
      </c>
      <c r="J64" s="151">
        <v>69397</v>
      </c>
      <c r="K64" s="151">
        <v>70133</v>
      </c>
      <c r="L64" s="151">
        <v>33</v>
      </c>
      <c r="M64" s="151">
        <v>47</v>
      </c>
      <c r="N64" s="151">
        <v>-14</v>
      </c>
      <c r="O64" s="134">
        <v>0.02</v>
      </c>
      <c r="P64" s="21" t="s">
        <v>38</v>
      </c>
    </row>
    <row r="65" spans="1:16" ht="13.5">
      <c r="A65" s="23" t="s">
        <v>39</v>
      </c>
      <c r="B65" s="151">
        <v>10290</v>
      </c>
      <c r="C65" s="151">
        <v>10414</v>
      </c>
      <c r="D65" s="151">
        <v>124</v>
      </c>
      <c r="E65" s="134">
        <v>1.21</v>
      </c>
      <c r="F65" s="151">
        <v>35101</v>
      </c>
      <c r="G65" s="151">
        <v>17414</v>
      </c>
      <c r="H65" s="151">
        <v>17687</v>
      </c>
      <c r="I65" s="151">
        <v>35032</v>
      </c>
      <c r="J65" s="151">
        <v>17407</v>
      </c>
      <c r="K65" s="151">
        <v>17625</v>
      </c>
      <c r="L65" s="151">
        <v>-69</v>
      </c>
      <c r="M65" s="151">
        <v>-7</v>
      </c>
      <c r="N65" s="151">
        <v>-62</v>
      </c>
      <c r="O65" s="134">
        <v>-0.2</v>
      </c>
      <c r="P65" s="24" t="s">
        <v>39</v>
      </c>
    </row>
    <row r="66" spans="1:16" ht="13.5">
      <c r="A66" s="23" t="s">
        <v>40</v>
      </c>
      <c r="B66" s="151">
        <v>5716</v>
      </c>
      <c r="C66" s="151">
        <v>5773</v>
      </c>
      <c r="D66" s="151">
        <v>57</v>
      </c>
      <c r="E66" s="134">
        <v>1</v>
      </c>
      <c r="F66" s="151">
        <v>19585</v>
      </c>
      <c r="G66" s="151">
        <v>10132</v>
      </c>
      <c r="H66" s="151">
        <v>9453</v>
      </c>
      <c r="I66" s="151">
        <v>19599</v>
      </c>
      <c r="J66" s="151">
        <v>10168</v>
      </c>
      <c r="K66" s="151">
        <v>9431</v>
      </c>
      <c r="L66" s="151">
        <v>14</v>
      </c>
      <c r="M66" s="151">
        <v>36</v>
      </c>
      <c r="N66" s="151">
        <v>-22</v>
      </c>
      <c r="O66" s="134">
        <v>0.07</v>
      </c>
      <c r="P66" s="24" t="s">
        <v>40</v>
      </c>
    </row>
    <row r="67" spans="1:16" ht="13.5">
      <c r="A67" s="23" t="s">
        <v>41</v>
      </c>
      <c r="B67" s="151">
        <v>8119</v>
      </c>
      <c r="C67" s="151">
        <v>8318</v>
      </c>
      <c r="D67" s="151">
        <v>199</v>
      </c>
      <c r="E67" s="134">
        <v>2.45</v>
      </c>
      <c r="F67" s="151">
        <v>25190</v>
      </c>
      <c r="G67" s="151">
        <v>12511</v>
      </c>
      <c r="H67" s="151">
        <v>12679</v>
      </c>
      <c r="I67" s="151">
        <v>25444</v>
      </c>
      <c r="J67" s="151">
        <v>12622</v>
      </c>
      <c r="K67" s="151">
        <v>12822</v>
      </c>
      <c r="L67" s="151">
        <v>254</v>
      </c>
      <c r="M67" s="151">
        <v>111</v>
      </c>
      <c r="N67" s="151">
        <v>143</v>
      </c>
      <c r="O67" s="134">
        <v>1.01</v>
      </c>
      <c r="P67" s="24" t="s">
        <v>41</v>
      </c>
    </row>
    <row r="68" spans="1:16" ht="13.5">
      <c r="A68" s="23" t="s">
        <v>42</v>
      </c>
      <c r="B68" s="151">
        <v>4273</v>
      </c>
      <c r="C68" s="151">
        <v>4372</v>
      </c>
      <c r="D68" s="151">
        <v>99</v>
      </c>
      <c r="E68" s="134">
        <v>2.32</v>
      </c>
      <c r="F68" s="151">
        <v>14738</v>
      </c>
      <c r="G68" s="151">
        <v>7289</v>
      </c>
      <c r="H68" s="151">
        <v>7449</v>
      </c>
      <c r="I68" s="151">
        <v>14902</v>
      </c>
      <c r="J68" s="151">
        <v>7385</v>
      </c>
      <c r="K68" s="151">
        <v>7517</v>
      </c>
      <c r="L68" s="151">
        <v>164</v>
      </c>
      <c r="M68" s="151">
        <v>96</v>
      </c>
      <c r="N68" s="151">
        <v>68</v>
      </c>
      <c r="O68" s="134">
        <v>1.11</v>
      </c>
      <c r="P68" s="24" t="s">
        <v>42</v>
      </c>
    </row>
    <row r="69" spans="1:16" ht="13.5">
      <c r="A69" s="23" t="s">
        <v>43</v>
      </c>
      <c r="B69" s="151">
        <v>4247</v>
      </c>
      <c r="C69" s="151">
        <v>4290</v>
      </c>
      <c r="D69" s="151">
        <v>43</v>
      </c>
      <c r="E69" s="134">
        <v>1.01</v>
      </c>
      <c r="F69" s="151">
        <v>13641</v>
      </c>
      <c r="G69" s="151">
        <v>6637</v>
      </c>
      <c r="H69" s="151">
        <v>7004</v>
      </c>
      <c r="I69" s="151">
        <v>13634</v>
      </c>
      <c r="J69" s="151">
        <v>6617</v>
      </c>
      <c r="K69" s="151">
        <v>7017</v>
      </c>
      <c r="L69" s="151">
        <v>-7</v>
      </c>
      <c r="M69" s="151">
        <v>-20</v>
      </c>
      <c r="N69" s="151">
        <v>13</v>
      </c>
      <c r="O69" s="134">
        <v>-0.05</v>
      </c>
      <c r="P69" s="24" t="s">
        <v>43</v>
      </c>
    </row>
    <row r="70" spans="1:16" ht="13.5">
      <c r="A70" s="23" t="s">
        <v>44</v>
      </c>
      <c r="B70" s="151">
        <v>2130</v>
      </c>
      <c r="C70" s="151">
        <v>2152</v>
      </c>
      <c r="D70" s="151">
        <v>22</v>
      </c>
      <c r="E70" s="134">
        <v>1.03</v>
      </c>
      <c r="F70" s="151">
        <v>7027</v>
      </c>
      <c r="G70" s="151">
        <v>3406</v>
      </c>
      <c r="H70" s="151">
        <v>3621</v>
      </c>
      <c r="I70" s="151">
        <v>6963</v>
      </c>
      <c r="J70" s="151">
        <v>3384</v>
      </c>
      <c r="K70" s="151">
        <v>3579</v>
      </c>
      <c r="L70" s="151">
        <v>-64</v>
      </c>
      <c r="M70" s="151">
        <v>-22</v>
      </c>
      <c r="N70" s="151">
        <v>-42</v>
      </c>
      <c r="O70" s="134">
        <v>-0.91</v>
      </c>
      <c r="P70" s="24" t="s">
        <v>44</v>
      </c>
    </row>
    <row r="71" spans="1:16" ht="13.5">
      <c r="A71" s="23" t="s">
        <v>45</v>
      </c>
      <c r="B71" s="151">
        <v>1387</v>
      </c>
      <c r="C71" s="151">
        <v>1387</v>
      </c>
      <c r="D71" s="151" t="s">
        <v>167</v>
      </c>
      <c r="E71" s="134">
        <v>0</v>
      </c>
      <c r="F71" s="151">
        <v>4349</v>
      </c>
      <c r="G71" s="151">
        <v>2118</v>
      </c>
      <c r="H71" s="151">
        <v>2231</v>
      </c>
      <c r="I71" s="151">
        <v>4333</v>
      </c>
      <c r="J71" s="151">
        <v>2096</v>
      </c>
      <c r="K71" s="151">
        <v>2237</v>
      </c>
      <c r="L71" s="151">
        <v>-16</v>
      </c>
      <c r="M71" s="151">
        <v>-22</v>
      </c>
      <c r="N71" s="151">
        <v>6</v>
      </c>
      <c r="O71" s="134">
        <v>-0.37</v>
      </c>
      <c r="P71" s="24" t="s">
        <v>45</v>
      </c>
    </row>
    <row r="72" spans="1:16" ht="13.5">
      <c r="A72" s="23" t="s">
        <v>46</v>
      </c>
      <c r="B72" s="151">
        <v>6987</v>
      </c>
      <c r="C72" s="151">
        <v>6988</v>
      </c>
      <c r="D72" s="151">
        <v>1</v>
      </c>
      <c r="E72" s="134">
        <v>0.01</v>
      </c>
      <c r="F72" s="151">
        <v>19866</v>
      </c>
      <c r="G72" s="151">
        <v>9843</v>
      </c>
      <c r="H72" s="151">
        <v>10023</v>
      </c>
      <c r="I72" s="151">
        <v>19623</v>
      </c>
      <c r="J72" s="151">
        <v>9718</v>
      </c>
      <c r="K72" s="151">
        <v>9905</v>
      </c>
      <c r="L72" s="151">
        <v>-243</v>
      </c>
      <c r="M72" s="151">
        <v>-125</v>
      </c>
      <c r="N72" s="151">
        <v>-118</v>
      </c>
      <c r="O72" s="134">
        <v>-1.22</v>
      </c>
      <c r="P72" s="24" t="s">
        <v>46</v>
      </c>
    </row>
    <row r="73" spans="1:16" ht="13.5">
      <c r="A73" s="23"/>
      <c r="B73" s="151"/>
      <c r="C73" s="151"/>
      <c r="D73" s="151"/>
      <c r="F73" s="151"/>
      <c r="G73" s="151"/>
      <c r="H73" s="151"/>
      <c r="I73" s="151"/>
      <c r="J73" s="151"/>
      <c r="K73" s="151"/>
      <c r="L73" s="151"/>
      <c r="M73" s="151"/>
      <c r="N73" s="151"/>
      <c r="P73" s="24"/>
    </row>
    <row r="74" spans="1:16" ht="13.5">
      <c r="A74" s="23" t="s">
        <v>47</v>
      </c>
      <c r="B74" s="151">
        <v>23974</v>
      </c>
      <c r="C74" s="151">
        <v>24083</v>
      </c>
      <c r="D74" s="151">
        <v>109</v>
      </c>
      <c r="E74" s="134">
        <v>0.45</v>
      </c>
      <c r="F74" s="151">
        <v>77412</v>
      </c>
      <c r="G74" s="151">
        <v>38011</v>
      </c>
      <c r="H74" s="151">
        <v>39401</v>
      </c>
      <c r="I74" s="151">
        <v>76972</v>
      </c>
      <c r="J74" s="151">
        <v>37824</v>
      </c>
      <c r="K74" s="151">
        <v>39148</v>
      </c>
      <c r="L74" s="151">
        <v>-440</v>
      </c>
      <c r="M74" s="151">
        <v>-187</v>
      </c>
      <c r="N74" s="151">
        <v>-253</v>
      </c>
      <c r="O74" s="134">
        <v>-0.57</v>
      </c>
      <c r="P74" s="24" t="s">
        <v>47</v>
      </c>
    </row>
    <row r="75" spans="1:16" ht="13.5">
      <c r="A75" s="23" t="s">
        <v>48</v>
      </c>
      <c r="B75" s="151">
        <v>11808</v>
      </c>
      <c r="C75" s="151">
        <v>11851</v>
      </c>
      <c r="D75" s="151">
        <v>43</v>
      </c>
      <c r="E75" s="134">
        <v>0.36</v>
      </c>
      <c r="F75" s="151">
        <v>35795</v>
      </c>
      <c r="G75" s="151">
        <v>17634</v>
      </c>
      <c r="H75" s="151">
        <v>18161</v>
      </c>
      <c r="I75" s="151">
        <v>35609</v>
      </c>
      <c r="J75" s="151">
        <v>17552</v>
      </c>
      <c r="K75" s="151">
        <v>18057</v>
      </c>
      <c r="L75" s="151">
        <v>-186</v>
      </c>
      <c r="M75" s="151">
        <v>-82</v>
      </c>
      <c r="N75" s="151">
        <v>-104</v>
      </c>
      <c r="O75" s="134">
        <v>-0.52</v>
      </c>
      <c r="P75" s="24" t="s">
        <v>48</v>
      </c>
    </row>
    <row r="76" spans="1:16" ht="13.5">
      <c r="A76" s="23" t="s">
        <v>49</v>
      </c>
      <c r="B76" s="151">
        <v>5205</v>
      </c>
      <c r="C76" s="151">
        <v>5218</v>
      </c>
      <c r="D76" s="151">
        <v>13</v>
      </c>
      <c r="E76" s="134">
        <v>0.25</v>
      </c>
      <c r="F76" s="151">
        <v>16736</v>
      </c>
      <c r="G76" s="151">
        <v>8254</v>
      </c>
      <c r="H76" s="151">
        <v>8482</v>
      </c>
      <c r="I76" s="151">
        <v>16606</v>
      </c>
      <c r="J76" s="151">
        <v>8203</v>
      </c>
      <c r="K76" s="151">
        <v>8403</v>
      </c>
      <c r="L76" s="151">
        <v>-130</v>
      </c>
      <c r="M76" s="151">
        <v>-51</v>
      </c>
      <c r="N76" s="151">
        <v>-79</v>
      </c>
      <c r="O76" s="134">
        <v>-0.78</v>
      </c>
      <c r="P76" s="24" t="s">
        <v>49</v>
      </c>
    </row>
    <row r="77" spans="1:16" ht="13.5">
      <c r="A77" s="23" t="s">
        <v>50</v>
      </c>
      <c r="B77" s="151">
        <v>650</v>
      </c>
      <c r="C77" s="151">
        <v>651</v>
      </c>
      <c r="D77" s="151">
        <v>1</v>
      </c>
      <c r="E77" s="134">
        <v>0.15</v>
      </c>
      <c r="F77" s="151">
        <v>2419</v>
      </c>
      <c r="G77" s="151">
        <v>1201</v>
      </c>
      <c r="H77" s="151">
        <v>1218</v>
      </c>
      <c r="I77" s="151">
        <v>2399</v>
      </c>
      <c r="J77" s="151">
        <v>1181</v>
      </c>
      <c r="K77" s="151">
        <v>1218</v>
      </c>
      <c r="L77" s="151">
        <v>-20</v>
      </c>
      <c r="M77" s="151">
        <v>-20</v>
      </c>
      <c r="N77" s="151" t="s">
        <v>167</v>
      </c>
      <c r="O77" s="134">
        <v>-0.83</v>
      </c>
      <c r="P77" s="24" t="s">
        <v>50</v>
      </c>
    </row>
    <row r="78" spans="1:16" ht="13.5">
      <c r="A78" s="23" t="s">
        <v>51</v>
      </c>
      <c r="B78" s="151">
        <v>6311</v>
      </c>
      <c r="C78" s="151">
        <v>6363</v>
      </c>
      <c r="D78" s="151">
        <v>52</v>
      </c>
      <c r="E78" s="134">
        <v>0.82</v>
      </c>
      <c r="F78" s="151">
        <v>22462</v>
      </c>
      <c r="G78" s="151">
        <v>10922</v>
      </c>
      <c r="H78" s="151">
        <v>11540</v>
      </c>
      <c r="I78" s="151">
        <v>22358</v>
      </c>
      <c r="J78" s="151">
        <v>10888</v>
      </c>
      <c r="K78" s="151">
        <v>11470</v>
      </c>
      <c r="L78" s="151">
        <v>-104</v>
      </c>
      <c r="M78" s="151">
        <v>-34</v>
      </c>
      <c r="N78" s="151">
        <v>-70</v>
      </c>
      <c r="O78" s="134">
        <v>-0.46</v>
      </c>
      <c r="P78" s="24" t="s">
        <v>51</v>
      </c>
    </row>
    <row r="79" spans="1:16" ht="13.5">
      <c r="A79" s="23"/>
      <c r="B79" s="25"/>
      <c r="C79" s="8"/>
      <c r="D79" s="8"/>
      <c r="E79" s="135"/>
      <c r="F79" s="7"/>
      <c r="G79" s="151"/>
      <c r="H79" s="151"/>
      <c r="I79" s="151"/>
      <c r="J79" s="151"/>
      <c r="K79" s="151"/>
      <c r="L79" s="151"/>
      <c r="M79" s="151"/>
      <c r="N79" s="151"/>
      <c r="P79" s="24"/>
    </row>
    <row r="80" spans="1:16" ht="13.5">
      <c r="A80" s="23" t="s">
        <v>52</v>
      </c>
      <c r="B80" s="151">
        <v>44972</v>
      </c>
      <c r="C80" s="151">
        <v>45595</v>
      </c>
      <c r="D80" s="151">
        <v>623</v>
      </c>
      <c r="E80" s="134">
        <v>1.39</v>
      </c>
      <c r="F80" s="151">
        <v>134561</v>
      </c>
      <c r="G80" s="151">
        <v>66248</v>
      </c>
      <c r="H80" s="151">
        <v>68313</v>
      </c>
      <c r="I80" s="151">
        <v>134701</v>
      </c>
      <c r="J80" s="151">
        <v>66343</v>
      </c>
      <c r="K80" s="151">
        <v>68358</v>
      </c>
      <c r="L80" s="151">
        <v>140</v>
      </c>
      <c r="M80" s="151">
        <v>95</v>
      </c>
      <c r="N80" s="151">
        <v>45</v>
      </c>
      <c r="O80" s="134">
        <v>0.1</v>
      </c>
      <c r="P80" s="24" t="s">
        <v>52</v>
      </c>
    </row>
    <row r="81" spans="1:16" ht="13.5">
      <c r="A81" s="23" t="s">
        <v>53</v>
      </c>
      <c r="B81" s="151">
        <v>12525</v>
      </c>
      <c r="C81" s="151">
        <v>12770</v>
      </c>
      <c r="D81" s="151">
        <v>245</v>
      </c>
      <c r="E81" s="134">
        <v>1.96</v>
      </c>
      <c r="F81" s="151">
        <v>34902</v>
      </c>
      <c r="G81" s="151">
        <v>17590</v>
      </c>
      <c r="H81" s="151">
        <v>17312</v>
      </c>
      <c r="I81" s="151">
        <v>35241</v>
      </c>
      <c r="J81" s="151">
        <v>17753</v>
      </c>
      <c r="K81" s="151">
        <v>17488</v>
      </c>
      <c r="L81" s="151">
        <v>339</v>
      </c>
      <c r="M81" s="151">
        <v>163</v>
      </c>
      <c r="N81" s="151">
        <v>176</v>
      </c>
      <c r="O81" s="134">
        <v>0.97</v>
      </c>
      <c r="P81" s="24" t="s">
        <v>53</v>
      </c>
    </row>
    <row r="82" spans="1:16" ht="13.5">
      <c r="A82" s="23" t="s">
        <v>54</v>
      </c>
      <c r="B82" s="151">
        <v>15176</v>
      </c>
      <c r="C82" s="151">
        <v>15426</v>
      </c>
      <c r="D82" s="151">
        <v>250</v>
      </c>
      <c r="E82" s="134">
        <v>1.65</v>
      </c>
      <c r="F82" s="151">
        <v>46527</v>
      </c>
      <c r="G82" s="151">
        <v>22750</v>
      </c>
      <c r="H82" s="151">
        <v>23777</v>
      </c>
      <c r="I82" s="151">
        <v>46642</v>
      </c>
      <c r="J82" s="151">
        <v>22836</v>
      </c>
      <c r="K82" s="151">
        <v>23806</v>
      </c>
      <c r="L82" s="151">
        <v>115</v>
      </c>
      <c r="M82" s="151">
        <v>86</v>
      </c>
      <c r="N82" s="151">
        <v>29</v>
      </c>
      <c r="O82" s="134">
        <v>0.25</v>
      </c>
      <c r="P82" s="24" t="s">
        <v>54</v>
      </c>
    </row>
    <row r="83" spans="1:16" ht="13.5">
      <c r="A83" s="23" t="s">
        <v>55</v>
      </c>
      <c r="B83" s="151">
        <v>2754</v>
      </c>
      <c r="C83" s="151">
        <v>2769</v>
      </c>
      <c r="D83" s="151">
        <v>15</v>
      </c>
      <c r="E83" s="134">
        <v>0.54</v>
      </c>
      <c r="F83" s="151">
        <v>8954</v>
      </c>
      <c r="G83" s="151">
        <v>4309</v>
      </c>
      <c r="H83" s="151">
        <v>4645</v>
      </c>
      <c r="I83" s="151">
        <v>8882</v>
      </c>
      <c r="J83" s="151">
        <v>4281</v>
      </c>
      <c r="K83" s="151">
        <v>4601</v>
      </c>
      <c r="L83" s="151">
        <v>-72</v>
      </c>
      <c r="M83" s="151">
        <v>-28</v>
      </c>
      <c r="N83" s="151">
        <v>-44</v>
      </c>
      <c r="O83" s="134">
        <v>-0.8</v>
      </c>
      <c r="P83" s="24" t="s">
        <v>55</v>
      </c>
    </row>
    <row r="84" spans="1:16" ht="13.5">
      <c r="A84" s="23" t="s">
        <v>56</v>
      </c>
      <c r="B84" s="151">
        <v>9067</v>
      </c>
      <c r="C84" s="151">
        <v>9195</v>
      </c>
      <c r="D84" s="151">
        <v>128</v>
      </c>
      <c r="E84" s="134">
        <v>1.41</v>
      </c>
      <c r="F84" s="151">
        <v>27211</v>
      </c>
      <c r="G84" s="151">
        <v>13346</v>
      </c>
      <c r="H84" s="151">
        <v>13865</v>
      </c>
      <c r="I84" s="151">
        <v>27271</v>
      </c>
      <c r="J84" s="151">
        <v>13375</v>
      </c>
      <c r="K84" s="151">
        <v>13896</v>
      </c>
      <c r="L84" s="151">
        <v>60</v>
      </c>
      <c r="M84" s="151">
        <v>29</v>
      </c>
      <c r="N84" s="151">
        <v>31</v>
      </c>
      <c r="O84" s="134">
        <v>0.22</v>
      </c>
      <c r="P84" s="24" t="s">
        <v>56</v>
      </c>
    </row>
    <row r="85" spans="1:16" ht="13.5">
      <c r="A85" s="23" t="s">
        <v>57</v>
      </c>
      <c r="B85" s="151">
        <v>2624</v>
      </c>
      <c r="C85" s="151">
        <v>2610</v>
      </c>
      <c r="D85" s="151">
        <v>-14</v>
      </c>
      <c r="E85" s="134">
        <v>-0.53</v>
      </c>
      <c r="F85" s="151">
        <v>7818</v>
      </c>
      <c r="G85" s="151">
        <v>3791</v>
      </c>
      <c r="H85" s="151">
        <v>4027</v>
      </c>
      <c r="I85" s="151">
        <v>7674</v>
      </c>
      <c r="J85" s="151">
        <v>3708</v>
      </c>
      <c r="K85" s="151">
        <v>3966</v>
      </c>
      <c r="L85" s="151">
        <v>-144</v>
      </c>
      <c r="M85" s="151">
        <v>-83</v>
      </c>
      <c r="N85" s="151">
        <v>-61</v>
      </c>
      <c r="O85" s="134">
        <v>-1.84</v>
      </c>
      <c r="P85" s="24" t="s">
        <v>57</v>
      </c>
    </row>
    <row r="86" spans="1:16" ht="13.5">
      <c r="A86" s="23" t="s">
        <v>58</v>
      </c>
      <c r="B86" s="151">
        <v>1400</v>
      </c>
      <c r="C86" s="151">
        <v>1399</v>
      </c>
      <c r="D86" s="151">
        <v>-1</v>
      </c>
      <c r="E86" s="134">
        <v>-0.07</v>
      </c>
      <c r="F86" s="151">
        <v>4497</v>
      </c>
      <c r="G86" s="151">
        <v>2205</v>
      </c>
      <c r="H86" s="151">
        <v>2292</v>
      </c>
      <c r="I86" s="151">
        <v>4429</v>
      </c>
      <c r="J86" s="151">
        <v>2177</v>
      </c>
      <c r="K86" s="151">
        <v>2252</v>
      </c>
      <c r="L86" s="151">
        <v>-68</v>
      </c>
      <c r="M86" s="151">
        <v>-28</v>
      </c>
      <c r="N86" s="151">
        <v>-40</v>
      </c>
      <c r="O86" s="134">
        <v>-1.51</v>
      </c>
      <c r="P86" s="24" t="s">
        <v>58</v>
      </c>
    </row>
    <row r="87" spans="1:16" ht="13.5">
      <c r="A87" s="23" t="s">
        <v>59</v>
      </c>
      <c r="B87" s="151">
        <v>1426</v>
      </c>
      <c r="C87" s="151">
        <v>1426</v>
      </c>
      <c r="D87" s="151" t="s">
        <v>167</v>
      </c>
      <c r="E87" s="134">
        <v>0</v>
      </c>
      <c r="F87" s="151">
        <v>4652</v>
      </c>
      <c r="G87" s="151">
        <v>2257</v>
      </c>
      <c r="H87" s="151">
        <v>2395</v>
      </c>
      <c r="I87" s="151">
        <v>4562</v>
      </c>
      <c r="J87" s="151">
        <v>2213</v>
      </c>
      <c r="K87" s="151">
        <v>2349</v>
      </c>
      <c r="L87" s="151">
        <v>-90</v>
      </c>
      <c r="M87" s="151">
        <v>-44</v>
      </c>
      <c r="N87" s="151">
        <v>-46</v>
      </c>
      <c r="O87" s="134">
        <v>-1.93</v>
      </c>
      <c r="P87" s="24" t="s">
        <v>59</v>
      </c>
    </row>
    <row r="88" spans="1:16" ht="13.5">
      <c r="A88" s="23"/>
      <c r="B88" s="151"/>
      <c r="C88" s="151"/>
      <c r="D88" s="151"/>
      <c r="F88" s="151"/>
      <c r="G88" s="151"/>
      <c r="H88" s="151"/>
      <c r="I88" s="151"/>
      <c r="J88" s="151"/>
      <c r="K88" s="151"/>
      <c r="L88" s="151"/>
      <c r="M88" s="151"/>
      <c r="N88" s="151"/>
      <c r="P88" s="24"/>
    </row>
    <row r="89" spans="1:16" ht="13.5">
      <c r="A89" s="23" t="s">
        <v>60</v>
      </c>
      <c r="B89" s="151">
        <v>14238</v>
      </c>
      <c r="C89" s="151">
        <v>14357</v>
      </c>
      <c r="D89" s="151">
        <v>119</v>
      </c>
      <c r="E89" s="134">
        <v>0.84</v>
      </c>
      <c r="F89" s="151">
        <v>45103</v>
      </c>
      <c r="G89" s="151">
        <v>22018</v>
      </c>
      <c r="H89" s="151">
        <v>23085</v>
      </c>
      <c r="I89" s="151">
        <v>44560</v>
      </c>
      <c r="J89" s="151">
        <v>21763</v>
      </c>
      <c r="K89" s="151">
        <v>22797</v>
      </c>
      <c r="L89" s="151">
        <v>-543</v>
      </c>
      <c r="M89" s="151">
        <v>-255</v>
      </c>
      <c r="N89" s="151">
        <v>-288</v>
      </c>
      <c r="O89" s="134">
        <v>-1.2</v>
      </c>
      <c r="P89" s="24" t="s">
        <v>60</v>
      </c>
    </row>
    <row r="90" spans="1:16" ht="13.5">
      <c r="A90" s="23" t="s">
        <v>61</v>
      </c>
      <c r="B90" s="151">
        <v>3458</v>
      </c>
      <c r="C90" s="151">
        <v>3482</v>
      </c>
      <c r="D90" s="151">
        <v>24</v>
      </c>
      <c r="E90" s="134">
        <v>0.69</v>
      </c>
      <c r="F90" s="151">
        <v>11369</v>
      </c>
      <c r="G90" s="151">
        <v>5567</v>
      </c>
      <c r="H90" s="151">
        <v>5802</v>
      </c>
      <c r="I90" s="151">
        <v>11285</v>
      </c>
      <c r="J90" s="151">
        <v>5537</v>
      </c>
      <c r="K90" s="151">
        <v>5748</v>
      </c>
      <c r="L90" s="151">
        <v>-84</v>
      </c>
      <c r="M90" s="151">
        <v>-30</v>
      </c>
      <c r="N90" s="151">
        <v>-54</v>
      </c>
      <c r="O90" s="134">
        <v>-0.74</v>
      </c>
      <c r="P90" s="24" t="s">
        <v>61</v>
      </c>
    </row>
    <row r="91" spans="1:16" ht="13.5">
      <c r="A91" s="23" t="s">
        <v>62</v>
      </c>
      <c r="B91" s="151">
        <v>2041</v>
      </c>
      <c r="C91" s="151">
        <v>2041</v>
      </c>
      <c r="D91" s="151" t="s">
        <v>167</v>
      </c>
      <c r="E91" s="134">
        <v>0</v>
      </c>
      <c r="F91" s="151">
        <v>6192</v>
      </c>
      <c r="G91" s="151">
        <v>3019</v>
      </c>
      <c r="H91" s="151">
        <v>3173</v>
      </c>
      <c r="I91" s="151">
        <v>6079</v>
      </c>
      <c r="J91" s="151">
        <v>2964</v>
      </c>
      <c r="K91" s="151">
        <v>3115</v>
      </c>
      <c r="L91" s="151">
        <v>-113</v>
      </c>
      <c r="M91" s="151">
        <v>-55</v>
      </c>
      <c r="N91" s="151">
        <v>-58</v>
      </c>
      <c r="O91" s="134">
        <v>-1.82</v>
      </c>
      <c r="P91" s="24" t="s">
        <v>62</v>
      </c>
    </row>
    <row r="92" spans="1:16" ht="13.5">
      <c r="A92" s="23" t="s">
        <v>63</v>
      </c>
      <c r="B92" s="151">
        <v>1334</v>
      </c>
      <c r="C92" s="151">
        <v>1342</v>
      </c>
      <c r="D92" s="151">
        <v>8</v>
      </c>
      <c r="E92" s="134">
        <v>0.6</v>
      </c>
      <c r="F92" s="151">
        <v>4303</v>
      </c>
      <c r="G92" s="151">
        <v>2113</v>
      </c>
      <c r="H92" s="151">
        <v>2190</v>
      </c>
      <c r="I92" s="151">
        <v>4245</v>
      </c>
      <c r="J92" s="151">
        <v>2088</v>
      </c>
      <c r="K92" s="151">
        <v>2157</v>
      </c>
      <c r="L92" s="151">
        <v>-58</v>
      </c>
      <c r="M92" s="151">
        <v>-25</v>
      </c>
      <c r="N92" s="151">
        <v>-33</v>
      </c>
      <c r="O92" s="134">
        <v>-1.35</v>
      </c>
      <c r="P92" s="24" t="s">
        <v>63</v>
      </c>
    </row>
    <row r="93" spans="1:16" ht="13.5">
      <c r="A93" s="23" t="s">
        <v>64</v>
      </c>
      <c r="B93" s="151">
        <v>7405</v>
      </c>
      <c r="C93" s="151">
        <v>7492</v>
      </c>
      <c r="D93" s="151">
        <v>87</v>
      </c>
      <c r="E93" s="134">
        <v>1.17</v>
      </c>
      <c r="F93" s="151">
        <v>23239</v>
      </c>
      <c r="G93" s="151">
        <v>11319</v>
      </c>
      <c r="H93" s="151">
        <v>11920</v>
      </c>
      <c r="I93" s="151">
        <v>22951</v>
      </c>
      <c r="J93" s="151">
        <v>11174</v>
      </c>
      <c r="K93" s="151">
        <v>11777</v>
      </c>
      <c r="L93" s="151">
        <v>-288</v>
      </c>
      <c r="M93" s="151">
        <v>-145</v>
      </c>
      <c r="N93" s="151">
        <v>-143</v>
      </c>
      <c r="O93" s="134">
        <v>-1.24</v>
      </c>
      <c r="P93" s="24" t="s">
        <v>64</v>
      </c>
    </row>
    <row r="94" spans="1:16" ht="13.5">
      <c r="A94" s="23"/>
      <c r="B94" s="25"/>
      <c r="C94" s="8"/>
      <c r="D94" s="8"/>
      <c r="E94" s="135"/>
      <c r="F94" s="7"/>
      <c r="G94" s="151"/>
      <c r="H94" s="151"/>
      <c r="I94" s="151"/>
      <c r="J94" s="151"/>
      <c r="K94" s="151"/>
      <c r="L94" s="151"/>
      <c r="M94" s="151"/>
      <c r="N94" s="151"/>
      <c r="P94" s="24"/>
    </row>
    <row r="95" spans="1:16" ht="13.5">
      <c r="A95" s="23" t="s">
        <v>65</v>
      </c>
      <c r="B95" s="151">
        <v>4472</v>
      </c>
      <c r="C95" s="151">
        <v>4539</v>
      </c>
      <c r="D95" s="151">
        <v>67</v>
      </c>
      <c r="E95" s="134">
        <v>1.5</v>
      </c>
      <c r="F95" s="151">
        <v>13425</v>
      </c>
      <c r="G95" s="151">
        <v>6537</v>
      </c>
      <c r="H95" s="151">
        <v>6888</v>
      </c>
      <c r="I95" s="151">
        <v>13371</v>
      </c>
      <c r="J95" s="151">
        <v>6497</v>
      </c>
      <c r="K95" s="151">
        <v>6874</v>
      </c>
      <c r="L95" s="151">
        <v>-54</v>
      </c>
      <c r="M95" s="151">
        <v>-40</v>
      </c>
      <c r="N95" s="151">
        <v>-14</v>
      </c>
      <c r="O95" s="134">
        <v>-0.4</v>
      </c>
      <c r="P95" s="24" t="s">
        <v>65</v>
      </c>
    </row>
    <row r="96" spans="1:16" ht="13.5">
      <c r="A96" s="23" t="s">
        <v>66</v>
      </c>
      <c r="B96" s="25">
        <v>4472</v>
      </c>
      <c r="C96" s="8">
        <v>4539</v>
      </c>
      <c r="D96" s="151">
        <v>67</v>
      </c>
      <c r="E96" s="134">
        <v>1.5</v>
      </c>
      <c r="F96" s="151">
        <v>13425</v>
      </c>
      <c r="G96" s="8">
        <v>6537</v>
      </c>
      <c r="H96" s="8">
        <v>6888</v>
      </c>
      <c r="I96" s="151">
        <v>13371</v>
      </c>
      <c r="J96" s="8">
        <v>6497</v>
      </c>
      <c r="K96" s="8">
        <v>6874</v>
      </c>
      <c r="L96" s="151">
        <v>-54</v>
      </c>
      <c r="M96" s="151">
        <v>-40</v>
      </c>
      <c r="N96" s="151">
        <v>-14</v>
      </c>
      <c r="O96" s="134">
        <v>-0.4</v>
      </c>
      <c r="P96" s="24" t="s">
        <v>66</v>
      </c>
    </row>
    <row r="97" spans="1:16" ht="13.5">
      <c r="A97" s="23"/>
      <c r="B97" s="8"/>
      <c r="C97" s="8"/>
      <c r="D97" s="8"/>
      <c r="E97" s="135"/>
      <c r="F97" s="8"/>
      <c r="G97" s="8"/>
      <c r="H97" s="8"/>
      <c r="I97" s="8"/>
      <c r="J97" s="8"/>
      <c r="K97" s="8"/>
      <c r="L97" s="8"/>
      <c r="M97" s="8"/>
      <c r="N97" s="8"/>
      <c r="O97" s="135"/>
      <c r="P97" s="24"/>
    </row>
    <row r="98" spans="1:16" ht="13.5">
      <c r="A98" s="23" t="s">
        <v>67</v>
      </c>
      <c r="B98" s="151">
        <v>47008</v>
      </c>
      <c r="C98" s="151">
        <v>47432</v>
      </c>
      <c r="D98" s="151">
        <v>424</v>
      </c>
      <c r="E98" s="134">
        <v>0.9</v>
      </c>
      <c r="F98" s="151">
        <v>141210</v>
      </c>
      <c r="G98" s="151">
        <v>71467</v>
      </c>
      <c r="H98" s="151">
        <v>69743</v>
      </c>
      <c r="I98" s="151">
        <v>141648</v>
      </c>
      <c r="J98" s="151">
        <v>71681</v>
      </c>
      <c r="K98" s="151">
        <v>69967</v>
      </c>
      <c r="L98" s="151">
        <v>438</v>
      </c>
      <c r="M98" s="151">
        <v>214</v>
      </c>
      <c r="N98" s="151">
        <v>224</v>
      </c>
      <c r="O98" s="134">
        <v>0.31</v>
      </c>
      <c r="P98" s="24" t="s">
        <v>67</v>
      </c>
    </row>
    <row r="99" spans="1:16" ht="13.5">
      <c r="A99" s="23" t="s">
        <v>68</v>
      </c>
      <c r="B99" s="151">
        <v>3161</v>
      </c>
      <c r="C99" s="151">
        <v>3244</v>
      </c>
      <c r="D99" s="151">
        <v>83</v>
      </c>
      <c r="E99" s="134">
        <v>2.63</v>
      </c>
      <c r="F99" s="151">
        <v>11715</v>
      </c>
      <c r="G99" s="151">
        <v>5889</v>
      </c>
      <c r="H99" s="151">
        <v>5826</v>
      </c>
      <c r="I99" s="151">
        <v>11791</v>
      </c>
      <c r="J99" s="151">
        <v>5978</v>
      </c>
      <c r="K99" s="151">
        <v>5813</v>
      </c>
      <c r="L99" s="151">
        <v>76</v>
      </c>
      <c r="M99" s="151">
        <v>89</v>
      </c>
      <c r="N99" s="151">
        <v>-13</v>
      </c>
      <c r="O99" s="134">
        <v>0.65</v>
      </c>
      <c r="P99" s="24" t="s">
        <v>68</v>
      </c>
    </row>
    <row r="100" spans="1:16" ht="13.5">
      <c r="A100" s="23" t="s">
        <v>69</v>
      </c>
      <c r="B100" s="151">
        <v>7943</v>
      </c>
      <c r="C100" s="151">
        <v>8017</v>
      </c>
      <c r="D100" s="151">
        <v>74</v>
      </c>
      <c r="E100" s="134">
        <v>0.93</v>
      </c>
      <c r="F100" s="151">
        <v>28216</v>
      </c>
      <c r="G100" s="151">
        <v>13936</v>
      </c>
      <c r="H100" s="151">
        <v>14280</v>
      </c>
      <c r="I100" s="151">
        <v>28168</v>
      </c>
      <c r="J100" s="151">
        <v>13921</v>
      </c>
      <c r="K100" s="151">
        <v>14247</v>
      </c>
      <c r="L100" s="151">
        <v>-48</v>
      </c>
      <c r="M100" s="151">
        <v>-15</v>
      </c>
      <c r="N100" s="151">
        <v>-33</v>
      </c>
      <c r="O100" s="134">
        <v>-0.17</v>
      </c>
      <c r="P100" s="24" t="s">
        <v>69</v>
      </c>
    </row>
    <row r="101" spans="1:16" ht="13.5">
      <c r="A101" s="23" t="s">
        <v>70</v>
      </c>
      <c r="B101" s="151">
        <v>3625</v>
      </c>
      <c r="C101" s="151">
        <v>3705</v>
      </c>
      <c r="D101" s="151">
        <v>80</v>
      </c>
      <c r="E101" s="134">
        <v>2.21</v>
      </c>
      <c r="F101" s="151">
        <v>11267</v>
      </c>
      <c r="G101" s="151">
        <v>5678</v>
      </c>
      <c r="H101" s="151">
        <v>5589</v>
      </c>
      <c r="I101" s="151">
        <v>11400</v>
      </c>
      <c r="J101" s="151">
        <v>5772</v>
      </c>
      <c r="K101" s="151">
        <v>5628</v>
      </c>
      <c r="L101" s="151">
        <v>133</v>
      </c>
      <c r="M101" s="151">
        <v>94</v>
      </c>
      <c r="N101" s="151">
        <v>39</v>
      </c>
      <c r="O101" s="134">
        <v>1.18</v>
      </c>
      <c r="P101" s="24" t="s">
        <v>70</v>
      </c>
    </row>
    <row r="102" spans="1:16" ht="13.5">
      <c r="A102" s="23" t="s">
        <v>71</v>
      </c>
      <c r="B102" s="151">
        <v>19396</v>
      </c>
      <c r="C102" s="151">
        <v>19564</v>
      </c>
      <c r="D102" s="151">
        <v>168</v>
      </c>
      <c r="E102" s="134">
        <v>0.87</v>
      </c>
      <c r="F102" s="151">
        <v>50840</v>
      </c>
      <c r="G102" s="151">
        <v>26425</v>
      </c>
      <c r="H102" s="151">
        <v>24415</v>
      </c>
      <c r="I102" s="151">
        <v>51331</v>
      </c>
      <c r="J102" s="151">
        <v>26613</v>
      </c>
      <c r="K102" s="151">
        <v>24718</v>
      </c>
      <c r="L102" s="151">
        <v>491</v>
      </c>
      <c r="M102" s="151">
        <v>188</v>
      </c>
      <c r="N102" s="151">
        <v>303</v>
      </c>
      <c r="O102" s="134">
        <v>0.97</v>
      </c>
      <c r="P102" s="24" t="s">
        <v>71</v>
      </c>
    </row>
    <row r="103" spans="1:16" ht="13.5">
      <c r="A103" s="23" t="s">
        <v>72</v>
      </c>
      <c r="B103" s="151">
        <v>12883</v>
      </c>
      <c r="C103" s="151">
        <v>12902</v>
      </c>
      <c r="D103" s="151">
        <v>19</v>
      </c>
      <c r="E103" s="134">
        <v>0.15</v>
      </c>
      <c r="F103" s="151">
        <v>39172</v>
      </c>
      <c r="G103" s="151">
        <v>19539</v>
      </c>
      <c r="H103" s="151">
        <v>19633</v>
      </c>
      <c r="I103" s="151">
        <v>38958</v>
      </c>
      <c r="J103" s="151">
        <v>19397</v>
      </c>
      <c r="K103" s="151">
        <v>19561</v>
      </c>
      <c r="L103" s="151">
        <v>-214</v>
      </c>
      <c r="M103" s="151">
        <v>-142</v>
      </c>
      <c r="N103" s="151">
        <v>-72</v>
      </c>
      <c r="O103" s="134">
        <v>-0.55</v>
      </c>
      <c r="P103" s="24" t="s">
        <v>72</v>
      </c>
    </row>
    <row r="104" spans="1:16" ht="13.5">
      <c r="A104" s="23"/>
      <c r="B104" s="151"/>
      <c r="C104" s="151"/>
      <c r="D104" s="151"/>
      <c r="F104" s="151"/>
      <c r="G104" s="151"/>
      <c r="H104" s="151"/>
      <c r="I104" s="151"/>
      <c r="J104" s="151"/>
      <c r="K104" s="151"/>
      <c r="L104" s="151"/>
      <c r="M104" s="151"/>
      <c r="N104" s="151"/>
      <c r="P104" s="24"/>
    </row>
    <row r="105" spans="1:16" ht="13.5">
      <c r="A105" s="23" t="s">
        <v>73</v>
      </c>
      <c r="B105" s="151">
        <v>11110</v>
      </c>
      <c r="C105" s="151">
        <v>11240</v>
      </c>
      <c r="D105" s="151">
        <v>130</v>
      </c>
      <c r="E105" s="134">
        <v>1.17</v>
      </c>
      <c r="F105" s="151">
        <v>41060</v>
      </c>
      <c r="G105" s="151">
        <v>20210</v>
      </c>
      <c r="H105" s="151">
        <v>20850</v>
      </c>
      <c r="I105" s="151">
        <v>40944</v>
      </c>
      <c r="J105" s="151">
        <v>20180</v>
      </c>
      <c r="K105" s="151">
        <v>20764</v>
      </c>
      <c r="L105" s="151">
        <v>-116</v>
      </c>
      <c r="M105" s="151">
        <v>-30</v>
      </c>
      <c r="N105" s="151">
        <v>-86</v>
      </c>
      <c r="O105" s="134">
        <v>-0.28</v>
      </c>
      <c r="P105" s="24" t="s">
        <v>73</v>
      </c>
    </row>
    <row r="106" spans="1:16" ht="13.5">
      <c r="A106" s="23" t="s">
        <v>74</v>
      </c>
      <c r="B106" s="151">
        <v>4453</v>
      </c>
      <c r="C106" s="151">
        <v>4517</v>
      </c>
      <c r="D106" s="151">
        <v>64</v>
      </c>
      <c r="E106" s="134">
        <v>1.44</v>
      </c>
      <c r="F106" s="151">
        <v>16429</v>
      </c>
      <c r="G106" s="151">
        <v>8125</v>
      </c>
      <c r="H106" s="151">
        <v>8304</v>
      </c>
      <c r="I106" s="151">
        <v>16295</v>
      </c>
      <c r="J106" s="151">
        <v>8048</v>
      </c>
      <c r="K106" s="151">
        <v>8247</v>
      </c>
      <c r="L106" s="151">
        <v>-134</v>
      </c>
      <c r="M106" s="151">
        <v>-77</v>
      </c>
      <c r="N106" s="151">
        <v>-57</v>
      </c>
      <c r="O106" s="134">
        <v>-0.82</v>
      </c>
      <c r="P106" s="24" t="s">
        <v>74</v>
      </c>
    </row>
    <row r="107" spans="1:16" ht="13.5" customHeight="1">
      <c r="A107" s="23" t="s">
        <v>75</v>
      </c>
      <c r="B107" s="151">
        <v>2801</v>
      </c>
      <c r="C107" s="151">
        <v>2827</v>
      </c>
      <c r="D107" s="151">
        <v>26</v>
      </c>
      <c r="E107" s="134">
        <v>0.93</v>
      </c>
      <c r="F107" s="151">
        <v>10835</v>
      </c>
      <c r="G107" s="151">
        <v>5305</v>
      </c>
      <c r="H107" s="151">
        <v>5530</v>
      </c>
      <c r="I107" s="151">
        <v>10864</v>
      </c>
      <c r="J107" s="151">
        <v>5353</v>
      </c>
      <c r="K107" s="151">
        <v>5511</v>
      </c>
      <c r="L107" s="151">
        <v>29</v>
      </c>
      <c r="M107" s="151">
        <v>48</v>
      </c>
      <c r="N107" s="151">
        <v>-19</v>
      </c>
      <c r="O107" s="134">
        <v>0.27</v>
      </c>
      <c r="P107" s="24" t="s">
        <v>75</v>
      </c>
    </row>
    <row r="108" spans="1:16" ht="14.25" thickBot="1">
      <c r="A108" s="32" t="s">
        <v>76</v>
      </c>
      <c r="B108" s="152">
        <v>3856</v>
      </c>
      <c r="C108" s="152">
        <v>3896</v>
      </c>
      <c r="D108" s="153">
        <v>40</v>
      </c>
      <c r="E108" s="139">
        <v>1.04</v>
      </c>
      <c r="F108" s="153">
        <v>13796</v>
      </c>
      <c r="G108" s="152">
        <v>6780</v>
      </c>
      <c r="H108" s="152">
        <v>7016</v>
      </c>
      <c r="I108" s="153">
        <v>13785</v>
      </c>
      <c r="J108" s="152">
        <v>6779</v>
      </c>
      <c r="K108" s="152">
        <v>7006</v>
      </c>
      <c r="L108" s="153">
        <v>-11</v>
      </c>
      <c r="M108" s="153">
        <v>-1</v>
      </c>
      <c r="N108" s="153">
        <v>-10</v>
      </c>
      <c r="O108" s="139">
        <v>-0.08</v>
      </c>
      <c r="P108" s="33" t="s">
        <v>76</v>
      </c>
    </row>
    <row r="109" spans="1:15" ht="13.5" customHeight="1">
      <c r="A109" s="5"/>
      <c r="B109" s="128"/>
      <c r="C109" s="8"/>
      <c r="D109" s="8"/>
      <c r="E109" s="135"/>
      <c r="F109" s="4"/>
      <c r="G109" s="4"/>
      <c r="H109" s="4"/>
      <c r="I109" s="8"/>
      <c r="J109" s="8"/>
      <c r="K109" s="8"/>
      <c r="L109" s="8"/>
      <c r="M109" s="8"/>
      <c r="N109" s="8"/>
      <c r="O109" s="135"/>
    </row>
    <row r="110" spans="1:15" ht="13.5">
      <c r="A110" s="5"/>
      <c r="B110" s="8"/>
      <c r="C110" s="8"/>
      <c r="D110" s="8"/>
      <c r="E110" s="135"/>
      <c r="F110" s="4"/>
      <c r="G110" s="4"/>
      <c r="H110" s="4"/>
      <c r="I110" s="8"/>
      <c r="J110" s="8"/>
      <c r="K110" s="8"/>
      <c r="L110" s="8"/>
      <c r="M110" s="8"/>
      <c r="N110" s="8"/>
      <c r="O110" s="135"/>
    </row>
    <row r="111" spans="1:15" ht="13.5">
      <c r="A111" s="5"/>
      <c r="B111" s="8"/>
      <c r="C111" s="8"/>
      <c r="D111" s="8"/>
      <c r="E111" s="135"/>
      <c r="F111" s="4"/>
      <c r="G111" s="4"/>
      <c r="H111" s="4"/>
      <c r="I111" s="8"/>
      <c r="J111" s="8"/>
      <c r="K111" s="8"/>
      <c r="L111" s="8"/>
      <c r="M111" s="8"/>
      <c r="N111" s="8"/>
      <c r="O111" s="135"/>
    </row>
    <row r="112" spans="1:15" ht="13.5">
      <c r="A112" s="5"/>
      <c r="B112" s="8"/>
      <c r="C112" s="8"/>
      <c r="D112" s="8"/>
      <c r="E112" s="135"/>
      <c r="F112" s="4"/>
      <c r="G112" s="4"/>
      <c r="H112" s="4"/>
      <c r="I112" s="8"/>
      <c r="J112" s="8"/>
      <c r="K112" s="8"/>
      <c r="L112" s="8"/>
      <c r="M112" s="8"/>
      <c r="N112" s="8"/>
      <c r="O112" s="135"/>
    </row>
    <row r="113" spans="1:15" ht="13.5">
      <c r="A113" s="5"/>
      <c r="B113" s="8"/>
      <c r="C113" s="8"/>
      <c r="D113" s="8"/>
      <c r="E113" s="135"/>
      <c r="F113" s="4"/>
      <c r="G113" s="4"/>
      <c r="H113" s="4"/>
      <c r="I113" s="8"/>
      <c r="J113" s="8"/>
      <c r="K113" s="8"/>
      <c r="L113" s="8"/>
      <c r="M113" s="8"/>
      <c r="N113" s="8"/>
      <c r="O113" s="135"/>
    </row>
    <row r="114" spans="1:15" s="10" customFormat="1" ht="15.75" customHeight="1">
      <c r="A114" s="9" t="s">
        <v>127</v>
      </c>
      <c r="E114" s="140"/>
      <c r="O114" s="129"/>
    </row>
    <row r="115" spans="1:15" s="11" customFormat="1" ht="13.5">
      <c r="A115" s="11" t="s">
        <v>120</v>
      </c>
      <c r="E115" s="141"/>
      <c r="O115" s="130"/>
    </row>
    <row r="116" spans="1:15" s="11" customFormat="1" ht="14.25" thickBot="1">
      <c r="A116" s="12"/>
      <c r="B116" s="12"/>
      <c r="C116" s="12"/>
      <c r="D116" s="12"/>
      <c r="E116" s="131"/>
      <c r="F116" s="12"/>
      <c r="G116" s="12"/>
      <c r="H116" s="12"/>
      <c r="I116" s="12"/>
      <c r="J116" s="12"/>
      <c r="K116" s="12"/>
      <c r="L116" s="12"/>
      <c r="M116" s="12"/>
      <c r="N116" s="12"/>
      <c r="O116" s="131"/>
    </row>
    <row r="117" spans="1:16" s="11" customFormat="1" ht="13.5" customHeight="1">
      <c r="A117" s="164" t="s">
        <v>116</v>
      </c>
      <c r="B117" s="167" t="s">
        <v>0</v>
      </c>
      <c r="C117" s="168"/>
      <c r="D117" s="168"/>
      <c r="E117" s="169"/>
      <c r="F117" s="167" t="s">
        <v>1</v>
      </c>
      <c r="G117" s="168"/>
      <c r="H117" s="168"/>
      <c r="I117" s="168"/>
      <c r="J117" s="168"/>
      <c r="K117" s="168"/>
      <c r="L117" s="168"/>
      <c r="M117" s="168"/>
      <c r="N117" s="168"/>
      <c r="O117" s="169"/>
      <c r="P117" s="170" t="s">
        <v>116</v>
      </c>
    </row>
    <row r="118" spans="1:16" s="11" customFormat="1" ht="13.5">
      <c r="A118" s="165"/>
      <c r="B118" s="13" t="s">
        <v>122</v>
      </c>
      <c r="C118" s="13" t="s">
        <v>123</v>
      </c>
      <c r="D118" s="14" t="s">
        <v>2</v>
      </c>
      <c r="E118" s="142" t="s">
        <v>3</v>
      </c>
      <c r="F118" s="15"/>
      <c r="G118" s="15" t="s">
        <v>114</v>
      </c>
      <c r="H118" s="16"/>
      <c r="I118" s="17"/>
      <c r="J118" s="15" t="s">
        <v>124</v>
      </c>
      <c r="K118" s="16"/>
      <c r="L118" s="15"/>
      <c r="M118" s="16" t="s">
        <v>2</v>
      </c>
      <c r="N118" s="17"/>
      <c r="O118" s="132" t="s">
        <v>3</v>
      </c>
      <c r="P118" s="171"/>
    </row>
    <row r="119" spans="1:16" s="11" customFormat="1" ht="13.5">
      <c r="A119" s="166"/>
      <c r="B119" s="18" t="s">
        <v>4</v>
      </c>
      <c r="C119" s="18" t="s">
        <v>4</v>
      </c>
      <c r="D119" s="30"/>
      <c r="E119" s="143" t="s">
        <v>125</v>
      </c>
      <c r="F119" s="19" t="s">
        <v>5</v>
      </c>
      <c r="G119" s="19" t="s">
        <v>6</v>
      </c>
      <c r="H119" s="15" t="s">
        <v>7</v>
      </c>
      <c r="I119" s="17" t="s">
        <v>5</v>
      </c>
      <c r="J119" s="19" t="s">
        <v>6</v>
      </c>
      <c r="K119" s="19" t="s">
        <v>7</v>
      </c>
      <c r="L119" s="19" t="s">
        <v>5</v>
      </c>
      <c r="M119" s="19" t="s">
        <v>6</v>
      </c>
      <c r="N119" s="19" t="s">
        <v>7</v>
      </c>
      <c r="O119" s="133" t="s">
        <v>126</v>
      </c>
      <c r="P119" s="172"/>
    </row>
    <row r="120" spans="1:16" ht="13.5">
      <c r="A120" s="23" t="s">
        <v>77</v>
      </c>
      <c r="B120" s="3">
        <v>40403</v>
      </c>
      <c r="C120" s="3">
        <v>40999</v>
      </c>
      <c r="D120" s="3">
        <v>596</v>
      </c>
      <c r="E120" s="134">
        <v>1.48</v>
      </c>
      <c r="F120" s="3">
        <v>127466</v>
      </c>
      <c r="G120" s="3">
        <v>63327</v>
      </c>
      <c r="H120" s="3">
        <v>64139</v>
      </c>
      <c r="I120" s="3">
        <v>127276</v>
      </c>
      <c r="J120" s="3">
        <v>63119</v>
      </c>
      <c r="K120" s="3">
        <v>64157</v>
      </c>
      <c r="L120" s="3">
        <v>-190</v>
      </c>
      <c r="M120" s="3">
        <v>-208</v>
      </c>
      <c r="N120" s="3">
        <v>18</v>
      </c>
      <c r="O120" s="134">
        <v>-0.15</v>
      </c>
      <c r="P120" s="21" t="s">
        <v>77</v>
      </c>
    </row>
    <row r="121" spans="1:16" ht="13.5">
      <c r="A121" s="23" t="s">
        <v>78</v>
      </c>
      <c r="B121" s="3">
        <v>6619</v>
      </c>
      <c r="C121" s="3">
        <v>6633</v>
      </c>
      <c r="D121" s="3">
        <v>14</v>
      </c>
      <c r="E121" s="134">
        <v>0.21</v>
      </c>
      <c r="F121" s="3">
        <v>20198</v>
      </c>
      <c r="G121" s="3">
        <v>10073</v>
      </c>
      <c r="H121" s="3">
        <v>10125</v>
      </c>
      <c r="I121" s="3">
        <v>20111</v>
      </c>
      <c r="J121" s="3">
        <v>10006</v>
      </c>
      <c r="K121" s="3">
        <v>10105</v>
      </c>
      <c r="L121" s="3">
        <v>-87</v>
      </c>
      <c r="M121" s="3">
        <v>-67</v>
      </c>
      <c r="N121" s="3">
        <v>-20</v>
      </c>
      <c r="O121" s="134">
        <v>-0.43</v>
      </c>
      <c r="P121" s="24" t="s">
        <v>78</v>
      </c>
    </row>
    <row r="122" spans="1:16" ht="13.5">
      <c r="A122" s="23" t="s">
        <v>79</v>
      </c>
      <c r="B122" s="3">
        <v>6123</v>
      </c>
      <c r="C122" s="3">
        <v>6219</v>
      </c>
      <c r="D122" s="3">
        <v>96</v>
      </c>
      <c r="E122" s="134">
        <v>1.57</v>
      </c>
      <c r="F122" s="3">
        <v>18270</v>
      </c>
      <c r="G122" s="3">
        <v>9269</v>
      </c>
      <c r="H122" s="3">
        <v>9001</v>
      </c>
      <c r="I122" s="3">
        <v>18323</v>
      </c>
      <c r="J122" s="3">
        <v>9265</v>
      </c>
      <c r="K122" s="3">
        <v>9058</v>
      </c>
      <c r="L122" s="3">
        <v>53</v>
      </c>
      <c r="M122" s="3">
        <v>-4</v>
      </c>
      <c r="N122" s="3">
        <v>57</v>
      </c>
      <c r="O122" s="134">
        <v>0.29</v>
      </c>
      <c r="P122" s="24" t="s">
        <v>79</v>
      </c>
    </row>
    <row r="123" spans="1:16" ht="13.5">
      <c r="A123" s="23" t="s">
        <v>80</v>
      </c>
      <c r="B123" s="3">
        <v>16418</v>
      </c>
      <c r="C123" s="3">
        <v>16887</v>
      </c>
      <c r="D123" s="3">
        <v>469</v>
      </c>
      <c r="E123" s="134">
        <v>2.86</v>
      </c>
      <c r="F123" s="3">
        <v>47082</v>
      </c>
      <c r="G123" s="3">
        <v>23279</v>
      </c>
      <c r="H123" s="3">
        <v>23803</v>
      </c>
      <c r="I123" s="3">
        <v>47366</v>
      </c>
      <c r="J123" s="3">
        <v>23390</v>
      </c>
      <c r="K123" s="3">
        <v>23976</v>
      </c>
      <c r="L123" s="3">
        <v>284</v>
      </c>
      <c r="M123" s="3">
        <v>111</v>
      </c>
      <c r="N123" s="3">
        <v>173</v>
      </c>
      <c r="O123" s="134">
        <v>0.6</v>
      </c>
      <c r="P123" s="24" t="s">
        <v>80</v>
      </c>
    </row>
    <row r="124" spans="1:16" ht="13.5">
      <c r="A124" s="23" t="s">
        <v>81</v>
      </c>
      <c r="B124" s="3">
        <v>2993</v>
      </c>
      <c r="C124" s="3">
        <v>3007</v>
      </c>
      <c r="D124" s="3">
        <v>14</v>
      </c>
      <c r="E124" s="134">
        <v>0.47</v>
      </c>
      <c r="F124" s="3">
        <v>10515</v>
      </c>
      <c r="G124" s="3">
        <v>5258</v>
      </c>
      <c r="H124" s="3">
        <v>5257</v>
      </c>
      <c r="I124" s="3">
        <v>10438</v>
      </c>
      <c r="J124" s="3">
        <v>5202</v>
      </c>
      <c r="K124" s="3">
        <v>5236</v>
      </c>
      <c r="L124" s="3">
        <v>-77</v>
      </c>
      <c r="M124" s="3">
        <v>-56</v>
      </c>
      <c r="N124" s="3">
        <v>-21</v>
      </c>
      <c r="O124" s="134">
        <v>-0.73</v>
      </c>
      <c r="P124" s="24" t="s">
        <v>81</v>
      </c>
    </row>
    <row r="125" spans="1:16" ht="13.5">
      <c r="A125" s="23" t="s">
        <v>82</v>
      </c>
      <c r="B125" s="3">
        <v>3139</v>
      </c>
      <c r="C125" s="3">
        <v>3151</v>
      </c>
      <c r="D125" s="3">
        <v>12</v>
      </c>
      <c r="E125" s="134">
        <v>0.38</v>
      </c>
      <c r="F125" s="3">
        <v>11306</v>
      </c>
      <c r="G125" s="3">
        <v>5558</v>
      </c>
      <c r="H125" s="3">
        <v>5748</v>
      </c>
      <c r="I125" s="3">
        <v>11169</v>
      </c>
      <c r="J125" s="3">
        <v>5498</v>
      </c>
      <c r="K125" s="3">
        <v>5671</v>
      </c>
      <c r="L125" s="3">
        <v>-137</v>
      </c>
      <c r="M125" s="3">
        <v>-60</v>
      </c>
      <c r="N125" s="3">
        <v>-77</v>
      </c>
      <c r="O125" s="134">
        <v>-1.21</v>
      </c>
      <c r="P125" s="24" t="s">
        <v>82</v>
      </c>
    </row>
    <row r="126" spans="1:16" ht="13.5">
      <c r="A126" s="23" t="s">
        <v>83</v>
      </c>
      <c r="B126" s="3">
        <v>1849</v>
      </c>
      <c r="C126" s="3">
        <v>1841</v>
      </c>
      <c r="D126" s="3">
        <v>-8</v>
      </c>
      <c r="E126" s="134">
        <v>-0.43</v>
      </c>
      <c r="F126" s="3">
        <v>7281</v>
      </c>
      <c r="G126" s="3">
        <v>3621</v>
      </c>
      <c r="H126" s="3">
        <v>3660</v>
      </c>
      <c r="I126" s="3">
        <v>7153</v>
      </c>
      <c r="J126" s="3">
        <v>3561</v>
      </c>
      <c r="K126" s="3">
        <v>3592</v>
      </c>
      <c r="L126" s="3">
        <v>-128</v>
      </c>
      <c r="M126" s="3">
        <v>-60</v>
      </c>
      <c r="N126" s="3">
        <v>-68</v>
      </c>
      <c r="O126" s="134">
        <v>-1.76</v>
      </c>
      <c r="P126" s="24" t="s">
        <v>83</v>
      </c>
    </row>
    <row r="127" spans="1:16" ht="13.5" customHeight="1">
      <c r="A127" s="23" t="s">
        <v>84</v>
      </c>
      <c r="B127" s="3">
        <v>3262</v>
      </c>
      <c r="C127" s="3">
        <v>3261</v>
      </c>
      <c r="D127" s="3">
        <v>-1</v>
      </c>
      <c r="E127" s="134">
        <v>-0.03</v>
      </c>
      <c r="F127" s="3">
        <v>12814</v>
      </c>
      <c r="G127" s="3">
        <v>6269</v>
      </c>
      <c r="H127" s="3">
        <v>6545</v>
      </c>
      <c r="I127" s="3">
        <v>12716</v>
      </c>
      <c r="J127" s="3">
        <v>6197</v>
      </c>
      <c r="K127" s="3">
        <v>6519</v>
      </c>
      <c r="L127" s="3">
        <v>-98</v>
      </c>
      <c r="M127" s="3">
        <v>-72</v>
      </c>
      <c r="N127" s="3">
        <v>-26</v>
      </c>
      <c r="O127" s="134">
        <v>-0.76</v>
      </c>
      <c r="P127" s="24" t="s">
        <v>84</v>
      </c>
    </row>
    <row r="128" spans="1:16" ht="13.5">
      <c r="A128" s="23"/>
      <c r="P128" s="24"/>
    </row>
    <row r="129" spans="1:16" ht="13.5">
      <c r="A129" s="23" t="s">
        <v>85</v>
      </c>
      <c r="B129" s="3">
        <v>27429</v>
      </c>
      <c r="C129" s="3">
        <v>27783</v>
      </c>
      <c r="D129" s="3">
        <v>354</v>
      </c>
      <c r="E129" s="134">
        <v>1.29</v>
      </c>
      <c r="F129" s="3">
        <v>93755</v>
      </c>
      <c r="G129" s="3">
        <v>46885</v>
      </c>
      <c r="H129" s="3">
        <v>46870</v>
      </c>
      <c r="I129" s="3">
        <v>93632</v>
      </c>
      <c r="J129" s="3">
        <v>46813</v>
      </c>
      <c r="K129" s="3">
        <v>46819</v>
      </c>
      <c r="L129" s="3">
        <v>-123</v>
      </c>
      <c r="M129" s="3">
        <v>-72</v>
      </c>
      <c r="N129" s="3">
        <v>-51</v>
      </c>
      <c r="O129" s="134">
        <v>-0.13</v>
      </c>
      <c r="P129" s="24" t="s">
        <v>85</v>
      </c>
    </row>
    <row r="130" spans="1:16" ht="13.5">
      <c r="A130" s="23" t="s">
        <v>86</v>
      </c>
      <c r="B130" s="3">
        <v>5181</v>
      </c>
      <c r="C130" s="3">
        <v>5250</v>
      </c>
      <c r="D130" s="3">
        <v>69</v>
      </c>
      <c r="E130" s="134">
        <v>1.33</v>
      </c>
      <c r="F130" s="3">
        <v>18350</v>
      </c>
      <c r="G130" s="3">
        <v>9136</v>
      </c>
      <c r="H130" s="3">
        <v>9214</v>
      </c>
      <c r="I130" s="3">
        <v>18196</v>
      </c>
      <c r="J130" s="3">
        <v>9092</v>
      </c>
      <c r="K130" s="3">
        <v>9104</v>
      </c>
      <c r="L130" s="3">
        <v>-154</v>
      </c>
      <c r="M130" s="3">
        <v>-44</v>
      </c>
      <c r="N130" s="3">
        <v>-110</v>
      </c>
      <c r="O130" s="134">
        <v>-0.84</v>
      </c>
      <c r="P130" s="24" t="s">
        <v>86</v>
      </c>
    </row>
    <row r="131" spans="1:16" ht="13.5">
      <c r="A131" s="23" t="s">
        <v>87</v>
      </c>
      <c r="B131" s="3">
        <v>2698</v>
      </c>
      <c r="C131" s="3">
        <v>2708</v>
      </c>
      <c r="D131" s="3">
        <v>10</v>
      </c>
      <c r="E131" s="134">
        <v>0.37</v>
      </c>
      <c r="F131" s="3">
        <v>8965</v>
      </c>
      <c r="G131" s="3">
        <v>4487</v>
      </c>
      <c r="H131" s="3">
        <v>4478</v>
      </c>
      <c r="I131" s="3">
        <v>8976</v>
      </c>
      <c r="J131" s="3">
        <v>4479</v>
      </c>
      <c r="K131" s="3">
        <v>4497</v>
      </c>
      <c r="L131" s="3">
        <v>11</v>
      </c>
      <c r="M131" s="3">
        <v>-8</v>
      </c>
      <c r="N131" s="3">
        <v>19</v>
      </c>
      <c r="O131" s="134">
        <v>0.12</v>
      </c>
      <c r="P131" s="24" t="s">
        <v>87</v>
      </c>
    </row>
    <row r="132" spans="1:16" ht="13.5">
      <c r="A132" s="23" t="s">
        <v>88</v>
      </c>
      <c r="B132" s="3">
        <v>7900</v>
      </c>
      <c r="C132" s="3">
        <v>8026</v>
      </c>
      <c r="D132" s="3">
        <v>126</v>
      </c>
      <c r="E132" s="134">
        <v>1.59</v>
      </c>
      <c r="F132" s="3">
        <v>30295</v>
      </c>
      <c r="G132" s="3">
        <v>14942</v>
      </c>
      <c r="H132" s="3">
        <v>15353</v>
      </c>
      <c r="I132" s="3">
        <v>30306</v>
      </c>
      <c r="J132" s="3">
        <v>14966</v>
      </c>
      <c r="K132" s="3">
        <v>15340</v>
      </c>
      <c r="L132" s="3">
        <v>11</v>
      </c>
      <c r="M132" s="3">
        <v>24</v>
      </c>
      <c r="N132" s="3">
        <v>-13</v>
      </c>
      <c r="O132" s="134">
        <v>0.04</v>
      </c>
      <c r="P132" s="24" t="s">
        <v>88</v>
      </c>
    </row>
    <row r="133" spans="1:16" ht="13.5">
      <c r="A133" s="23" t="s">
        <v>89</v>
      </c>
      <c r="B133" s="3">
        <v>9113</v>
      </c>
      <c r="C133" s="3">
        <v>9244</v>
      </c>
      <c r="D133" s="3">
        <v>131</v>
      </c>
      <c r="E133" s="134">
        <v>1.44</v>
      </c>
      <c r="F133" s="3">
        <v>26839</v>
      </c>
      <c r="G133" s="3">
        <v>13708</v>
      </c>
      <c r="H133" s="3">
        <v>13131</v>
      </c>
      <c r="I133" s="3">
        <v>26892</v>
      </c>
      <c r="J133" s="3">
        <v>13680</v>
      </c>
      <c r="K133" s="3">
        <v>13212</v>
      </c>
      <c r="L133" s="3">
        <v>53</v>
      </c>
      <c r="M133" s="3">
        <v>-28</v>
      </c>
      <c r="N133" s="3">
        <v>81</v>
      </c>
      <c r="O133" s="134">
        <v>0.2</v>
      </c>
      <c r="P133" s="24" t="s">
        <v>89</v>
      </c>
    </row>
    <row r="134" spans="1:16" ht="13.5">
      <c r="A134" s="23" t="s">
        <v>90</v>
      </c>
      <c r="B134" s="3">
        <v>2537</v>
      </c>
      <c r="C134" s="3">
        <v>2555</v>
      </c>
      <c r="D134" s="3">
        <v>18</v>
      </c>
      <c r="E134" s="134">
        <v>0.71</v>
      </c>
      <c r="F134" s="3">
        <v>9306</v>
      </c>
      <c r="G134" s="3">
        <v>4612</v>
      </c>
      <c r="H134" s="3">
        <v>4694</v>
      </c>
      <c r="I134" s="3">
        <v>9262</v>
      </c>
      <c r="J134" s="3">
        <v>4596</v>
      </c>
      <c r="K134" s="3">
        <v>4666</v>
      </c>
      <c r="L134" s="3">
        <v>-44</v>
      </c>
      <c r="M134" s="3">
        <v>-16</v>
      </c>
      <c r="N134" s="3">
        <v>-28</v>
      </c>
      <c r="O134" s="134">
        <v>-0.47</v>
      </c>
      <c r="P134" s="24" t="s">
        <v>90</v>
      </c>
    </row>
    <row r="135" spans="1:16" ht="13.5">
      <c r="A135" s="23"/>
      <c r="P135" s="24"/>
    </row>
    <row r="136" spans="1:16" ht="13.5">
      <c r="A136" s="23" t="s">
        <v>91</v>
      </c>
      <c r="B136" s="3">
        <v>12328</v>
      </c>
      <c r="C136" s="3">
        <v>12476</v>
      </c>
      <c r="D136" s="3">
        <v>148</v>
      </c>
      <c r="E136" s="134">
        <v>1.2</v>
      </c>
      <c r="F136" s="3">
        <v>40545</v>
      </c>
      <c r="G136" s="3">
        <v>20144</v>
      </c>
      <c r="H136" s="3">
        <v>20401</v>
      </c>
      <c r="I136" s="3">
        <v>40535</v>
      </c>
      <c r="J136" s="3">
        <v>20158</v>
      </c>
      <c r="K136" s="3">
        <v>20377</v>
      </c>
      <c r="L136" s="3">
        <v>-10</v>
      </c>
      <c r="M136" s="3">
        <v>14</v>
      </c>
      <c r="N136" s="3">
        <v>-24</v>
      </c>
      <c r="O136" s="134">
        <v>-0.02</v>
      </c>
      <c r="P136" s="24" t="s">
        <v>91</v>
      </c>
    </row>
    <row r="137" spans="1:16" ht="13.5">
      <c r="A137" s="23" t="s">
        <v>92</v>
      </c>
      <c r="B137" s="3">
        <v>7828</v>
      </c>
      <c r="C137" s="3">
        <v>7860</v>
      </c>
      <c r="D137" s="3">
        <v>32</v>
      </c>
      <c r="E137" s="134">
        <v>0.41</v>
      </c>
      <c r="F137" s="3">
        <v>25259</v>
      </c>
      <c r="G137" s="3">
        <v>12530</v>
      </c>
      <c r="H137" s="3">
        <v>12729</v>
      </c>
      <c r="I137" s="3">
        <v>25081</v>
      </c>
      <c r="J137" s="3">
        <v>12469</v>
      </c>
      <c r="K137" s="3">
        <v>12612</v>
      </c>
      <c r="L137" s="3">
        <v>-178</v>
      </c>
      <c r="M137" s="3">
        <v>-61</v>
      </c>
      <c r="N137" s="3">
        <v>-117</v>
      </c>
      <c r="O137" s="134">
        <v>-0.7</v>
      </c>
      <c r="P137" s="24" t="s">
        <v>92</v>
      </c>
    </row>
    <row r="138" spans="1:16" ht="13.5">
      <c r="A138" s="23" t="s">
        <v>93</v>
      </c>
      <c r="B138" s="3">
        <v>4500</v>
      </c>
      <c r="C138" s="3">
        <v>4616</v>
      </c>
      <c r="D138" s="3">
        <v>116</v>
      </c>
      <c r="E138" s="134">
        <v>2.58</v>
      </c>
      <c r="F138" s="3">
        <v>15286</v>
      </c>
      <c r="G138" s="3">
        <v>7614</v>
      </c>
      <c r="H138" s="3">
        <v>7672</v>
      </c>
      <c r="I138" s="3">
        <v>15454</v>
      </c>
      <c r="J138" s="3">
        <v>7689</v>
      </c>
      <c r="K138" s="3">
        <v>7765</v>
      </c>
      <c r="L138" s="3">
        <v>168</v>
      </c>
      <c r="M138" s="3">
        <v>75</v>
      </c>
      <c r="N138" s="3">
        <v>93</v>
      </c>
      <c r="O138" s="134">
        <v>1.1</v>
      </c>
      <c r="P138" s="24" t="s">
        <v>93</v>
      </c>
    </row>
    <row r="139" spans="1:16" ht="13.5">
      <c r="A139" s="23"/>
      <c r="P139" s="24"/>
    </row>
    <row r="140" spans="1:16" ht="13.5">
      <c r="A140" s="23" t="s">
        <v>94</v>
      </c>
      <c r="B140" s="3">
        <v>21298</v>
      </c>
      <c r="C140" s="3">
        <v>21375</v>
      </c>
      <c r="D140" s="3">
        <v>77</v>
      </c>
      <c r="E140" s="134">
        <v>0.36</v>
      </c>
      <c r="F140" s="3">
        <v>77618</v>
      </c>
      <c r="G140" s="3">
        <v>38317</v>
      </c>
      <c r="H140" s="3">
        <v>39301</v>
      </c>
      <c r="I140" s="3">
        <v>77097</v>
      </c>
      <c r="J140" s="3">
        <v>38128</v>
      </c>
      <c r="K140" s="3">
        <v>38969</v>
      </c>
      <c r="L140" s="3">
        <v>-521</v>
      </c>
      <c r="M140" s="3">
        <v>-189</v>
      </c>
      <c r="N140" s="3">
        <v>-332</v>
      </c>
      <c r="O140" s="134">
        <v>-0.67</v>
      </c>
      <c r="P140" s="24" t="s">
        <v>94</v>
      </c>
    </row>
    <row r="141" spans="1:16" ht="13.5">
      <c r="A141" s="23" t="s">
        <v>95</v>
      </c>
      <c r="B141" s="3">
        <v>4404</v>
      </c>
      <c r="C141" s="3">
        <v>4440</v>
      </c>
      <c r="D141" s="3">
        <v>36</v>
      </c>
      <c r="E141" s="134">
        <v>0.82</v>
      </c>
      <c r="F141" s="3">
        <v>16094</v>
      </c>
      <c r="G141" s="3">
        <v>7862</v>
      </c>
      <c r="H141" s="3">
        <v>8232</v>
      </c>
      <c r="I141" s="3">
        <v>16001</v>
      </c>
      <c r="J141" s="3">
        <v>7849</v>
      </c>
      <c r="K141" s="3">
        <v>8152</v>
      </c>
      <c r="L141" s="3">
        <v>-93</v>
      </c>
      <c r="M141" s="3">
        <v>-13</v>
      </c>
      <c r="N141" s="3">
        <v>-80</v>
      </c>
      <c r="O141" s="134">
        <v>-0.58</v>
      </c>
      <c r="P141" s="24" t="s">
        <v>95</v>
      </c>
    </row>
    <row r="142" spans="1:16" ht="13.5">
      <c r="A142" s="23" t="s">
        <v>96</v>
      </c>
      <c r="B142" s="3">
        <v>4952</v>
      </c>
      <c r="C142" s="3">
        <v>4971</v>
      </c>
      <c r="D142" s="3">
        <v>19</v>
      </c>
      <c r="E142" s="134">
        <v>0.38</v>
      </c>
      <c r="F142" s="3">
        <v>17533</v>
      </c>
      <c r="G142" s="3">
        <v>8798</v>
      </c>
      <c r="H142" s="3">
        <v>8735</v>
      </c>
      <c r="I142" s="3">
        <v>17443</v>
      </c>
      <c r="J142" s="3">
        <v>8749</v>
      </c>
      <c r="K142" s="3">
        <v>8694</v>
      </c>
      <c r="L142" s="3">
        <v>-90</v>
      </c>
      <c r="M142" s="3">
        <v>-49</v>
      </c>
      <c r="N142" s="3">
        <v>-41</v>
      </c>
      <c r="O142" s="134">
        <v>-0.51</v>
      </c>
      <c r="P142" s="24" t="s">
        <v>96</v>
      </c>
    </row>
    <row r="143" spans="1:16" ht="13.5">
      <c r="A143" s="23" t="s">
        <v>97</v>
      </c>
      <c r="B143" s="3">
        <v>5375</v>
      </c>
      <c r="C143" s="3">
        <v>5383</v>
      </c>
      <c r="D143" s="3">
        <v>8</v>
      </c>
      <c r="E143" s="134">
        <v>0.15</v>
      </c>
      <c r="F143" s="3">
        <v>19540</v>
      </c>
      <c r="G143" s="3">
        <v>9585</v>
      </c>
      <c r="H143" s="3">
        <v>9955</v>
      </c>
      <c r="I143" s="3">
        <v>19440</v>
      </c>
      <c r="J143" s="3">
        <v>9539</v>
      </c>
      <c r="K143" s="3">
        <v>9901</v>
      </c>
      <c r="L143" s="3">
        <v>-100</v>
      </c>
      <c r="M143" s="3">
        <v>-46</v>
      </c>
      <c r="N143" s="3">
        <v>-54</v>
      </c>
      <c r="O143" s="134">
        <v>-0.51</v>
      </c>
      <c r="P143" s="24" t="s">
        <v>97</v>
      </c>
    </row>
    <row r="144" spans="1:16" ht="13.5">
      <c r="A144" s="23" t="s">
        <v>98</v>
      </c>
      <c r="B144" s="3">
        <v>1905</v>
      </c>
      <c r="C144" s="3">
        <v>1901</v>
      </c>
      <c r="D144" s="3">
        <v>-4</v>
      </c>
      <c r="E144" s="134">
        <v>-0.21</v>
      </c>
      <c r="F144" s="3">
        <v>7445</v>
      </c>
      <c r="G144" s="3">
        <v>3700</v>
      </c>
      <c r="H144" s="3">
        <v>3745</v>
      </c>
      <c r="I144" s="3">
        <v>7373</v>
      </c>
      <c r="J144" s="3">
        <v>3684</v>
      </c>
      <c r="K144" s="3">
        <v>3689</v>
      </c>
      <c r="L144" s="3">
        <v>-72</v>
      </c>
      <c r="M144" s="3">
        <v>-16</v>
      </c>
      <c r="N144" s="3">
        <v>-56</v>
      </c>
      <c r="O144" s="134">
        <v>-0.97</v>
      </c>
      <c r="P144" s="24" t="s">
        <v>98</v>
      </c>
    </row>
    <row r="145" spans="1:16" ht="13.5">
      <c r="A145" s="23" t="s">
        <v>99</v>
      </c>
      <c r="B145" s="3">
        <v>4662</v>
      </c>
      <c r="C145" s="3">
        <v>4680</v>
      </c>
      <c r="D145" s="3">
        <v>18</v>
      </c>
      <c r="E145" s="134">
        <v>0.39</v>
      </c>
      <c r="F145" s="3">
        <v>17006</v>
      </c>
      <c r="G145" s="3">
        <v>8372</v>
      </c>
      <c r="H145" s="3">
        <v>8634</v>
      </c>
      <c r="I145" s="3">
        <v>16840</v>
      </c>
      <c r="J145" s="3">
        <v>8307</v>
      </c>
      <c r="K145" s="3">
        <v>8533</v>
      </c>
      <c r="L145" s="3">
        <v>-166</v>
      </c>
      <c r="M145" s="3">
        <v>-65</v>
      </c>
      <c r="N145" s="3">
        <v>-101</v>
      </c>
      <c r="O145" s="134">
        <v>-0.98</v>
      </c>
      <c r="P145" s="24" t="s">
        <v>99</v>
      </c>
    </row>
    <row r="146" spans="1:16" ht="13.5">
      <c r="A146" s="23"/>
      <c r="P146" s="24"/>
    </row>
    <row r="147" spans="1:16" ht="13.5">
      <c r="A147" s="23" t="s">
        <v>100</v>
      </c>
      <c r="B147" s="3">
        <v>16309</v>
      </c>
      <c r="C147" s="3">
        <v>16649</v>
      </c>
      <c r="D147" s="3">
        <v>340</v>
      </c>
      <c r="E147" s="134">
        <v>2.08</v>
      </c>
      <c r="F147" s="3">
        <v>58483</v>
      </c>
      <c r="G147" s="3">
        <v>29299</v>
      </c>
      <c r="H147" s="3">
        <v>29184</v>
      </c>
      <c r="I147" s="3">
        <v>58804</v>
      </c>
      <c r="J147" s="3">
        <v>29524</v>
      </c>
      <c r="K147" s="3">
        <v>29280</v>
      </c>
      <c r="L147" s="3">
        <v>321</v>
      </c>
      <c r="M147" s="3">
        <v>225</v>
      </c>
      <c r="N147" s="3">
        <v>96</v>
      </c>
      <c r="O147" s="134">
        <v>0.55</v>
      </c>
      <c r="P147" s="24" t="s">
        <v>100</v>
      </c>
    </row>
    <row r="148" spans="1:16" ht="13.5">
      <c r="A148" s="23" t="s">
        <v>101</v>
      </c>
      <c r="B148" s="3">
        <v>6298</v>
      </c>
      <c r="C148" s="3">
        <v>6432</v>
      </c>
      <c r="D148" s="3">
        <v>134</v>
      </c>
      <c r="E148" s="134">
        <v>2.13</v>
      </c>
      <c r="F148" s="3">
        <v>24320</v>
      </c>
      <c r="G148" s="3">
        <v>12175</v>
      </c>
      <c r="H148" s="3">
        <v>12145</v>
      </c>
      <c r="I148" s="3">
        <v>24319</v>
      </c>
      <c r="J148" s="3">
        <v>12246</v>
      </c>
      <c r="K148" s="3">
        <v>12073</v>
      </c>
      <c r="L148" s="3">
        <v>-1</v>
      </c>
      <c r="M148" s="3">
        <v>71</v>
      </c>
      <c r="N148" s="3">
        <v>-72</v>
      </c>
      <c r="O148" s="134">
        <v>0</v>
      </c>
      <c r="P148" s="24" t="s">
        <v>101</v>
      </c>
    </row>
    <row r="149" spans="1:16" ht="13.5">
      <c r="A149" s="23" t="s">
        <v>102</v>
      </c>
      <c r="B149" s="3">
        <v>2759</v>
      </c>
      <c r="C149" s="3">
        <v>2781</v>
      </c>
      <c r="D149" s="3">
        <v>22</v>
      </c>
      <c r="E149" s="134">
        <v>0.8</v>
      </c>
      <c r="F149" s="3">
        <v>9580</v>
      </c>
      <c r="G149" s="3">
        <v>4823</v>
      </c>
      <c r="H149" s="3">
        <v>4757</v>
      </c>
      <c r="I149" s="3">
        <v>9568</v>
      </c>
      <c r="J149" s="3">
        <v>4818</v>
      </c>
      <c r="K149" s="3">
        <v>4750</v>
      </c>
      <c r="L149" s="3">
        <v>-12</v>
      </c>
      <c r="M149" s="3">
        <v>-5</v>
      </c>
      <c r="N149" s="3">
        <v>-7</v>
      </c>
      <c r="O149" s="134">
        <v>-0.13</v>
      </c>
      <c r="P149" s="24" t="s">
        <v>102</v>
      </c>
    </row>
    <row r="150" spans="1:16" ht="13.5">
      <c r="A150" s="23" t="s">
        <v>103</v>
      </c>
      <c r="B150" s="3">
        <v>7252</v>
      </c>
      <c r="C150" s="3">
        <v>7436</v>
      </c>
      <c r="D150" s="3">
        <v>184</v>
      </c>
      <c r="E150" s="134">
        <v>2.54</v>
      </c>
      <c r="F150" s="3">
        <v>24583</v>
      </c>
      <c r="G150" s="3">
        <v>12301</v>
      </c>
      <c r="H150" s="3">
        <v>12282</v>
      </c>
      <c r="I150" s="3">
        <v>24917</v>
      </c>
      <c r="J150" s="3">
        <v>12460</v>
      </c>
      <c r="K150" s="3">
        <v>12457</v>
      </c>
      <c r="L150" s="3">
        <v>334</v>
      </c>
      <c r="M150" s="3">
        <v>159</v>
      </c>
      <c r="N150" s="3">
        <v>175</v>
      </c>
      <c r="O150" s="134">
        <v>1.36</v>
      </c>
      <c r="P150" s="24" t="s">
        <v>103</v>
      </c>
    </row>
    <row r="151" spans="1:16" ht="13.5">
      <c r="A151" s="23"/>
      <c r="P151" s="24"/>
    </row>
    <row r="152" spans="1:16" ht="13.5">
      <c r="A152" s="23" t="s">
        <v>104</v>
      </c>
      <c r="B152" s="3">
        <v>41718</v>
      </c>
      <c r="C152" s="3">
        <v>42332</v>
      </c>
      <c r="D152" s="3">
        <v>614</v>
      </c>
      <c r="E152" s="134">
        <v>1.47</v>
      </c>
      <c r="F152" s="3">
        <v>140278</v>
      </c>
      <c r="G152" s="3">
        <v>70545</v>
      </c>
      <c r="H152" s="3">
        <v>69733</v>
      </c>
      <c r="I152" s="3">
        <v>140382</v>
      </c>
      <c r="J152" s="3">
        <v>70675</v>
      </c>
      <c r="K152" s="3">
        <v>69707</v>
      </c>
      <c r="L152" s="3">
        <v>104</v>
      </c>
      <c r="M152" s="3">
        <v>130</v>
      </c>
      <c r="N152" s="3">
        <v>-26</v>
      </c>
      <c r="O152" s="134">
        <v>0.07</v>
      </c>
      <c r="P152" s="24" t="s">
        <v>104</v>
      </c>
    </row>
    <row r="153" spans="1:16" ht="13.5">
      <c r="A153" s="23" t="s">
        <v>105</v>
      </c>
      <c r="B153" s="3">
        <v>15554</v>
      </c>
      <c r="C153" s="3">
        <v>15764</v>
      </c>
      <c r="D153" s="3">
        <v>210</v>
      </c>
      <c r="E153" s="134">
        <v>1.35</v>
      </c>
      <c r="F153" s="3">
        <v>48463</v>
      </c>
      <c r="G153" s="3">
        <v>24662</v>
      </c>
      <c r="H153" s="3">
        <v>23801</v>
      </c>
      <c r="I153" s="3">
        <v>48654</v>
      </c>
      <c r="J153" s="3">
        <v>24726</v>
      </c>
      <c r="K153" s="3">
        <v>23928</v>
      </c>
      <c r="L153" s="3">
        <v>191</v>
      </c>
      <c r="M153" s="3">
        <v>64</v>
      </c>
      <c r="N153" s="3">
        <v>127</v>
      </c>
      <c r="O153" s="134">
        <v>0.39</v>
      </c>
      <c r="P153" s="24" t="s">
        <v>105</v>
      </c>
    </row>
    <row r="154" spans="1:16" ht="13.5">
      <c r="A154" s="23" t="s">
        <v>106</v>
      </c>
      <c r="B154" s="3">
        <v>2834</v>
      </c>
      <c r="C154" s="3">
        <v>2865</v>
      </c>
      <c r="D154" s="3">
        <v>31</v>
      </c>
      <c r="E154" s="134">
        <v>1.09</v>
      </c>
      <c r="F154" s="3">
        <v>10127</v>
      </c>
      <c r="G154" s="3">
        <v>5091</v>
      </c>
      <c r="H154" s="3">
        <v>5036</v>
      </c>
      <c r="I154" s="3">
        <v>10053</v>
      </c>
      <c r="J154" s="3">
        <v>5075</v>
      </c>
      <c r="K154" s="3">
        <v>4978</v>
      </c>
      <c r="L154" s="3">
        <v>-74</v>
      </c>
      <c r="M154" s="3">
        <v>-16</v>
      </c>
      <c r="N154" s="3">
        <v>-58</v>
      </c>
      <c r="O154" s="134">
        <v>-0.73</v>
      </c>
      <c r="P154" s="24" t="s">
        <v>106</v>
      </c>
    </row>
    <row r="155" spans="1:16" ht="13.5">
      <c r="A155" s="23" t="s">
        <v>107</v>
      </c>
      <c r="B155" s="3">
        <v>11805</v>
      </c>
      <c r="C155" s="3">
        <v>11973</v>
      </c>
      <c r="D155" s="3">
        <v>168</v>
      </c>
      <c r="E155" s="134">
        <v>1.42</v>
      </c>
      <c r="F155" s="3">
        <v>39446</v>
      </c>
      <c r="G155" s="3">
        <v>19694</v>
      </c>
      <c r="H155" s="3">
        <v>19752</v>
      </c>
      <c r="I155" s="3">
        <v>39313</v>
      </c>
      <c r="J155" s="3">
        <v>19661</v>
      </c>
      <c r="K155" s="3">
        <v>19652</v>
      </c>
      <c r="L155" s="3">
        <v>-133</v>
      </c>
      <c r="M155" s="3">
        <v>-33</v>
      </c>
      <c r="N155" s="3">
        <v>-100</v>
      </c>
      <c r="O155" s="134">
        <v>-0.34</v>
      </c>
      <c r="P155" s="24" t="s">
        <v>107</v>
      </c>
    </row>
    <row r="156" spans="1:16" ht="13.5">
      <c r="A156" s="23" t="s">
        <v>108</v>
      </c>
      <c r="B156" s="3">
        <v>3757</v>
      </c>
      <c r="C156" s="3">
        <v>3839</v>
      </c>
      <c r="D156" s="3">
        <v>82</v>
      </c>
      <c r="E156" s="134">
        <v>2.18</v>
      </c>
      <c r="F156" s="3">
        <v>15149</v>
      </c>
      <c r="G156" s="3">
        <v>7626</v>
      </c>
      <c r="H156" s="3">
        <v>7523</v>
      </c>
      <c r="I156" s="3">
        <v>15185</v>
      </c>
      <c r="J156" s="3">
        <v>7648</v>
      </c>
      <c r="K156" s="3">
        <v>7537</v>
      </c>
      <c r="L156" s="3">
        <v>36</v>
      </c>
      <c r="M156" s="3">
        <v>22</v>
      </c>
      <c r="N156" s="3">
        <v>14</v>
      </c>
      <c r="O156" s="134">
        <v>0.24</v>
      </c>
      <c r="P156" s="24" t="s">
        <v>108</v>
      </c>
    </row>
    <row r="157" spans="1:16" ht="13.5">
      <c r="A157" s="23" t="s">
        <v>109</v>
      </c>
      <c r="B157" s="3">
        <v>7768</v>
      </c>
      <c r="C157" s="3">
        <v>7891</v>
      </c>
      <c r="D157" s="3">
        <v>123</v>
      </c>
      <c r="E157" s="134">
        <v>1.58</v>
      </c>
      <c r="F157" s="3">
        <v>27093</v>
      </c>
      <c r="G157" s="3">
        <v>13472</v>
      </c>
      <c r="H157" s="3">
        <v>13621</v>
      </c>
      <c r="I157" s="3">
        <v>27177</v>
      </c>
      <c r="J157" s="3">
        <v>13565</v>
      </c>
      <c r="K157" s="3">
        <v>13612</v>
      </c>
      <c r="L157" s="3">
        <v>84</v>
      </c>
      <c r="M157" s="3">
        <v>93</v>
      </c>
      <c r="N157" s="3">
        <v>-9</v>
      </c>
      <c r="O157" s="134">
        <v>0.31</v>
      </c>
      <c r="P157" s="24" t="s">
        <v>109</v>
      </c>
    </row>
    <row r="158" spans="1:16" ht="13.5">
      <c r="A158" s="23"/>
      <c r="P158" s="24"/>
    </row>
    <row r="159" spans="1:16" ht="13.5">
      <c r="A159" s="23" t="s">
        <v>110</v>
      </c>
      <c r="B159" s="3">
        <v>16589</v>
      </c>
      <c r="C159" s="3">
        <v>16770</v>
      </c>
      <c r="D159" s="3">
        <v>181</v>
      </c>
      <c r="E159" s="134">
        <v>1.09</v>
      </c>
      <c r="F159" s="3">
        <v>51575</v>
      </c>
      <c r="G159" s="3">
        <v>25105</v>
      </c>
      <c r="H159" s="3">
        <v>26470</v>
      </c>
      <c r="I159" s="3">
        <v>51227</v>
      </c>
      <c r="J159" s="3">
        <v>24947</v>
      </c>
      <c r="K159" s="3">
        <v>26280</v>
      </c>
      <c r="L159" s="3">
        <v>-348</v>
      </c>
      <c r="M159" s="3">
        <v>-158</v>
      </c>
      <c r="N159" s="3">
        <v>-190</v>
      </c>
      <c r="O159" s="134">
        <v>-0.67</v>
      </c>
      <c r="P159" s="24" t="s">
        <v>110</v>
      </c>
    </row>
    <row r="160" spans="1:16" ht="13.5">
      <c r="A160" s="23" t="s">
        <v>111</v>
      </c>
      <c r="B160" s="3">
        <v>10670</v>
      </c>
      <c r="C160" s="3">
        <v>10809</v>
      </c>
      <c r="D160" s="3">
        <v>139</v>
      </c>
      <c r="E160" s="134">
        <v>1.3</v>
      </c>
      <c r="F160" s="3">
        <v>32968</v>
      </c>
      <c r="G160" s="3">
        <v>16049</v>
      </c>
      <c r="H160" s="3">
        <v>16919</v>
      </c>
      <c r="I160" s="3">
        <v>32869</v>
      </c>
      <c r="J160" s="3">
        <v>16005</v>
      </c>
      <c r="K160" s="3">
        <v>16864</v>
      </c>
      <c r="L160" s="3">
        <v>-99</v>
      </c>
      <c r="M160" s="3">
        <v>-44</v>
      </c>
      <c r="N160" s="3">
        <v>-55</v>
      </c>
      <c r="O160" s="134">
        <v>-0.3</v>
      </c>
      <c r="P160" s="24" t="s">
        <v>111</v>
      </c>
    </row>
    <row r="161" spans="1:16" ht="14.25" thickBot="1">
      <c r="A161" s="32" t="s">
        <v>112</v>
      </c>
      <c r="B161" s="47">
        <v>5919</v>
      </c>
      <c r="C161" s="46">
        <v>5961</v>
      </c>
      <c r="D161" s="6">
        <v>42</v>
      </c>
      <c r="E161" s="139">
        <v>0.71</v>
      </c>
      <c r="F161" s="6">
        <v>18607</v>
      </c>
      <c r="G161" s="46">
        <v>9056</v>
      </c>
      <c r="H161" s="46">
        <v>9551</v>
      </c>
      <c r="I161" s="6">
        <v>18358</v>
      </c>
      <c r="J161" s="6">
        <v>8942</v>
      </c>
      <c r="K161" s="6">
        <v>9416</v>
      </c>
      <c r="L161" s="6">
        <v>-249</v>
      </c>
      <c r="M161" s="6">
        <v>-114</v>
      </c>
      <c r="N161" s="6">
        <v>-135</v>
      </c>
      <c r="O161" s="139">
        <v>-1.34</v>
      </c>
      <c r="P161" s="33" t="s">
        <v>112</v>
      </c>
    </row>
  </sheetData>
  <mergeCells count="13">
    <mergeCell ref="F4:O4"/>
    <mergeCell ref="F117:O117"/>
    <mergeCell ref="B61:E61"/>
    <mergeCell ref="P61:P63"/>
    <mergeCell ref="F61:O61"/>
    <mergeCell ref="P4:P6"/>
    <mergeCell ref="A117:A119"/>
    <mergeCell ref="B117:E117"/>
    <mergeCell ref="P117:P119"/>
    <mergeCell ref="A4:A6"/>
    <mergeCell ref="B4:E4"/>
    <mergeCell ref="D5:D6"/>
    <mergeCell ref="A61:A6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fmv</cp:lastModifiedBy>
  <cp:lastPrinted>2004-06-21T02:31:04Z</cp:lastPrinted>
  <dcterms:created xsi:type="dcterms:W3CDTF">2002-03-24T05:27:30Z</dcterms:created>
  <dcterms:modified xsi:type="dcterms:W3CDTF">2004-07-30T01:59:45Z</dcterms:modified>
  <cp:category/>
  <cp:version/>
  <cp:contentType/>
  <cp:contentStatus/>
</cp:coreProperties>
</file>