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H20 茨城県の水産ガイド" sheetId="1" r:id="rId1"/>
  </sheets>
  <definedNames>
    <definedName name="_xlnm.Print_Area" localSheetId="0">'H20 茨城県の水産ガイド'!$A$1:$O$84</definedName>
  </definedNames>
  <calcPr fullCalcOnLoad="1"/>
</workbook>
</file>

<file path=xl/sharedStrings.xml><?xml version="1.0" encoding="utf-8"?>
<sst xmlns="http://schemas.openxmlformats.org/spreadsheetml/2006/main" count="197" uniqueCount="122">
  <si>
    <t>海面</t>
  </si>
  <si>
    <t>内水面</t>
  </si>
  <si>
    <t>生産量（トン）</t>
  </si>
  <si>
    <t>生産額（百万円）</t>
  </si>
  <si>
    <t>総生産</t>
  </si>
  <si>
    <t>計</t>
  </si>
  <si>
    <t>養殖業</t>
  </si>
  <si>
    <t>区　分</t>
  </si>
  <si>
    <t>○茨城県の漁業生産</t>
  </si>
  <si>
    <t>主な漁業種類</t>
  </si>
  <si>
    <t>大中型１そうまき網その他</t>
  </si>
  <si>
    <t>船びき網</t>
  </si>
  <si>
    <t>小型底びき網</t>
  </si>
  <si>
    <t>その他刺し網</t>
  </si>
  <si>
    <t>その他のはえ縄</t>
  </si>
  <si>
    <t>ひき縄釣</t>
  </si>
  <si>
    <t>その他の釣</t>
  </si>
  <si>
    <t>その他</t>
  </si>
  <si>
    <t>貝類</t>
  </si>
  <si>
    <t>魚類</t>
  </si>
  <si>
    <t>海藻類</t>
  </si>
  <si>
    <t>いか類</t>
  </si>
  <si>
    <t>順位</t>
  </si>
  <si>
    <t>○主な漁業種類別生産量</t>
  </si>
  <si>
    <t>底びき網</t>
  </si>
  <si>
    <t>（霞ヶ浦北浦）</t>
  </si>
  <si>
    <t>刺網</t>
  </si>
  <si>
    <t>定置網</t>
  </si>
  <si>
    <t>その他の漁業</t>
  </si>
  <si>
    <r>
      <t xml:space="preserve">水産動物類
</t>
    </r>
    <r>
      <rPr>
        <sz val="8"/>
        <rFont val="ＭＳ Ｐゴシック"/>
        <family val="3"/>
      </rPr>
      <t>（えび類，かに類，おきあみ類）</t>
    </r>
  </si>
  <si>
    <t>魚種名</t>
  </si>
  <si>
    <t>○分類別割合</t>
  </si>
  <si>
    <t>さば類</t>
  </si>
  <si>
    <t>かたくちいわし</t>
  </si>
  <si>
    <t>まいわし</t>
  </si>
  <si>
    <t>いかなご</t>
  </si>
  <si>
    <t>かつお</t>
  </si>
  <si>
    <t>しらす</t>
  </si>
  <si>
    <t>うるめいわし</t>
  </si>
  <si>
    <t>おきあみ類</t>
  </si>
  <si>
    <t>まあじ</t>
  </si>
  <si>
    <t>するめいか</t>
  </si>
  <si>
    <t>しじみ</t>
  </si>
  <si>
    <t>あゆ</t>
  </si>
  <si>
    <t>えび類</t>
  </si>
  <si>
    <t>さけ類</t>
  </si>
  <si>
    <t>しらうお</t>
  </si>
  <si>
    <t>ふな</t>
  </si>
  <si>
    <t>わかさぎ</t>
  </si>
  <si>
    <t>こい</t>
  </si>
  <si>
    <t>はぜ類</t>
  </si>
  <si>
    <t>うぐい・おいかわ</t>
  </si>
  <si>
    <t>-</t>
  </si>
  <si>
    <t>すずき</t>
  </si>
  <si>
    <t>あわび類</t>
  </si>
  <si>
    <t>魚　種　名</t>
  </si>
  <si>
    <t>○栽培対象魚種</t>
  </si>
  <si>
    <t>ひらめ</t>
  </si>
  <si>
    <t>漁　業</t>
  </si>
  <si>
    <t>霞ヶ浦</t>
  </si>
  <si>
    <t>北浦</t>
  </si>
  <si>
    <t>その他内水面</t>
  </si>
  <si>
    <t>霞ヶ浦・北浦</t>
  </si>
  <si>
    <t>淡水真珠養殖</t>
  </si>
  <si>
    <r>
      <t xml:space="preserve">水産動物類
</t>
    </r>
    <r>
      <rPr>
        <sz val="8"/>
        <rFont val="ＭＳ Ｐゴシック"/>
        <family val="3"/>
      </rPr>
      <t>（えび類，その他）</t>
    </r>
  </si>
  <si>
    <t>※海面養殖除く</t>
  </si>
  <si>
    <t>北茨城市</t>
  </si>
  <si>
    <t>高萩市</t>
  </si>
  <si>
    <t>日立市</t>
  </si>
  <si>
    <t>東海村</t>
  </si>
  <si>
    <t>ひたちなか市</t>
  </si>
  <si>
    <t>大洗町</t>
  </si>
  <si>
    <t>鉾田市</t>
  </si>
  <si>
    <t>鹿嶋市</t>
  </si>
  <si>
    <t>神栖市</t>
  </si>
  <si>
    <t>漁獲量</t>
  </si>
  <si>
    <t>X</t>
  </si>
  <si>
    <t>○沿海市町村別漁獲量</t>
  </si>
  <si>
    <t>平成20年 茨城県の水産ガイド</t>
  </si>
  <si>
    <t>○海面経営体階層別漁業経営体数</t>
  </si>
  <si>
    <t>経営体数</t>
  </si>
  <si>
    <t>構成比（％）</t>
  </si>
  <si>
    <t>漁船非使用階層</t>
  </si>
  <si>
    <t>無動力漁船</t>
  </si>
  <si>
    <t>船外機付漁船</t>
  </si>
  <si>
    <t>動力漁船</t>
  </si>
  <si>
    <t>1t未満</t>
  </si>
  <si>
    <t>1-3t未満</t>
  </si>
  <si>
    <t>3-5t未満</t>
  </si>
  <si>
    <t>5-10t未満</t>
  </si>
  <si>
    <t>10-20t未満</t>
  </si>
  <si>
    <t>20-50t未満</t>
  </si>
  <si>
    <t>50-100t未満</t>
  </si>
  <si>
    <t>100t以上</t>
  </si>
  <si>
    <t>構成比（％）</t>
  </si>
  <si>
    <t>○海面経営組織別経営体数</t>
  </si>
  <si>
    <t>会社</t>
  </si>
  <si>
    <t>漁業協同組合</t>
  </si>
  <si>
    <t>個人経営体　計</t>
  </si>
  <si>
    <t>団体経営体　計</t>
  </si>
  <si>
    <t>海面　計</t>
  </si>
  <si>
    <t>内水面　計</t>
  </si>
  <si>
    <t>○内水面経営体階層別経営体数</t>
  </si>
  <si>
    <t>5t以上</t>
  </si>
  <si>
    <t>外浪逆浦</t>
  </si>
  <si>
    <t>涸沼</t>
  </si>
  <si>
    <t>-</t>
  </si>
  <si>
    <t>魚類養殖</t>
  </si>
  <si>
    <t>その他の養殖</t>
  </si>
  <si>
    <t>15～24歳</t>
  </si>
  <si>
    <t>25～39歳</t>
  </si>
  <si>
    <t>40～59歳</t>
  </si>
  <si>
    <t>60～74歳</t>
  </si>
  <si>
    <t>75歳以上</t>
  </si>
  <si>
    <t>男</t>
  </si>
  <si>
    <t>女</t>
  </si>
  <si>
    <t>海面漁獲量　計</t>
  </si>
  <si>
    <t>海面経営体数　計</t>
  </si>
  <si>
    <t>年齢層</t>
  </si>
  <si>
    <t>茨城県</t>
  </si>
  <si>
    <t>○年齢階層別漁業就業者数</t>
  </si>
  <si>
    <t>○県内生産量上位魚種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</si>
</sst>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 wrapText="1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left" vertical="center" shrinkToFit="1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2"/>
  <sheetViews>
    <sheetView tabSelected="1" view="pageBreakPreview" zoomScale="60" zoomScaleNormal="75" workbookViewId="0" topLeftCell="A1">
      <selection activeCell="B2" sqref="B2"/>
    </sheetView>
  </sheetViews>
  <sheetFormatPr defaultColWidth="9.00390625" defaultRowHeight="13.5"/>
  <cols>
    <col min="1" max="1" width="9.00390625" style="2" customWidth="1"/>
    <col min="2" max="2" width="9.625" style="2" customWidth="1"/>
    <col min="3" max="3" width="8.75390625" style="2" customWidth="1"/>
    <col min="4" max="4" width="13.75390625" style="2" customWidth="1"/>
    <col min="5" max="6" width="16.125" style="2" customWidth="1"/>
    <col min="7" max="8" width="9.00390625" style="2" customWidth="1"/>
    <col min="9" max="9" width="11.50390625" style="2" customWidth="1"/>
    <col min="10" max="10" width="14.25390625" style="2" customWidth="1"/>
    <col min="11" max="14" width="11.25390625" style="2" customWidth="1"/>
    <col min="15" max="16" width="9.00390625" style="2" customWidth="1"/>
    <col min="17" max="17" width="9.625" style="2" customWidth="1"/>
    <col min="18" max="16384" width="9.00390625" style="2" customWidth="1"/>
  </cols>
  <sheetData>
    <row r="2" ht="18.75">
      <c r="B2" s="1" t="s">
        <v>78</v>
      </c>
    </row>
    <row r="3" ht="18.75">
      <c r="B3" s="1"/>
    </row>
    <row r="5" spans="2:8" ht="13.5">
      <c r="B5" s="9" t="s">
        <v>8</v>
      </c>
      <c r="H5" s="2" t="s">
        <v>77</v>
      </c>
    </row>
    <row r="6" spans="2:11" ht="13.5">
      <c r="B6" s="9"/>
      <c r="C6" s="9"/>
      <c r="D6" s="9"/>
      <c r="E6" s="5"/>
      <c r="F6" s="5"/>
      <c r="H6" s="5"/>
      <c r="I6" s="5"/>
      <c r="J6" s="5"/>
      <c r="K6" s="5"/>
    </row>
    <row r="7" spans="2:11" ht="13.5">
      <c r="B7" s="25" t="s">
        <v>7</v>
      </c>
      <c r="C7" s="25"/>
      <c r="D7" s="25"/>
      <c r="E7" s="6" t="s">
        <v>2</v>
      </c>
      <c r="F7" s="6" t="s">
        <v>3</v>
      </c>
      <c r="H7" s="25" t="s">
        <v>7</v>
      </c>
      <c r="I7" s="25"/>
      <c r="J7" s="6" t="s">
        <v>75</v>
      </c>
      <c r="K7" s="6" t="s">
        <v>94</v>
      </c>
    </row>
    <row r="8" spans="2:11" ht="13.5">
      <c r="B8" s="24" t="s">
        <v>4</v>
      </c>
      <c r="C8" s="24"/>
      <c r="D8" s="24"/>
      <c r="E8" s="7">
        <f>E9+E10</f>
        <v>195573</v>
      </c>
      <c r="F8" s="7">
        <f>F9+F10</f>
        <v>20919</v>
      </c>
      <c r="H8" s="7" t="s">
        <v>116</v>
      </c>
      <c r="I8" s="7"/>
      <c r="J8" s="7">
        <v>191010</v>
      </c>
      <c r="K8" s="19">
        <v>100</v>
      </c>
    </row>
    <row r="9" spans="3:11" ht="13.5">
      <c r="C9" s="5" t="s">
        <v>100</v>
      </c>
      <c r="D9" s="5" t="s">
        <v>65</v>
      </c>
      <c r="E9" s="5">
        <v>191010</v>
      </c>
      <c r="F9" s="5">
        <v>20075</v>
      </c>
      <c r="H9" s="2" t="s">
        <v>74</v>
      </c>
      <c r="J9" s="2">
        <v>92321</v>
      </c>
      <c r="K9" s="11">
        <f aca="true" t="shared" si="0" ref="K9:K14">J9/191010*100</f>
        <v>48.33307156693367</v>
      </c>
    </row>
    <row r="10" spans="3:11" ht="13.5">
      <c r="C10" s="8" t="s">
        <v>101</v>
      </c>
      <c r="D10" s="8"/>
      <c r="E10" s="8">
        <f>E11+E15</f>
        <v>4563</v>
      </c>
      <c r="F10" s="8">
        <f>F11+F15</f>
        <v>844</v>
      </c>
      <c r="H10" s="2" t="s">
        <v>66</v>
      </c>
      <c r="J10" s="2">
        <v>71807</v>
      </c>
      <c r="K10" s="11">
        <f t="shared" si="0"/>
        <v>37.59331972148055</v>
      </c>
    </row>
    <row r="11" spans="3:11" ht="13.5">
      <c r="C11" s="16" t="s">
        <v>58</v>
      </c>
      <c r="E11" s="2">
        <v>4124</v>
      </c>
      <c r="F11" s="2">
        <v>589</v>
      </c>
      <c r="H11" s="2" t="s">
        <v>68</v>
      </c>
      <c r="J11" s="2">
        <v>18362</v>
      </c>
      <c r="K11" s="11">
        <f t="shared" si="0"/>
        <v>9.61310926129522</v>
      </c>
    </row>
    <row r="12" spans="3:11" ht="13.5">
      <c r="C12" s="16"/>
      <c r="D12" s="2" t="s">
        <v>59</v>
      </c>
      <c r="E12" s="2">
        <v>1802</v>
      </c>
      <c r="F12" s="16" t="s">
        <v>52</v>
      </c>
      <c r="H12" s="2" t="s">
        <v>71</v>
      </c>
      <c r="J12" s="2">
        <v>4842</v>
      </c>
      <c r="K12" s="11">
        <f t="shared" si="0"/>
        <v>2.5349458143552694</v>
      </c>
    </row>
    <row r="13" spans="3:11" ht="13.5">
      <c r="C13" s="16"/>
      <c r="D13" s="2" t="s">
        <v>60</v>
      </c>
      <c r="E13" s="2">
        <v>266</v>
      </c>
      <c r="F13" s="16" t="s">
        <v>52</v>
      </c>
      <c r="H13" s="2" t="s">
        <v>70</v>
      </c>
      <c r="J13" s="2">
        <v>1985</v>
      </c>
      <c r="K13" s="11">
        <f t="shared" si="0"/>
        <v>1.039212606669808</v>
      </c>
    </row>
    <row r="14" spans="3:11" ht="13.5">
      <c r="C14" s="16"/>
      <c r="D14" s="2" t="s">
        <v>61</v>
      </c>
      <c r="E14" s="2">
        <f>E11-SUM(E12:E13)</f>
        <v>2056</v>
      </c>
      <c r="F14" s="16" t="s">
        <v>52</v>
      </c>
      <c r="H14" s="2" t="s">
        <v>73</v>
      </c>
      <c r="J14" s="2">
        <v>1470</v>
      </c>
      <c r="K14" s="11">
        <f t="shared" si="0"/>
        <v>0.7695932150149207</v>
      </c>
    </row>
    <row r="15" spans="2:11" ht="13.5">
      <c r="B15" s="9"/>
      <c r="C15" s="18" t="s">
        <v>6</v>
      </c>
      <c r="D15" s="9"/>
      <c r="E15" s="9">
        <v>439</v>
      </c>
      <c r="F15" s="18">
        <v>255</v>
      </c>
      <c r="H15" s="2" t="s">
        <v>67</v>
      </c>
      <c r="J15" s="16" t="s">
        <v>76</v>
      </c>
      <c r="K15" s="16" t="s">
        <v>52</v>
      </c>
    </row>
    <row r="16" spans="2:11" ht="13.5">
      <c r="B16" s="9"/>
      <c r="C16" s="18"/>
      <c r="D16" s="2" t="s">
        <v>62</v>
      </c>
      <c r="E16" s="9">
        <v>406</v>
      </c>
      <c r="F16" s="18" t="s">
        <v>52</v>
      </c>
      <c r="H16" s="2" t="s">
        <v>72</v>
      </c>
      <c r="J16" s="16" t="s">
        <v>76</v>
      </c>
      <c r="K16" s="16" t="s">
        <v>52</v>
      </c>
    </row>
    <row r="17" spans="2:11" ht="13.5">
      <c r="B17" s="9"/>
      <c r="C17" s="18"/>
      <c r="D17" s="2" t="s">
        <v>1</v>
      </c>
      <c r="E17" s="9">
        <v>33</v>
      </c>
      <c r="F17" s="18" t="s">
        <v>52</v>
      </c>
      <c r="H17" s="5" t="s">
        <v>69</v>
      </c>
      <c r="I17" s="5"/>
      <c r="J17" s="17" t="s">
        <v>52</v>
      </c>
      <c r="K17" s="17" t="s">
        <v>52</v>
      </c>
    </row>
    <row r="18" spans="2:6" ht="13.5">
      <c r="B18" s="5"/>
      <c r="C18" s="5"/>
      <c r="D18" s="5" t="s">
        <v>63</v>
      </c>
      <c r="E18" s="5">
        <v>87</v>
      </c>
      <c r="F18" s="17" t="s">
        <v>52</v>
      </c>
    </row>
    <row r="20" ht="13.5">
      <c r="H20" s="2" t="s">
        <v>79</v>
      </c>
    </row>
    <row r="21" spans="2:11" ht="13.5">
      <c r="B21" s="2" t="s">
        <v>23</v>
      </c>
      <c r="H21" s="5"/>
      <c r="I21" s="5"/>
      <c r="J21" s="5"/>
      <c r="K21" s="5"/>
    </row>
    <row r="22" spans="2:11" ht="13.5">
      <c r="B22" s="5"/>
      <c r="C22" s="5"/>
      <c r="D22" s="5"/>
      <c r="E22" s="5"/>
      <c r="H22" s="25" t="s">
        <v>7</v>
      </c>
      <c r="I22" s="25"/>
      <c r="J22" s="6" t="s">
        <v>80</v>
      </c>
      <c r="K22" s="6" t="s">
        <v>81</v>
      </c>
    </row>
    <row r="23" spans="2:11" ht="13.5">
      <c r="B23" s="25" t="s">
        <v>9</v>
      </c>
      <c r="C23" s="25"/>
      <c r="D23" s="25"/>
      <c r="E23" s="6" t="s">
        <v>2</v>
      </c>
      <c r="F23" s="6" t="s">
        <v>94</v>
      </c>
      <c r="H23" s="7" t="s">
        <v>117</v>
      </c>
      <c r="I23" s="7"/>
      <c r="J23" s="7">
        <v>479</v>
      </c>
      <c r="K23" s="19">
        <v>100</v>
      </c>
    </row>
    <row r="24" spans="2:11" ht="13.5">
      <c r="B24" s="2" t="s">
        <v>0</v>
      </c>
      <c r="C24" s="28" t="s">
        <v>10</v>
      </c>
      <c r="D24" s="28"/>
      <c r="E24" s="2">
        <v>161750</v>
      </c>
      <c r="F24" s="11">
        <f aca="true" t="shared" si="1" ref="F24:F31">E24/191010*100</f>
        <v>84.68143029160777</v>
      </c>
      <c r="H24" s="7" t="s">
        <v>82</v>
      </c>
      <c r="I24" s="7"/>
      <c r="J24" s="7">
        <v>15</v>
      </c>
      <c r="K24" s="19">
        <f>J24/479*100</f>
        <v>3.1315240083507305</v>
      </c>
    </row>
    <row r="25" spans="3:11" ht="13.5">
      <c r="C25" s="2" t="s">
        <v>11</v>
      </c>
      <c r="E25" s="2">
        <v>14162</v>
      </c>
      <c r="F25" s="11">
        <f t="shared" si="1"/>
        <v>7.414271504109732</v>
      </c>
      <c r="H25" s="7" t="s">
        <v>83</v>
      </c>
      <c r="I25" s="7"/>
      <c r="J25" s="20" t="s">
        <v>52</v>
      </c>
      <c r="K25" s="21" t="s">
        <v>52</v>
      </c>
    </row>
    <row r="26" spans="3:11" ht="13.5">
      <c r="C26" s="2" t="s">
        <v>12</v>
      </c>
      <c r="E26" s="2">
        <v>2698</v>
      </c>
      <c r="F26" s="11">
        <f t="shared" si="1"/>
        <v>1.412491492592011</v>
      </c>
      <c r="H26" s="7" t="s">
        <v>84</v>
      </c>
      <c r="I26" s="7"/>
      <c r="J26" s="7">
        <v>39</v>
      </c>
      <c r="K26" s="19">
        <f>J26/479*100</f>
        <v>8.1419624217119</v>
      </c>
    </row>
    <row r="27" spans="3:11" ht="13.5">
      <c r="C27" s="2" t="s">
        <v>13</v>
      </c>
      <c r="E27" s="2">
        <v>470</v>
      </c>
      <c r="F27" s="11">
        <f t="shared" si="1"/>
        <v>0.24606041568504267</v>
      </c>
      <c r="H27" s="2" t="s">
        <v>85</v>
      </c>
      <c r="I27" s="2" t="s">
        <v>5</v>
      </c>
      <c r="J27" s="2">
        <v>424</v>
      </c>
      <c r="K27" s="11">
        <f>J27/J23*100</f>
        <v>88.51774530271399</v>
      </c>
    </row>
    <row r="28" spans="3:11" ht="13.5">
      <c r="C28" s="2" t="s">
        <v>14</v>
      </c>
      <c r="E28" s="2">
        <v>160</v>
      </c>
      <c r="F28" s="11">
        <f t="shared" si="1"/>
        <v>0.08376524789278048</v>
      </c>
      <c r="I28" s="3" t="s">
        <v>86</v>
      </c>
      <c r="J28" s="2">
        <v>17</v>
      </c>
      <c r="K28" s="11">
        <f aca="true" t="shared" si="2" ref="K28:K36">J28/479*100</f>
        <v>3.549060542797495</v>
      </c>
    </row>
    <row r="29" spans="3:11" ht="13.5">
      <c r="C29" s="2" t="s">
        <v>15</v>
      </c>
      <c r="E29" s="2">
        <v>76</v>
      </c>
      <c r="F29" s="11">
        <f t="shared" si="1"/>
        <v>0.039788492749070724</v>
      </c>
      <c r="I29" s="3" t="s">
        <v>87</v>
      </c>
      <c r="J29" s="2">
        <v>52</v>
      </c>
      <c r="K29" s="11">
        <f t="shared" si="2"/>
        <v>10.855949895615867</v>
      </c>
    </row>
    <row r="30" spans="3:11" ht="13.5">
      <c r="C30" s="2" t="s">
        <v>16</v>
      </c>
      <c r="E30" s="2">
        <v>64</v>
      </c>
      <c r="F30" s="11">
        <f t="shared" si="1"/>
        <v>0.033506099157112196</v>
      </c>
      <c r="I30" s="3" t="s">
        <v>88</v>
      </c>
      <c r="J30" s="2">
        <v>294</v>
      </c>
      <c r="K30" s="11">
        <f t="shared" si="2"/>
        <v>61.37787056367432</v>
      </c>
    </row>
    <row r="31" spans="2:11" ht="13.5">
      <c r="B31" s="5"/>
      <c r="C31" s="5" t="s">
        <v>17</v>
      </c>
      <c r="D31" s="5"/>
      <c r="E31" s="5">
        <f>E9-SUM(E24:E30)</f>
        <v>11630</v>
      </c>
      <c r="F31" s="12">
        <f t="shared" si="1"/>
        <v>6.088686456206481</v>
      </c>
      <c r="I31" s="3" t="s">
        <v>89</v>
      </c>
      <c r="J31" s="2">
        <v>22</v>
      </c>
      <c r="K31" s="11">
        <f t="shared" si="2"/>
        <v>4.592901878914405</v>
      </c>
    </row>
    <row r="32" spans="2:11" ht="13.5">
      <c r="B32" s="2" t="s">
        <v>1</v>
      </c>
      <c r="C32" s="9" t="s">
        <v>24</v>
      </c>
      <c r="D32" s="9"/>
      <c r="E32" s="9">
        <v>1232</v>
      </c>
      <c r="F32" s="13">
        <f>E32/2068*100</f>
        <v>59.57446808510638</v>
      </c>
      <c r="I32" s="3" t="s">
        <v>90</v>
      </c>
      <c r="J32" s="2">
        <v>20</v>
      </c>
      <c r="K32" s="11">
        <f t="shared" si="2"/>
        <v>4.175365344467641</v>
      </c>
    </row>
    <row r="33" spans="2:11" ht="13.5">
      <c r="B33" s="14" t="s">
        <v>25</v>
      </c>
      <c r="C33" s="9" t="s">
        <v>26</v>
      </c>
      <c r="D33" s="9"/>
      <c r="E33" s="9">
        <v>497</v>
      </c>
      <c r="F33" s="13">
        <f>E33/2068*100</f>
        <v>24.032882011605416</v>
      </c>
      <c r="I33" s="3" t="s">
        <v>91</v>
      </c>
      <c r="J33" s="2">
        <v>3</v>
      </c>
      <c r="K33" s="11">
        <f t="shared" si="2"/>
        <v>0.6263048016701461</v>
      </c>
    </row>
    <row r="34" spans="3:11" ht="13.5">
      <c r="C34" s="9" t="s">
        <v>27</v>
      </c>
      <c r="D34" s="9"/>
      <c r="E34" s="9">
        <v>286</v>
      </c>
      <c r="F34" s="13">
        <f>E34/2068*100</f>
        <v>13.829787234042554</v>
      </c>
      <c r="H34" s="9"/>
      <c r="I34" s="3" t="s">
        <v>92</v>
      </c>
      <c r="J34" s="2">
        <v>3</v>
      </c>
      <c r="K34" s="11">
        <f t="shared" si="2"/>
        <v>0.6263048016701461</v>
      </c>
    </row>
    <row r="35" spans="2:11" ht="13.5">
      <c r="B35" s="5"/>
      <c r="C35" s="5" t="s">
        <v>28</v>
      </c>
      <c r="D35" s="5"/>
      <c r="E35" s="5">
        <v>52</v>
      </c>
      <c r="F35" s="12">
        <f>E35/2068*100</f>
        <v>2.5145067698259185</v>
      </c>
      <c r="I35" s="22" t="s">
        <v>93</v>
      </c>
      <c r="J35" s="9">
        <v>13</v>
      </c>
      <c r="K35" s="13">
        <f t="shared" si="2"/>
        <v>2.7139874739039667</v>
      </c>
    </row>
    <row r="36" spans="3:11" ht="13.5">
      <c r="C36" s="9"/>
      <c r="D36" s="9"/>
      <c r="E36" s="9"/>
      <c r="F36" s="13"/>
      <c r="H36" s="7" t="s">
        <v>27</v>
      </c>
      <c r="I36" s="7"/>
      <c r="J36" s="7">
        <v>1</v>
      </c>
      <c r="K36" s="19">
        <f t="shared" si="2"/>
        <v>0.20876826722338201</v>
      </c>
    </row>
    <row r="38" ht="13.5">
      <c r="B38" s="2" t="s">
        <v>31</v>
      </c>
    </row>
    <row r="39" spans="2:8" ht="13.5">
      <c r="B39" s="5"/>
      <c r="C39" s="5"/>
      <c r="D39" s="5"/>
      <c r="H39" s="2" t="s">
        <v>95</v>
      </c>
    </row>
    <row r="40" spans="2:6" ht="13.5">
      <c r="B40" s="25" t="s">
        <v>7</v>
      </c>
      <c r="C40" s="25"/>
      <c r="D40" s="25"/>
      <c r="E40" s="6" t="s">
        <v>2</v>
      </c>
      <c r="F40" s="6" t="s">
        <v>81</v>
      </c>
    </row>
    <row r="41" spans="2:11" ht="13.5">
      <c r="B41" s="2" t="s">
        <v>0</v>
      </c>
      <c r="C41" s="2" t="s">
        <v>19</v>
      </c>
      <c r="E41" s="2">
        <v>184879</v>
      </c>
      <c r="F41" s="11">
        <f aca="true" t="shared" si="3" ref="F41:F46">E41/191010*100</f>
        <v>96.79022040730851</v>
      </c>
      <c r="H41" s="25" t="s">
        <v>7</v>
      </c>
      <c r="I41" s="25"/>
      <c r="J41" s="7" t="s">
        <v>80</v>
      </c>
      <c r="K41" s="7" t="s">
        <v>81</v>
      </c>
    </row>
    <row r="42" spans="3:11" ht="28.5" customHeight="1">
      <c r="C42" s="29" t="s">
        <v>29</v>
      </c>
      <c r="D42" s="29"/>
      <c r="E42" s="2">
        <v>2845</v>
      </c>
      <c r="F42" s="11">
        <f t="shared" si="3"/>
        <v>1.489450814093503</v>
      </c>
      <c r="H42" s="7" t="s">
        <v>5</v>
      </c>
      <c r="I42" s="7"/>
      <c r="J42" s="7">
        <v>479</v>
      </c>
      <c r="K42" s="19">
        <v>100</v>
      </c>
    </row>
    <row r="43" spans="3:11" ht="13.5">
      <c r="C43" s="2" t="s">
        <v>21</v>
      </c>
      <c r="E43" s="2">
        <v>1767</v>
      </c>
      <c r="F43" s="11">
        <f t="shared" si="3"/>
        <v>0.9250824564158945</v>
      </c>
      <c r="H43" s="7" t="s">
        <v>98</v>
      </c>
      <c r="I43" s="7"/>
      <c r="J43" s="7">
        <v>462</v>
      </c>
      <c r="K43" s="19">
        <f>J43/J42*100</f>
        <v>96.4509394572025</v>
      </c>
    </row>
    <row r="44" spans="3:11" ht="13.5">
      <c r="C44" s="2" t="s">
        <v>18</v>
      </c>
      <c r="E44" s="2">
        <v>904</v>
      </c>
      <c r="F44" s="11">
        <f t="shared" si="3"/>
        <v>0.4732736505942098</v>
      </c>
      <c r="H44" s="2" t="s">
        <v>99</v>
      </c>
      <c r="J44" s="2">
        <v>17</v>
      </c>
      <c r="K44" s="11">
        <f>J44/J42*100</f>
        <v>3.549060542797495</v>
      </c>
    </row>
    <row r="45" spans="3:11" ht="13.5">
      <c r="C45" s="2" t="s">
        <v>20</v>
      </c>
      <c r="E45" s="2">
        <v>9</v>
      </c>
      <c r="F45" s="11">
        <f t="shared" si="3"/>
        <v>0.004711795193968902</v>
      </c>
      <c r="I45" s="2" t="s">
        <v>96</v>
      </c>
      <c r="J45" s="2">
        <v>16</v>
      </c>
      <c r="K45" s="11">
        <f>J45/J42*100</f>
        <v>3.3402922755741122</v>
      </c>
    </row>
    <row r="46" spans="3:11" ht="13.5">
      <c r="C46" s="5" t="s">
        <v>17</v>
      </c>
      <c r="D46" s="5"/>
      <c r="E46" s="5">
        <f>E9-SUM(E41:E45)</f>
        <v>606</v>
      </c>
      <c r="F46" s="12">
        <f t="shared" si="3"/>
        <v>0.3172608763939061</v>
      </c>
      <c r="H46" s="5"/>
      <c r="I46" s="15" t="s">
        <v>97</v>
      </c>
      <c r="J46" s="5">
        <v>1</v>
      </c>
      <c r="K46" s="12">
        <f>J46/J42*100</f>
        <v>0.20876826722338201</v>
      </c>
    </row>
    <row r="47" spans="2:6" ht="13.5">
      <c r="B47" s="8" t="s">
        <v>1</v>
      </c>
      <c r="C47" s="2" t="s">
        <v>19</v>
      </c>
      <c r="E47" s="2">
        <v>2747</v>
      </c>
      <c r="F47" s="11">
        <f>E47/4214*100</f>
        <v>65.187470336972</v>
      </c>
    </row>
    <row r="48" spans="3:6" ht="13.5">
      <c r="C48" s="2" t="s">
        <v>18</v>
      </c>
      <c r="E48" s="2">
        <v>899</v>
      </c>
      <c r="F48" s="11">
        <f>E48/4214*100</f>
        <v>21.333649738965356</v>
      </c>
    </row>
    <row r="49" spans="2:8" ht="28.5" customHeight="1">
      <c r="B49" s="5"/>
      <c r="C49" s="23" t="s">
        <v>64</v>
      </c>
      <c r="D49" s="23"/>
      <c r="E49" s="5">
        <v>569</v>
      </c>
      <c r="F49" s="12">
        <f>E49/4214*100</f>
        <v>13.502610346464166</v>
      </c>
      <c r="H49" s="2" t="s">
        <v>102</v>
      </c>
    </row>
    <row r="50" spans="12:14" ht="13.5">
      <c r="L50" s="5"/>
      <c r="M50" s="5"/>
      <c r="N50" s="5"/>
    </row>
    <row r="51" spans="8:14" ht="13.5">
      <c r="H51" s="26" t="s">
        <v>7</v>
      </c>
      <c r="I51" s="26"/>
      <c r="J51" s="25" t="s">
        <v>80</v>
      </c>
      <c r="K51" s="25"/>
      <c r="L51" s="25"/>
      <c r="M51" s="25"/>
      <c r="N51" s="25"/>
    </row>
    <row r="52" spans="2:14" ht="13.5">
      <c r="B52" s="2" t="s">
        <v>121</v>
      </c>
      <c r="H52" s="27"/>
      <c r="I52" s="27"/>
      <c r="J52" s="4" t="s">
        <v>5</v>
      </c>
      <c r="K52" s="4" t="s">
        <v>59</v>
      </c>
      <c r="L52" s="4" t="s">
        <v>104</v>
      </c>
      <c r="M52" s="4" t="s">
        <v>60</v>
      </c>
      <c r="N52" s="4" t="s">
        <v>105</v>
      </c>
    </row>
    <row r="53" spans="8:14" ht="13.5">
      <c r="H53" s="7" t="s">
        <v>5</v>
      </c>
      <c r="I53" s="7"/>
      <c r="J53" s="7">
        <f>SUM(K53:N53)</f>
        <v>496</v>
      </c>
      <c r="K53" s="20">
        <v>313</v>
      </c>
      <c r="L53" s="20">
        <v>25</v>
      </c>
      <c r="M53" s="20">
        <v>91</v>
      </c>
      <c r="N53" s="20">
        <v>67</v>
      </c>
    </row>
    <row r="54" spans="2:14" ht="13.5">
      <c r="B54" s="6" t="s">
        <v>7</v>
      </c>
      <c r="C54" s="6" t="s">
        <v>22</v>
      </c>
      <c r="D54" s="6" t="s">
        <v>30</v>
      </c>
      <c r="E54" s="6" t="s">
        <v>2</v>
      </c>
      <c r="F54" s="6" t="s">
        <v>3</v>
      </c>
      <c r="H54" s="7" t="s">
        <v>82</v>
      </c>
      <c r="I54" s="7"/>
      <c r="J54" s="7">
        <f aca="true" t="shared" si="4" ref="J54:J63">SUM(K54:N54)</f>
        <v>1</v>
      </c>
      <c r="K54" s="20">
        <v>1</v>
      </c>
      <c r="L54" s="20" t="s">
        <v>106</v>
      </c>
      <c r="M54" s="20" t="s">
        <v>106</v>
      </c>
      <c r="N54" s="20" t="s">
        <v>106</v>
      </c>
    </row>
    <row r="55" spans="2:14" ht="13.5">
      <c r="B55" s="2" t="s">
        <v>0</v>
      </c>
      <c r="C55" s="4">
        <v>1</v>
      </c>
      <c r="D55" s="2" t="s">
        <v>32</v>
      </c>
      <c r="E55" s="2">
        <v>121885</v>
      </c>
      <c r="F55" s="2">
        <v>10009</v>
      </c>
      <c r="H55" s="7" t="s">
        <v>83</v>
      </c>
      <c r="I55" s="7"/>
      <c r="J55" s="7">
        <f t="shared" si="4"/>
        <v>7</v>
      </c>
      <c r="K55" s="20">
        <v>4</v>
      </c>
      <c r="L55" s="20" t="s">
        <v>106</v>
      </c>
      <c r="M55" s="20">
        <v>3</v>
      </c>
      <c r="N55" s="20" t="s">
        <v>106</v>
      </c>
    </row>
    <row r="56" spans="3:14" ht="13.5">
      <c r="C56" s="4">
        <v>2</v>
      </c>
      <c r="D56" s="2" t="s">
        <v>33</v>
      </c>
      <c r="E56" s="2">
        <v>28988</v>
      </c>
      <c r="F56" s="2">
        <v>1364</v>
      </c>
      <c r="H56" s="7" t="s">
        <v>84</v>
      </c>
      <c r="I56" s="7"/>
      <c r="J56" s="7">
        <f t="shared" si="4"/>
        <v>200</v>
      </c>
      <c r="K56" s="20">
        <v>90</v>
      </c>
      <c r="L56" s="20">
        <v>14</v>
      </c>
      <c r="M56" s="20">
        <v>29</v>
      </c>
      <c r="N56" s="20">
        <v>67</v>
      </c>
    </row>
    <row r="57" spans="3:14" ht="13.5">
      <c r="C57" s="4">
        <v>3</v>
      </c>
      <c r="D57" s="2" t="s">
        <v>34</v>
      </c>
      <c r="E57" s="2">
        <v>6369</v>
      </c>
      <c r="F57" s="2">
        <v>726</v>
      </c>
      <c r="H57" s="9" t="s">
        <v>85</v>
      </c>
      <c r="I57" s="2" t="s">
        <v>5</v>
      </c>
      <c r="J57" s="2">
        <f t="shared" si="4"/>
        <v>247</v>
      </c>
      <c r="K57" s="16">
        <v>178</v>
      </c>
      <c r="L57" s="16">
        <v>11</v>
      </c>
      <c r="M57" s="16">
        <v>58</v>
      </c>
      <c r="N57" s="16" t="s">
        <v>106</v>
      </c>
    </row>
    <row r="58" spans="3:14" ht="13.5">
      <c r="C58" s="4">
        <v>4</v>
      </c>
      <c r="D58" s="2" t="s">
        <v>35</v>
      </c>
      <c r="E58" s="2">
        <v>4222</v>
      </c>
      <c r="F58" s="2">
        <v>212</v>
      </c>
      <c r="H58" s="9"/>
      <c r="I58" s="2" t="s">
        <v>86</v>
      </c>
      <c r="J58" s="2">
        <f t="shared" si="4"/>
        <v>1</v>
      </c>
      <c r="K58" s="16" t="s">
        <v>106</v>
      </c>
      <c r="L58" s="16">
        <v>1</v>
      </c>
      <c r="M58" s="16" t="s">
        <v>106</v>
      </c>
      <c r="N58" s="16" t="s">
        <v>106</v>
      </c>
    </row>
    <row r="59" spans="3:14" ht="13.5">
      <c r="C59" s="4">
        <v>5</v>
      </c>
      <c r="D59" s="2" t="s">
        <v>36</v>
      </c>
      <c r="E59" s="2">
        <v>3696</v>
      </c>
      <c r="F59" s="2">
        <v>1397</v>
      </c>
      <c r="I59" s="2" t="s">
        <v>87</v>
      </c>
      <c r="J59" s="2">
        <f t="shared" si="4"/>
        <v>192</v>
      </c>
      <c r="K59" s="16">
        <v>134</v>
      </c>
      <c r="L59" s="16">
        <v>10</v>
      </c>
      <c r="M59" s="16">
        <v>48</v>
      </c>
      <c r="N59" s="16" t="s">
        <v>106</v>
      </c>
    </row>
    <row r="60" spans="3:14" ht="13.5">
      <c r="C60" s="4">
        <v>6</v>
      </c>
      <c r="D60" s="2" t="s">
        <v>37</v>
      </c>
      <c r="E60" s="2">
        <v>3313</v>
      </c>
      <c r="F60" s="2">
        <v>1003</v>
      </c>
      <c r="I60" s="2" t="s">
        <v>88</v>
      </c>
      <c r="J60" s="2">
        <f t="shared" si="4"/>
        <v>45</v>
      </c>
      <c r="K60" s="16">
        <v>36</v>
      </c>
      <c r="L60" s="16" t="s">
        <v>106</v>
      </c>
      <c r="M60" s="16">
        <v>9</v>
      </c>
      <c r="N60" s="16" t="s">
        <v>106</v>
      </c>
    </row>
    <row r="61" spans="3:14" ht="13.5">
      <c r="C61" s="4">
        <v>7</v>
      </c>
      <c r="D61" s="2" t="s">
        <v>38</v>
      </c>
      <c r="E61" s="2">
        <v>2825</v>
      </c>
      <c r="F61" s="2">
        <v>148</v>
      </c>
      <c r="H61" s="5"/>
      <c r="I61" s="5" t="s">
        <v>103</v>
      </c>
      <c r="J61" s="5">
        <f t="shared" si="4"/>
        <v>9</v>
      </c>
      <c r="K61" s="17">
        <v>8</v>
      </c>
      <c r="L61" s="17" t="s">
        <v>106</v>
      </c>
      <c r="M61" s="17">
        <v>1</v>
      </c>
      <c r="N61" s="17" t="s">
        <v>106</v>
      </c>
    </row>
    <row r="62" spans="3:14" ht="13.5">
      <c r="C62" s="4">
        <v>8</v>
      </c>
      <c r="D62" s="2" t="s">
        <v>39</v>
      </c>
      <c r="E62" s="2">
        <v>2766</v>
      </c>
      <c r="F62" s="2">
        <v>89</v>
      </c>
      <c r="H62" s="7" t="s">
        <v>107</v>
      </c>
      <c r="I62" s="7"/>
      <c r="J62" s="7">
        <f t="shared" si="4"/>
        <v>37</v>
      </c>
      <c r="K62" s="20">
        <v>36</v>
      </c>
      <c r="L62" s="20" t="s">
        <v>106</v>
      </c>
      <c r="M62" s="20">
        <v>1</v>
      </c>
      <c r="N62" s="20" t="s">
        <v>106</v>
      </c>
    </row>
    <row r="63" spans="3:14" ht="13.5">
      <c r="C63" s="4">
        <v>9</v>
      </c>
      <c r="D63" s="2" t="s">
        <v>40</v>
      </c>
      <c r="E63" s="2">
        <v>1967</v>
      </c>
      <c r="F63" s="2">
        <v>228</v>
      </c>
      <c r="H63" s="5" t="s">
        <v>108</v>
      </c>
      <c r="I63" s="5"/>
      <c r="J63" s="5">
        <f t="shared" si="4"/>
        <v>4</v>
      </c>
      <c r="K63" s="17">
        <v>4</v>
      </c>
      <c r="L63" s="17" t="s">
        <v>106</v>
      </c>
      <c r="M63" s="17" t="s">
        <v>106</v>
      </c>
      <c r="N63" s="17" t="s">
        <v>106</v>
      </c>
    </row>
    <row r="64" spans="2:6" ht="13.5">
      <c r="B64" s="5"/>
      <c r="C64" s="10">
        <v>10</v>
      </c>
      <c r="D64" s="5" t="s">
        <v>41</v>
      </c>
      <c r="E64" s="5">
        <v>1116</v>
      </c>
      <c r="F64" s="5">
        <v>168</v>
      </c>
    </row>
    <row r="65" spans="2:6" ht="13.5">
      <c r="B65" s="2" t="s">
        <v>1</v>
      </c>
      <c r="C65" s="4">
        <v>1</v>
      </c>
      <c r="D65" s="2" t="s">
        <v>42</v>
      </c>
      <c r="E65" s="2">
        <v>899</v>
      </c>
      <c r="F65" s="16" t="s">
        <v>52</v>
      </c>
    </row>
    <row r="66" spans="3:8" ht="13.5">
      <c r="C66" s="4">
        <v>2</v>
      </c>
      <c r="D66" s="2" t="s">
        <v>43</v>
      </c>
      <c r="E66" s="2">
        <v>615</v>
      </c>
      <c r="F66" s="16" t="s">
        <v>52</v>
      </c>
      <c r="H66" s="2" t="s">
        <v>120</v>
      </c>
    </row>
    <row r="67" spans="3:11" ht="13.5">
      <c r="C67" s="4">
        <v>3</v>
      </c>
      <c r="D67" s="2" t="s">
        <v>44</v>
      </c>
      <c r="E67" s="2">
        <v>496</v>
      </c>
      <c r="F67" s="16">
        <v>145</v>
      </c>
      <c r="H67" s="5"/>
      <c r="I67" s="5"/>
      <c r="J67" s="5"/>
      <c r="K67" s="5"/>
    </row>
    <row r="68" spans="3:11" ht="13.5">
      <c r="C68" s="4">
        <v>4</v>
      </c>
      <c r="D68" s="2" t="s">
        <v>45</v>
      </c>
      <c r="E68" s="2">
        <v>253</v>
      </c>
      <c r="F68" s="16" t="s">
        <v>52</v>
      </c>
      <c r="H68" s="30" t="s">
        <v>118</v>
      </c>
      <c r="I68" s="25" t="s">
        <v>119</v>
      </c>
      <c r="J68" s="25"/>
      <c r="K68" s="25"/>
    </row>
    <row r="69" spans="3:11" ht="13.5">
      <c r="C69" s="4">
        <v>5</v>
      </c>
      <c r="D69" s="2" t="s">
        <v>46</v>
      </c>
      <c r="E69" s="2">
        <v>192</v>
      </c>
      <c r="F69" s="16">
        <v>206</v>
      </c>
      <c r="H69" s="27"/>
      <c r="I69" s="10" t="s">
        <v>5</v>
      </c>
      <c r="J69" s="10" t="s">
        <v>114</v>
      </c>
      <c r="K69" s="10" t="s">
        <v>115</v>
      </c>
    </row>
    <row r="70" spans="3:11" ht="13.5">
      <c r="C70" s="4">
        <v>6</v>
      </c>
      <c r="D70" s="2" t="s">
        <v>47</v>
      </c>
      <c r="E70" s="2">
        <v>173</v>
      </c>
      <c r="F70" s="16">
        <v>9</v>
      </c>
      <c r="H70" s="6" t="s">
        <v>5</v>
      </c>
      <c r="I70" s="7">
        <v>1551</v>
      </c>
      <c r="J70" s="7">
        <v>1466</v>
      </c>
      <c r="K70" s="7">
        <v>85</v>
      </c>
    </row>
    <row r="71" spans="3:11" ht="13.5">
      <c r="C71" s="4">
        <v>7</v>
      </c>
      <c r="D71" s="2" t="s">
        <v>48</v>
      </c>
      <c r="E71" s="2">
        <v>138</v>
      </c>
      <c r="F71" s="16">
        <v>106</v>
      </c>
      <c r="H71" s="4" t="s">
        <v>109</v>
      </c>
      <c r="I71" s="2">
        <v>73</v>
      </c>
      <c r="J71" s="2">
        <v>71</v>
      </c>
      <c r="K71" s="2">
        <v>2</v>
      </c>
    </row>
    <row r="72" spans="3:11" ht="13.5">
      <c r="C72" s="4">
        <v>8</v>
      </c>
      <c r="D72" s="2" t="s">
        <v>49</v>
      </c>
      <c r="E72" s="2">
        <v>120</v>
      </c>
      <c r="F72" s="16">
        <v>9</v>
      </c>
      <c r="H72" s="4" t="s">
        <v>110</v>
      </c>
      <c r="I72" s="2">
        <v>255</v>
      </c>
      <c r="J72" s="2">
        <v>248</v>
      </c>
      <c r="K72" s="2">
        <v>7</v>
      </c>
    </row>
    <row r="73" spans="3:11" ht="13.5">
      <c r="C73" s="4">
        <v>9</v>
      </c>
      <c r="D73" s="2" t="s">
        <v>50</v>
      </c>
      <c r="E73" s="2">
        <v>94</v>
      </c>
      <c r="F73" s="16">
        <v>19</v>
      </c>
      <c r="H73" s="4" t="s">
        <v>111</v>
      </c>
      <c r="I73" s="2">
        <v>668</v>
      </c>
      <c r="J73" s="2">
        <v>620</v>
      </c>
      <c r="K73" s="2">
        <v>48</v>
      </c>
    </row>
    <row r="74" spans="2:11" ht="13.5">
      <c r="B74" s="5"/>
      <c r="C74" s="10">
        <v>10</v>
      </c>
      <c r="D74" s="15" t="s">
        <v>51</v>
      </c>
      <c r="E74" s="5">
        <v>48</v>
      </c>
      <c r="F74" s="17" t="s">
        <v>52</v>
      </c>
      <c r="H74" s="4" t="s">
        <v>112</v>
      </c>
      <c r="I74" s="2">
        <v>456</v>
      </c>
      <c r="J74" s="2">
        <v>430</v>
      </c>
      <c r="K74" s="2">
        <v>26</v>
      </c>
    </row>
    <row r="75" spans="8:11" ht="13.5">
      <c r="H75" s="10" t="s">
        <v>113</v>
      </c>
      <c r="I75" s="5">
        <v>99</v>
      </c>
      <c r="J75" s="5">
        <v>97</v>
      </c>
      <c r="K75" s="5">
        <v>2</v>
      </c>
    </row>
    <row r="77" ht="13.5">
      <c r="B77" s="2" t="s">
        <v>56</v>
      </c>
    </row>
    <row r="79" spans="2:6" ht="13.5">
      <c r="B79" s="25" t="s">
        <v>55</v>
      </c>
      <c r="C79" s="25"/>
      <c r="D79" s="25"/>
      <c r="E79" s="6" t="s">
        <v>2</v>
      </c>
      <c r="F79" s="6" t="s">
        <v>3</v>
      </c>
    </row>
    <row r="80" spans="3:6" ht="13.5">
      <c r="C80" s="2" t="s">
        <v>57</v>
      </c>
      <c r="E80" s="2">
        <v>349</v>
      </c>
      <c r="F80" s="2">
        <v>475</v>
      </c>
    </row>
    <row r="81" spans="3:6" ht="13.5">
      <c r="C81" s="2" t="s">
        <v>53</v>
      </c>
      <c r="E81" s="2">
        <v>77</v>
      </c>
      <c r="F81" s="2">
        <v>58</v>
      </c>
    </row>
    <row r="82" spans="2:6" ht="13.5">
      <c r="B82" s="5"/>
      <c r="C82" s="5" t="s">
        <v>54</v>
      </c>
      <c r="D82" s="5"/>
      <c r="E82" s="5">
        <v>26</v>
      </c>
      <c r="F82" s="5">
        <v>173</v>
      </c>
    </row>
  </sheetData>
  <mergeCells count="15">
    <mergeCell ref="B79:D79"/>
    <mergeCell ref="H7:I7"/>
    <mergeCell ref="H41:I41"/>
    <mergeCell ref="H51:I52"/>
    <mergeCell ref="C24:D24"/>
    <mergeCell ref="C42:D42"/>
    <mergeCell ref="H22:I22"/>
    <mergeCell ref="I68:K68"/>
    <mergeCell ref="H68:H69"/>
    <mergeCell ref="J51:N51"/>
    <mergeCell ref="C49:D49"/>
    <mergeCell ref="B8:D8"/>
    <mergeCell ref="B7:D7"/>
    <mergeCell ref="B23:D23"/>
    <mergeCell ref="B40:D40"/>
  </mergeCells>
  <printOptions/>
  <pageMargins left="0.31" right="0.33" top="0.7" bottom="1" header="0.512" footer="0.51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2010-09-14T04:52:56Z</cp:lastPrinted>
  <dcterms:created xsi:type="dcterms:W3CDTF">2010-08-16T08:07:18Z</dcterms:created>
  <dcterms:modified xsi:type="dcterms:W3CDTF">2010-09-14T04:53:51Z</dcterms:modified>
  <cp:category/>
  <cp:version/>
  <cp:contentType/>
  <cp:contentStatus/>
</cp:coreProperties>
</file>