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環境企画\50 環境白書\00_〇R5\17_HP掲載\2_r5_資料編\"/>
    </mc:Choice>
  </mc:AlternateContent>
  <bookViews>
    <workbookView xWindow="0" yWindow="0" windowWidth="28800" windowHeight="12210" tabRatio="767" activeTab="7"/>
  </bookViews>
  <sheets>
    <sheet name="表2-25" sheetId="1" r:id="rId1"/>
    <sheet name="表2-26" sheetId="2" r:id="rId2"/>
    <sheet name="表2-27" sheetId="3" r:id="rId3"/>
    <sheet name="表2-28" sheetId="4" r:id="rId4"/>
    <sheet name="表2-29" sheetId="5" r:id="rId5"/>
    <sheet name="表2-30" sheetId="13" r:id="rId6"/>
    <sheet name="表2-31" sheetId="7" r:id="rId7"/>
    <sheet name="表2-32,33" sheetId="8" r:id="rId8"/>
    <sheet name="表2-34" sheetId="9" r:id="rId9"/>
    <sheet name="表2-35" sheetId="10" r:id="rId10"/>
    <sheet name="表2-36" sheetId="11" r:id="rId11"/>
    <sheet name="表2-37" sheetId="12" r:id="rId12"/>
  </sheets>
  <definedNames>
    <definedName name="_xlnm.Print_Area" localSheetId="1">'表2-26'!$A$1:$M$5</definedName>
    <definedName name="_xlnm.Print_Area" localSheetId="2">'表2-27'!$A$1:$J$5</definedName>
    <definedName name="_xlnm.Print_Area" localSheetId="3">'表2-28'!$A$1:$G$23</definedName>
    <definedName name="_xlnm.Print_Area" localSheetId="4">'表2-29'!$A$1:$H$31</definedName>
    <definedName name="_xlnm.Print_Area" localSheetId="5">'表2-30'!$A$1:$H$17</definedName>
    <definedName name="_xlnm.Print_Area" localSheetId="7">'表2-32,33'!$A$1:$H$44</definedName>
    <definedName name="_xlnm.Print_Area" localSheetId="8">'表2-34'!$A$1:$K$25</definedName>
    <definedName name="_xlnm.Print_Area" localSheetId="9">'表2-35'!$A$1:$L$5</definedName>
    <definedName name="_xlnm.Print_Area" localSheetId="10">'表2-36'!$A$1:$F$3</definedName>
    <definedName name="_xlnm.Print_Area">#REF!</definedName>
    <definedName name="Z_12C1FB6C_3964_49C9_AD82_0D3ED85109B2_.wvu.PrintArea" localSheetId="1" hidden="1">'表2-26'!$A$1:$M$5</definedName>
    <definedName name="Z_12C1FB6C_3964_49C9_AD82_0D3ED85109B2_.wvu.PrintArea" localSheetId="2" hidden="1">'表2-27'!$A$1:$J$5</definedName>
    <definedName name="Z_12C1FB6C_3964_49C9_AD82_0D3ED85109B2_.wvu.PrintArea" localSheetId="3" hidden="1">'表2-28'!$A$1:$G$23</definedName>
    <definedName name="Z_12C1FB6C_3964_49C9_AD82_0D3ED85109B2_.wvu.PrintArea" localSheetId="4" hidden="1">'表2-29'!$A$1:$H$31</definedName>
    <definedName name="Z_12C1FB6C_3964_49C9_AD82_0D3ED85109B2_.wvu.PrintArea" localSheetId="5" hidden="1">'表2-30'!$A$1:$H$17</definedName>
    <definedName name="Z_12C1FB6C_3964_49C9_AD82_0D3ED85109B2_.wvu.PrintArea" localSheetId="7" hidden="1">'表2-32,33'!$A$1:$H$44</definedName>
    <definedName name="Z_12C1FB6C_3964_49C9_AD82_0D3ED85109B2_.wvu.PrintArea" localSheetId="8" hidden="1">'表2-34'!$A$1:$K$6</definedName>
    <definedName name="Z_12C1FB6C_3964_49C9_AD82_0D3ED85109B2_.wvu.PrintArea" localSheetId="9" hidden="1">'表2-35'!$A$1:$L$5</definedName>
    <definedName name="Z_12C1FB6C_3964_49C9_AD82_0D3ED85109B2_.wvu.PrintArea" localSheetId="10" hidden="1">'表2-36'!$A$1:$F$3</definedName>
    <definedName name="Z_12C1FB6C_3964_49C9_AD82_0D3ED85109B2_.wvu.PrintArea" localSheetId="11" hidden="1">'表2-37'!$A$1:$C$9</definedName>
    <definedName name="Z_7C92C6EB_8372_4105_A7C1_92596AC8688B_.wvu.PrintArea" localSheetId="1" hidden="1">'表2-26'!$A$1:$M$5</definedName>
    <definedName name="Z_7C92C6EB_8372_4105_A7C1_92596AC8688B_.wvu.PrintArea" localSheetId="2" hidden="1">'表2-27'!$A$1:$J$5</definedName>
    <definedName name="Z_7C92C6EB_8372_4105_A7C1_92596AC8688B_.wvu.PrintArea" localSheetId="3" hidden="1">'表2-28'!$A$1:$G$23</definedName>
    <definedName name="Z_7C92C6EB_8372_4105_A7C1_92596AC8688B_.wvu.PrintArea" localSheetId="4" hidden="1">'表2-29'!$A$1:$H$31</definedName>
    <definedName name="Z_7C92C6EB_8372_4105_A7C1_92596AC8688B_.wvu.PrintArea" localSheetId="5" hidden="1">'表2-30'!$A$1:$H$17</definedName>
    <definedName name="Z_7C92C6EB_8372_4105_A7C1_92596AC8688B_.wvu.PrintArea" localSheetId="7" hidden="1">'表2-32,33'!$A$1:$H$44</definedName>
    <definedName name="Z_7C92C6EB_8372_4105_A7C1_92596AC8688B_.wvu.PrintArea" localSheetId="8" hidden="1">'表2-34'!$A$1:$K$6</definedName>
    <definedName name="Z_7C92C6EB_8372_4105_A7C1_92596AC8688B_.wvu.PrintArea" localSheetId="9" hidden="1">'表2-35'!$A$1:$L$5</definedName>
    <definedName name="Z_7C92C6EB_8372_4105_A7C1_92596AC8688B_.wvu.PrintArea" localSheetId="10" hidden="1">'表2-36'!$A$1:$F$3</definedName>
    <definedName name="Z_7C92C6EB_8372_4105_A7C1_92596AC8688B_.wvu.PrintArea" localSheetId="11" hidden="1">'表2-37'!$A$1:$C$9</definedName>
    <definedName name="Z_AA151C0D_8E75_430A_ABC5_1F156F5BE9B6_.wvu.PrintArea" localSheetId="1" hidden="1">'表2-26'!$A$1:$M$5</definedName>
    <definedName name="Z_AA151C0D_8E75_430A_ABC5_1F156F5BE9B6_.wvu.PrintArea" localSheetId="2" hidden="1">'表2-27'!$A$1:$J$5</definedName>
    <definedName name="Z_AA151C0D_8E75_430A_ABC5_1F156F5BE9B6_.wvu.PrintArea" localSheetId="3" hidden="1">'表2-28'!$A$1:$G$23</definedName>
    <definedName name="Z_AA151C0D_8E75_430A_ABC5_1F156F5BE9B6_.wvu.PrintArea" localSheetId="4" hidden="1">'表2-29'!$A$1:$H$31</definedName>
    <definedName name="Z_AA151C0D_8E75_430A_ABC5_1F156F5BE9B6_.wvu.PrintArea" localSheetId="5" hidden="1">'表2-30'!$A$1:$H$17</definedName>
    <definedName name="Z_AA151C0D_8E75_430A_ABC5_1F156F5BE9B6_.wvu.PrintArea" localSheetId="7" hidden="1">'表2-32,33'!$A$1:$H$44</definedName>
    <definedName name="Z_AA151C0D_8E75_430A_ABC5_1F156F5BE9B6_.wvu.PrintArea" localSheetId="8" hidden="1">'表2-34'!$A$1:$K$6</definedName>
    <definedName name="Z_AA151C0D_8E75_430A_ABC5_1F156F5BE9B6_.wvu.PrintArea" localSheetId="9" hidden="1">'表2-35'!$A$1:$L$5</definedName>
    <definedName name="Z_AA151C0D_8E75_430A_ABC5_1F156F5BE9B6_.wvu.PrintArea" localSheetId="10" hidden="1">'表2-36'!$A$1:$F$3</definedName>
    <definedName name="Z_AA151C0D_8E75_430A_ABC5_1F156F5BE9B6_.wvu.PrintArea" localSheetId="11" hidden="1">'表2-37'!$A$1:$C$9</definedName>
    <definedName name="Z_ED935FE4_0CC3_4C41_8024_CE11F4EB27EA_.wvu.PrintArea" localSheetId="1" hidden="1">'表2-26'!$A$1:$M$5</definedName>
    <definedName name="Z_ED935FE4_0CC3_4C41_8024_CE11F4EB27EA_.wvu.PrintArea" localSheetId="2" hidden="1">'表2-27'!$A$1:$J$5</definedName>
    <definedName name="Z_ED935FE4_0CC3_4C41_8024_CE11F4EB27EA_.wvu.PrintArea" localSheetId="3" hidden="1">'表2-28'!$A$1:$G$23</definedName>
    <definedName name="Z_ED935FE4_0CC3_4C41_8024_CE11F4EB27EA_.wvu.PrintArea" localSheetId="4" hidden="1">'表2-29'!$A$1:$H$31</definedName>
    <definedName name="Z_ED935FE4_0CC3_4C41_8024_CE11F4EB27EA_.wvu.PrintArea" localSheetId="5" hidden="1">'表2-30'!$A$1:$H$17</definedName>
    <definedName name="Z_ED935FE4_0CC3_4C41_8024_CE11F4EB27EA_.wvu.PrintArea" localSheetId="7" hidden="1">'表2-32,33'!$A$1:$H$44</definedName>
    <definedName name="Z_ED935FE4_0CC3_4C41_8024_CE11F4EB27EA_.wvu.PrintArea" localSheetId="8" hidden="1">'表2-34'!$A$1:$K$6</definedName>
    <definedName name="Z_ED935FE4_0CC3_4C41_8024_CE11F4EB27EA_.wvu.PrintArea" localSheetId="9" hidden="1">'表2-35'!$A$1:$L$5</definedName>
    <definedName name="Z_ED935FE4_0CC3_4C41_8024_CE11F4EB27EA_.wvu.PrintArea" localSheetId="10" hidden="1">'表2-36'!$A$1:$F$3</definedName>
    <definedName name="Z_ED935FE4_0CC3_4C41_8024_CE11F4EB27EA_.wvu.PrintArea" localSheetId="11" hidden="1">'表2-37'!$A$1:$C$9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2" l="1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S21" i="9" l="1"/>
  <c r="U21" i="9" s="1"/>
  <c r="R21" i="9"/>
  <c r="T21" i="9" s="1"/>
  <c r="U20" i="9"/>
  <c r="T20" i="9"/>
  <c r="S20" i="9"/>
  <c r="R20" i="9"/>
  <c r="S19" i="9"/>
  <c r="U19" i="9" s="1"/>
  <c r="R19" i="9"/>
  <c r="T19" i="9" s="1"/>
  <c r="S18" i="9"/>
  <c r="U18" i="9" s="1"/>
  <c r="R18" i="9"/>
  <c r="T18" i="9" s="1"/>
  <c r="U17" i="9"/>
  <c r="T17" i="9"/>
  <c r="S17" i="9"/>
  <c r="R17" i="9"/>
  <c r="S16" i="9"/>
  <c r="U16" i="9" s="1"/>
  <c r="R16" i="9"/>
  <c r="T16" i="9" s="1"/>
  <c r="S15" i="9"/>
  <c r="U15" i="9" s="1"/>
  <c r="R15" i="9"/>
  <c r="T15" i="9" s="1"/>
  <c r="S14" i="9"/>
  <c r="U14" i="9" s="1"/>
  <c r="R14" i="9"/>
  <c r="T14" i="9" s="1"/>
  <c r="S13" i="9"/>
  <c r="U13" i="9" s="1"/>
  <c r="R13" i="9"/>
  <c r="T13" i="9" s="1"/>
  <c r="U12" i="9"/>
  <c r="T12" i="9"/>
  <c r="S12" i="9"/>
  <c r="R12" i="9"/>
  <c r="U11" i="9"/>
  <c r="T11" i="9"/>
  <c r="S11" i="9"/>
  <c r="R11" i="9"/>
  <c r="U10" i="9"/>
  <c r="T10" i="9"/>
  <c r="S10" i="9"/>
  <c r="R10" i="9"/>
  <c r="S9" i="9"/>
  <c r="U9" i="9" s="1"/>
  <c r="R9" i="9"/>
  <c r="T9" i="9" s="1"/>
  <c r="S8" i="9"/>
  <c r="U8" i="9" s="1"/>
  <c r="R8" i="9"/>
  <c r="T8" i="9" s="1"/>
  <c r="S7" i="9"/>
  <c r="U7" i="9" s="1"/>
  <c r="R7" i="9"/>
  <c r="T7" i="9" s="1"/>
  <c r="S6" i="9"/>
  <c r="U6" i="9" s="1"/>
  <c r="R6" i="9"/>
  <c r="T6" i="9" s="1"/>
  <c r="U5" i="9"/>
  <c r="T5" i="9"/>
  <c r="S5" i="9"/>
  <c r="R5" i="9"/>
  <c r="U4" i="9"/>
  <c r="T4" i="9"/>
  <c r="S4" i="9"/>
  <c r="R4" i="9"/>
</calcChain>
</file>

<file path=xl/sharedStrings.xml><?xml version="1.0" encoding="utf-8"?>
<sst xmlns="http://schemas.openxmlformats.org/spreadsheetml/2006/main" count="456" uniqueCount="301">
  <si>
    <t>区分</t>
  </si>
  <si>
    <t>対象市町村</t>
  </si>
  <si>
    <t>地域の類型</t>
  </si>
  <si>
    <t>基準値</t>
  </si>
  <si>
    <t xml:space="preserve">騒音に係る
環境基準
</t>
  </si>
  <si>
    <t>水戸市、日立市、土浦市、古河市、
石岡市、結城市、龍ケ崎市、下妻市、
常総市、常陸太田市、高萩市、
北茨城市、笠間市、取手市、牛久市、
つくば市、ひたちなか市、鹿嶋市、
潮来市、守谷市、常陸大宮市、那珂市、筑西市、坂東市、稲敷市、
かすみがうら市、桜川市、神栖市、
行方市、鉾田市、つくばみらい市、
小美玉市　　以上　32市
茨城町、大洗町、城里町、東海村、
大子町、美浦村、阿見町、河内町、
八千代町、五霞町、境町、利根町、
以上　12町村</t>
    <rPh sb="35" eb="37">
      <t>ジョウソウ</t>
    </rPh>
    <phoneticPr fontId="3"/>
  </si>
  <si>
    <t>類型Ａ</t>
  </si>
  <si>
    <t>時間の区分</t>
  </si>
  <si>
    <t>昼間</t>
  </si>
  <si>
    <t>夜間</t>
  </si>
  <si>
    <t>55デシベル以下</t>
  </si>
  <si>
    <t>45デシベル以下</t>
  </si>
  <si>
    <t>類型Ｂ</t>
  </si>
  <si>
    <t>類型Ｃ</t>
  </si>
  <si>
    <t>60デシベル以下</t>
  </si>
  <si>
    <t>50デシベル以下</t>
  </si>
  <si>
    <t>道路に面する地域</t>
  </si>
  <si>
    <t>地域の区分</t>
  </si>
  <si>
    <t>Ａ地域のうち２車線以上を有する道路</t>
  </si>
  <si>
    <t>Ｂ地域のうち２車線以上有する道路</t>
  </si>
  <si>
    <t>65デシベル以下</t>
  </si>
  <si>
    <t>Ｃ地域のうち車線を有する道路</t>
  </si>
  <si>
    <t>幹線交通を担う道路に近接する空間</t>
  </si>
  <si>
    <t>70デシベル以下</t>
  </si>
  <si>
    <t>新幹線鉄道騒音に係る環境基準</t>
  </si>
  <si>
    <t>古河市、五霞町の一部
（鉄道軌道中心から左右300ｍ以内の区域）</t>
  </si>
  <si>
    <t>類型Ⅰ
（主として住居の用に供される地域）</t>
  </si>
  <si>
    <t>類型Ⅱ</t>
  </si>
  <si>
    <t>75デシベル以下</t>
  </si>
  <si>
    <t>航空機騒音に係る環境基準</t>
  </si>
  <si>
    <t>成田
国際空港</t>
  </si>
  <si>
    <t>類型Ⅰ
（専ら住居の用に供される地域）</t>
  </si>
  <si>
    <t>57デシベル以下
（H24.3.31まで70WECPNL以下）</t>
    <rPh sb="6" eb="8">
      <t>イカ</t>
    </rPh>
    <phoneticPr fontId="3"/>
  </si>
  <si>
    <t>百　里
飛行場</t>
  </si>
  <si>
    <t>かすみがうら市、鉾田市、行方市、小美玉市、茨城町の一部地域</t>
    <rPh sb="16" eb="17">
      <t>オ</t>
    </rPh>
    <rPh sb="17" eb="18">
      <t>ミ</t>
    </rPh>
    <rPh sb="18" eb="19">
      <t>タマ</t>
    </rPh>
    <rPh sb="19" eb="20">
      <t>シ</t>
    </rPh>
    <rPh sb="21" eb="23">
      <t>イバラキ</t>
    </rPh>
    <rPh sb="23" eb="24">
      <t>マチ</t>
    </rPh>
    <rPh sb="25" eb="27">
      <t>イチブ</t>
    </rPh>
    <rPh sb="27" eb="29">
      <t>チイキ</t>
    </rPh>
    <phoneticPr fontId="3"/>
  </si>
  <si>
    <t>施設の種類</t>
  </si>
  <si>
    <t>金属加工機械</t>
  </si>
  <si>
    <t>空気圧縮機・送風機</t>
  </si>
  <si>
    <t>破砕機・ふるい機</t>
  </si>
  <si>
    <t>織機</t>
  </si>
  <si>
    <t>アスファルトプラント
コンクリートプラント</t>
  </si>
  <si>
    <t>製粉機</t>
  </si>
  <si>
    <t>木材加工機械</t>
  </si>
  <si>
    <t>しょう紙機</t>
  </si>
  <si>
    <t>印刷機械</t>
  </si>
  <si>
    <t>射出成型機
合成樹脂用</t>
  </si>
  <si>
    <t>い型造型機</t>
  </si>
  <si>
    <t>計</t>
  </si>
  <si>
    <t>件数</t>
  </si>
  <si>
    <t>作業の種類</t>
  </si>
  <si>
    <t>くい打機等を
使用する作業</t>
  </si>
  <si>
    <t>びょう打機等を
使用する作業</t>
  </si>
  <si>
    <t>さく岩機等を使
用する作業</t>
  </si>
  <si>
    <t>空気圧縮機を使
用する作業</t>
  </si>
  <si>
    <t>コンクリートプ
ラント等を設け
て行う作業</t>
  </si>
  <si>
    <t>バックホウを使
用する作業</t>
  </si>
  <si>
    <t>トラクターショ
ベルを使用する作業</t>
  </si>
  <si>
    <t>ブルドーザーを
使用する作業</t>
  </si>
  <si>
    <t>機材改良（低騒音型大型機材等の採用）</t>
  </si>
  <si>
    <t>発生源対策</t>
  </si>
  <si>
    <t>便数調整（機材の大型化等による便数制御）</t>
  </si>
  <si>
    <t>空港構造の改良</t>
  </si>
  <si>
    <t>航空機騒音対策</t>
  </si>
  <si>
    <t>空港周辺対策</t>
  </si>
  <si>
    <t>その他の対策</t>
  </si>
  <si>
    <t>騒音監視測定体制の充実強化等</t>
  </si>
  <si>
    <t>調査地点名</t>
    <rPh sb="0" eb="2">
      <t>チョウサ</t>
    </rPh>
    <rPh sb="2" eb="4">
      <t>チテン</t>
    </rPh>
    <rPh sb="4" eb="5">
      <t>ナ</t>
    </rPh>
    <phoneticPr fontId="4"/>
  </si>
  <si>
    <t>調査期間</t>
    <rPh sb="0" eb="2">
      <t>チョウサ</t>
    </rPh>
    <rPh sb="2" eb="4">
      <t>キカン</t>
    </rPh>
    <phoneticPr fontId="4"/>
  </si>
  <si>
    <t>Lden(dB)</t>
  </si>
  <si>
    <t>環境基準</t>
    <rPh sb="0" eb="2">
      <t>カンキョウ</t>
    </rPh>
    <rPh sb="2" eb="4">
      <t>キジュン</t>
    </rPh>
    <phoneticPr fontId="4"/>
  </si>
  <si>
    <t>短期測定地点</t>
    <rPh sb="0" eb="2">
      <t>タンキ</t>
    </rPh>
    <rPh sb="2" eb="4">
      <t>ソクテイ</t>
    </rPh>
    <rPh sb="4" eb="6">
      <t>チテン</t>
    </rPh>
    <phoneticPr fontId="4"/>
  </si>
  <si>
    <t>龍ケ崎市</t>
    <rPh sb="0" eb="3">
      <t>リュウガサキ</t>
    </rPh>
    <rPh sb="3" eb="4">
      <t>シ</t>
    </rPh>
    <phoneticPr fontId="4"/>
  </si>
  <si>
    <t>―</t>
    <phoneticPr fontId="3"/>
  </si>
  <si>
    <t>牛久市</t>
    <rPh sb="0" eb="1">
      <t>ウシ</t>
    </rPh>
    <rPh sb="1" eb="2">
      <t>ヒサシ</t>
    </rPh>
    <rPh sb="2" eb="3">
      <t>シ</t>
    </rPh>
    <phoneticPr fontId="4"/>
  </si>
  <si>
    <t>奥原婦人ホーム</t>
    <rPh sb="0" eb="2">
      <t>オクハラ</t>
    </rPh>
    <rPh sb="2" eb="4">
      <t>フジン</t>
    </rPh>
    <phoneticPr fontId="4"/>
  </si>
  <si>
    <t>井ノ岡公会堂</t>
    <rPh sb="0" eb="1">
      <t>イ</t>
    </rPh>
    <rPh sb="2" eb="3">
      <t>オカ</t>
    </rPh>
    <rPh sb="3" eb="6">
      <t>コウカイドウ</t>
    </rPh>
    <phoneticPr fontId="3"/>
  </si>
  <si>
    <t>―</t>
  </si>
  <si>
    <t>稲敷市</t>
    <rPh sb="0" eb="1">
      <t>イネ</t>
    </rPh>
    <rPh sb="1" eb="2">
      <t>シ</t>
    </rPh>
    <rPh sb="2" eb="3">
      <t>シ</t>
    </rPh>
    <phoneticPr fontId="3"/>
  </si>
  <si>
    <t>荒野生活改善センター</t>
    <rPh sb="0" eb="2">
      <t>アラノ</t>
    </rPh>
    <rPh sb="2" eb="4">
      <t>セイカツ</t>
    </rPh>
    <rPh sb="4" eb="6">
      <t>カイゼン</t>
    </rPh>
    <phoneticPr fontId="4"/>
  </si>
  <si>
    <t>57以下</t>
    <rPh sb="2" eb="4">
      <t>イカ</t>
    </rPh>
    <phoneticPr fontId="3"/>
  </si>
  <si>
    <t>南ヶ丘ふれあい会館</t>
    <rPh sb="0" eb="1">
      <t>ミナミ</t>
    </rPh>
    <rPh sb="2" eb="3">
      <t>オカ</t>
    </rPh>
    <rPh sb="7" eb="9">
      <t>カイカン</t>
    </rPh>
    <phoneticPr fontId="3"/>
  </si>
  <si>
    <t>57以下</t>
    <phoneticPr fontId="3"/>
  </si>
  <si>
    <t>桜川公民館</t>
    <rPh sb="0" eb="2">
      <t>サクラガワ</t>
    </rPh>
    <rPh sb="2" eb="5">
      <t>コウミンカン</t>
    </rPh>
    <phoneticPr fontId="3"/>
  </si>
  <si>
    <t>東支所</t>
    <rPh sb="0" eb="1">
      <t>アズマ</t>
    </rPh>
    <rPh sb="1" eb="3">
      <t>シショ</t>
    </rPh>
    <phoneticPr fontId="3"/>
  </si>
  <si>
    <t>河内町</t>
    <rPh sb="0" eb="2">
      <t>カワウチ</t>
    </rPh>
    <rPh sb="2" eb="3">
      <t>マチ</t>
    </rPh>
    <phoneticPr fontId="3"/>
  </si>
  <si>
    <t>57以下</t>
  </si>
  <si>
    <t>十三間戸公会堂</t>
    <rPh sb="0" eb="2">
      <t>13</t>
    </rPh>
    <rPh sb="2" eb="3">
      <t>マ</t>
    </rPh>
    <rPh sb="3" eb="4">
      <t>ト</t>
    </rPh>
    <rPh sb="4" eb="7">
      <t>コウカイドウ</t>
    </rPh>
    <phoneticPr fontId="4"/>
  </si>
  <si>
    <t>旧長竿小学校</t>
    <rPh sb="0" eb="1">
      <t>キュウ</t>
    </rPh>
    <rPh sb="1" eb="2">
      <t>チョウ</t>
    </rPh>
    <rPh sb="2" eb="3">
      <t>サオ</t>
    </rPh>
    <rPh sb="3" eb="6">
      <t>ショウガッコウ</t>
    </rPh>
    <phoneticPr fontId="4"/>
  </si>
  <si>
    <t>金江津Ａ氏宅</t>
    <rPh sb="0" eb="1">
      <t>キン</t>
    </rPh>
    <rPh sb="1" eb="2">
      <t>エ</t>
    </rPh>
    <rPh sb="2" eb="3">
      <t>ツ</t>
    </rPh>
    <rPh sb="4" eb="5">
      <t>ウジ</t>
    </rPh>
    <rPh sb="5" eb="6">
      <t>タク</t>
    </rPh>
    <phoneticPr fontId="4"/>
  </si>
  <si>
    <t>潮来市</t>
    <rPh sb="0" eb="3">
      <t>イタコシ</t>
    </rPh>
    <phoneticPr fontId="3"/>
  </si>
  <si>
    <t>市立図書館</t>
    <rPh sb="0" eb="2">
      <t>シリツ</t>
    </rPh>
    <rPh sb="2" eb="5">
      <t>トショカン</t>
    </rPh>
    <phoneticPr fontId="3"/>
  </si>
  <si>
    <t>阿見町</t>
    <rPh sb="0" eb="3">
      <t>アミマチ</t>
    </rPh>
    <phoneticPr fontId="3"/>
  </si>
  <si>
    <t>霞クリーンセンター</t>
    <rPh sb="0" eb="1">
      <t>カスミ</t>
    </rPh>
    <phoneticPr fontId="3"/>
  </si>
  <si>
    <t>美浦村</t>
    <rPh sb="0" eb="3">
      <t>ミホムラ</t>
    </rPh>
    <phoneticPr fontId="3"/>
  </si>
  <si>
    <t>美浦水処理センター</t>
    <rPh sb="0" eb="2">
      <t>ミホ</t>
    </rPh>
    <rPh sb="2" eb="3">
      <t>ミズ</t>
    </rPh>
    <rPh sb="3" eb="5">
      <t>ショリ</t>
    </rPh>
    <phoneticPr fontId="3"/>
  </si>
  <si>
    <t>安中地区多目的研修集会施設</t>
    <rPh sb="0" eb="2">
      <t>アンナカ</t>
    </rPh>
    <rPh sb="2" eb="4">
      <t>チク</t>
    </rPh>
    <rPh sb="4" eb="7">
      <t>タモクテキ</t>
    </rPh>
    <rPh sb="7" eb="9">
      <t>ケンシュウ</t>
    </rPh>
    <rPh sb="9" eb="11">
      <t>シュウカイ</t>
    </rPh>
    <rPh sb="11" eb="13">
      <t>シセツ</t>
    </rPh>
    <phoneticPr fontId="3"/>
  </si>
  <si>
    <t>土浦市</t>
    <rPh sb="0" eb="3">
      <t>ツチウラシ</t>
    </rPh>
    <phoneticPr fontId="3"/>
  </si>
  <si>
    <t>土浦合同庁舎</t>
    <rPh sb="0" eb="2">
      <t>ツチウラ</t>
    </rPh>
    <rPh sb="2" eb="4">
      <t>ゴウドウ</t>
    </rPh>
    <rPh sb="4" eb="6">
      <t>チョウシャ</t>
    </rPh>
    <phoneticPr fontId="3"/>
  </si>
  <si>
    <t>自動測定局</t>
    <rPh sb="0" eb="2">
      <t>ジドウ</t>
    </rPh>
    <rPh sb="2" eb="5">
      <t>ソクテイキョク</t>
    </rPh>
    <phoneticPr fontId="4"/>
  </si>
  <si>
    <t>河内町</t>
    <rPh sb="0" eb="2">
      <t>カワチ</t>
    </rPh>
    <rPh sb="2" eb="3">
      <t>マチ</t>
    </rPh>
    <phoneticPr fontId="4"/>
  </si>
  <si>
    <t>田川局</t>
    <rPh sb="0" eb="2">
      <t>タガワ</t>
    </rPh>
    <rPh sb="2" eb="3">
      <t>キョク</t>
    </rPh>
    <phoneticPr fontId="4"/>
  </si>
  <si>
    <t>金江津局</t>
    <rPh sb="0" eb="1">
      <t>キン</t>
    </rPh>
    <rPh sb="1" eb="2">
      <t>エ</t>
    </rPh>
    <rPh sb="2" eb="3">
      <t>ツ</t>
    </rPh>
    <rPh sb="3" eb="4">
      <t>キョク</t>
    </rPh>
    <phoneticPr fontId="4"/>
  </si>
  <si>
    <t>稲敷市</t>
  </si>
  <si>
    <t>東局</t>
    <rPh sb="0" eb="1">
      <t>ヒガシ</t>
    </rPh>
    <rPh sb="1" eb="2">
      <t>キョク</t>
    </rPh>
    <phoneticPr fontId="4"/>
  </si>
  <si>
    <t>江戸崎局</t>
    <rPh sb="0" eb="3">
      <t>エドサキ</t>
    </rPh>
    <rPh sb="3" eb="4">
      <t>キョク</t>
    </rPh>
    <phoneticPr fontId="4"/>
  </si>
  <si>
    <t>沓掛局</t>
    <rPh sb="0" eb="2">
      <t>クツカケ</t>
    </rPh>
    <rPh sb="2" eb="3">
      <t>キョク</t>
    </rPh>
    <phoneticPr fontId="4"/>
  </si>
  <si>
    <t>太田局</t>
    <rPh sb="0" eb="2">
      <t>オオタ</t>
    </rPh>
    <rPh sb="2" eb="3">
      <t>キョク</t>
    </rPh>
    <phoneticPr fontId="4"/>
  </si>
  <si>
    <t>伊崎局</t>
    <rPh sb="0" eb="2">
      <t>イザキ</t>
    </rPh>
    <rPh sb="2" eb="3">
      <t>キョク</t>
    </rPh>
    <phoneticPr fontId="4"/>
  </si>
  <si>
    <t>手賀組新田局</t>
    <rPh sb="0" eb="1">
      <t>テ</t>
    </rPh>
    <rPh sb="1" eb="2">
      <t>ガ</t>
    </rPh>
    <rPh sb="2" eb="3">
      <t>クミ</t>
    </rPh>
    <rPh sb="3" eb="5">
      <t>シンデン</t>
    </rPh>
    <rPh sb="5" eb="6">
      <t>キョク</t>
    </rPh>
    <phoneticPr fontId="4"/>
  </si>
  <si>
    <t>町田局</t>
    <rPh sb="0" eb="2">
      <t>マチダ</t>
    </rPh>
    <rPh sb="2" eb="3">
      <t>キョク</t>
    </rPh>
    <phoneticPr fontId="4"/>
  </si>
  <si>
    <t>牛久市</t>
    <rPh sb="0" eb="3">
      <t>ウシクシ</t>
    </rPh>
    <phoneticPr fontId="4"/>
  </si>
  <si>
    <t>島田局</t>
    <rPh sb="0" eb="2">
      <t>シマダ</t>
    </rPh>
    <rPh sb="2" eb="3">
      <t>キョク</t>
    </rPh>
    <phoneticPr fontId="4"/>
  </si>
  <si>
    <t>調査地点名</t>
    <rPh sb="4" eb="5">
      <t>メイ</t>
    </rPh>
    <phoneticPr fontId="3"/>
  </si>
  <si>
    <t>調査期間</t>
  </si>
  <si>
    <t>環境基準</t>
  </si>
  <si>
    <t>短期測定</t>
  </si>
  <si>
    <t>茨城町</t>
  </si>
  <si>
    <t>広浦放射能局舎</t>
  </si>
  <si>
    <t>43</t>
    <phoneticPr fontId="3"/>
  </si>
  <si>
    <t>小美玉市</t>
    <rPh sb="1" eb="2">
      <t>ビ</t>
    </rPh>
    <rPh sb="2" eb="3">
      <t>タマ</t>
    </rPh>
    <rPh sb="3" eb="4">
      <t>シ</t>
    </rPh>
    <phoneticPr fontId="3"/>
  </si>
  <si>
    <t>隠谷公民館</t>
  </si>
  <si>
    <t>37</t>
    <phoneticPr fontId="3"/>
  </si>
  <si>
    <t>下吉影南原公民館</t>
  </si>
  <si>
    <t>鉾田市</t>
    <rPh sb="0" eb="3">
      <t>ホコタシ</t>
    </rPh>
    <phoneticPr fontId="3"/>
  </si>
  <si>
    <t>旭スポーツセンター</t>
    <rPh sb="0" eb="1">
      <t>アサヒ</t>
    </rPh>
    <phoneticPr fontId="3"/>
  </si>
  <si>
    <t>鉾田総合運動公園</t>
    <rPh sb="2" eb="4">
      <t>ソウゴウ</t>
    </rPh>
    <rPh sb="4" eb="6">
      <t>ウンドウ</t>
    </rPh>
    <rPh sb="6" eb="8">
      <t>コウエン</t>
    </rPh>
    <phoneticPr fontId="3"/>
  </si>
  <si>
    <t>行方市</t>
    <rPh sb="0" eb="2">
      <t>ナメガタ</t>
    </rPh>
    <rPh sb="2" eb="3">
      <t>シ</t>
    </rPh>
    <phoneticPr fontId="3"/>
  </si>
  <si>
    <t>南原生活改善センター</t>
    <rPh sb="0" eb="1">
      <t>ミナミ</t>
    </rPh>
    <rPh sb="1" eb="2">
      <t>ハラ</t>
    </rPh>
    <rPh sb="2" eb="4">
      <t>セイカツ</t>
    </rPh>
    <rPh sb="4" eb="6">
      <t>カイゼン</t>
    </rPh>
    <phoneticPr fontId="3"/>
  </si>
  <si>
    <t>39</t>
    <phoneticPr fontId="3"/>
  </si>
  <si>
    <t>竹之塙農村集落センター</t>
    <rPh sb="0" eb="1">
      <t>タケ</t>
    </rPh>
    <rPh sb="1" eb="2">
      <t>ノ</t>
    </rPh>
    <rPh sb="2" eb="3">
      <t>ハナワ</t>
    </rPh>
    <rPh sb="3" eb="5">
      <t>ノウソン</t>
    </rPh>
    <rPh sb="5" eb="7">
      <t>シュウラク</t>
    </rPh>
    <phoneticPr fontId="3"/>
  </si>
  <si>
    <t>かすみがうら市</t>
  </si>
  <si>
    <t>田伏中台総合センター</t>
  </si>
  <si>
    <t>大洗町</t>
  </si>
  <si>
    <t>神山集落センター</t>
  </si>
  <si>
    <t>45</t>
    <phoneticPr fontId="3"/>
  </si>
  <si>
    <t>自動測定</t>
    <rPh sb="0" eb="2">
      <t>ジドウ</t>
    </rPh>
    <rPh sb="2" eb="4">
      <t>ソクテイ</t>
    </rPh>
    <phoneticPr fontId="3"/>
  </si>
  <si>
    <t>鉾田市</t>
    <rPh sb="0" eb="1">
      <t>ホコ</t>
    </rPh>
    <rPh sb="1" eb="2">
      <t>タ</t>
    </rPh>
    <rPh sb="2" eb="3">
      <t>シ</t>
    </rPh>
    <phoneticPr fontId="3"/>
  </si>
  <si>
    <t>鉾田局</t>
  </si>
  <si>
    <t>小美玉市</t>
    <rPh sb="0" eb="1">
      <t>ショウ</t>
    </rPh>
    <rPh sb="1" eb="2">
      <t>ビ</t>
    </rPh>
    <rPh sb="2" eb="3">
      <t>タマ</t>
    </rPh>
    <rPh sb="3" eb="4">
      <t>シ</t>
    </rPh>
    <phoneticPr fontId="3"/>
  </si>
  <si>
    <t>小川局</t>
  </si>
  <si>
    <t>車両改良（形状改良、軽量化等）</t>
  </si>
  <si>
    <t>車両の維持管理、パンタグラフカバーの設置等</t>
  </si>
  <si>
    <t>防音壁の嵩上げ、レールの削正等</t>
  </si>
  <si>
    <t>新幹線鉄道騒音防止対策</t>
    <rPh sb="0" eb="3">
      <t>シンカンセン</t>
    </rPh>
    <rPh sb="3" eb="5">
      <t>テツドウ</t>
    </rPh>
    <rPh sb="5" eb="7">
      <t>ソウオン</t>
    </rPh>
    <rPh sb="7" eb="9">
      <t>ボウシ</t>
    </rPh>
    <rPh sb="9" eb="11">
      <t>タイサク</t>
    </rPh>
    <phoneticPr fontId="3"/>
  </si>
  <si>
    <t>吸音効果の高い防音壁の開発等</t>
  </si>
  <si>
    <t>障害防止対策</t>
  </si>
  <si>
    <t>防音工事助成等</t>
  </si>
  <si>
    <t>単位：dB（A）</t>
  </si>
  <si>
    <t>調査地点</t>
    <rPh sb="2" eb="4">
      <t>チテン</t>
    </rPh>
    <phoneticPr fontId="3"/>
  </si>
  <si>
    <t>調査日</t>
  </si>
  <si>
    <t>軌道中心からの距離</t>
  </si>
  <si>
    <t>環境基準類型</t>
  </si>
  <si>
    <t>古河市東牛谷</t>
    <rPh sb="0" eb="3">
      <t>コガシ</t>
    </rPh>
    <rPh sb="3" eb="6">
      <t>ヒガシウシガヤ</t>
    </rPh>
    <phoneticPr fontId="3"/>
  </si>
  <si>
    <t>25ｍ</t>
  </si>
  <si>
    <t>50ｍ</t>
  </si>
  <si>
    <t>100ｍ</t>
  </si>
  <si>
    <t>古河市東牛谷</t>
    <rPh sb="0" eb="3">
      <t>コガシ</t>
    </rPh>
    <rPh sb="3" eb="4">
      <t>ヒガシ</t>
    </rPh>
    <rPh sb="4" eb="6">
      <t>ウシヤ</t>
    </rPh>
    <phoneticPr fontId="3"/>
  </si>
  <si>
    <t>Ⅰ 70dB(A)以下</t>
  </si>
  <si>
    <t>古河市下辺見</t>
    <rPh sb="0" eb="3">
      <t>コガシ</t>
    </rPh>
    <phoneticPr fontId="3"/>
  </si>
  <si>
    <t>古河市大山</t>
  </si>
  <si>
    <t>五霞町川妻</t>
  </si>
  <si>
    <t>※平成27年度から，年２地点ずつローテーションで調査を実施。</t>
  </si>
  <si>
    <t xml:space="preserve">      ※平成23年度から測定地点を変更</t>
  </si>
  <si>
    <t>※平成23年度から測定地点を変更</t>
  </si>
  <si>
    <t>調査路線名</t>
  </si>
  <si>
    <t>調査地点</t>
  </si>
  <si>
    <t>昼間
平均値</t>
    <rPh sb="3" eb="6">
      <t>ヘイキンチ</t>
    </rPh>
    <phoneticPr fontId="3"/>
  </si>
  <si>
    <t>夜間
平均値</t>
    <rPh sb="3" eb="6">
      <t>ヘイキンチ</t>
    </rPh>
    <phoneticPr fontId="3"/>
  </si>
  <si>
    <t>昼夜と
も基準
以　下</t>
    <rPh sb="0" eb="1">
      <t>ヒル</t>
    </rPh>
    <rPh sb="10" eb="11">
      <t>シタ</t>
    </rPh>
    <phoneticPr fontId="3"/>
  </si>
  <si>
    <t>昼間の
み基準
値以下　　　　</t>
    <rPh sb="0" eb="1">
      <t>ヒル</t>
    </rPh>
    <rPh sb="10" eb="11">
      <t>シタ</t>
    </rPh>
    <phoneticPr fontId="3"/>
  </si>
  <si>
    <t>夜間の
み基準
値以下</t>
    <rPh sb="10" eb="11">
      <t>シタ</t>
    </rPh>
    <phoneticPr fontId="3"/>
  </si>
  <si>
    <t>昼夜と
も基準
値超過</t>
  </si>
  <si>
    <t>注１：騒音測定等調査及び評価は、環境省の｢騒音に係る環境基準の評価マニュアルⅡ．地域評価編（道路に面する地域）」に基
      づき行った。なお、評価（環境基準達成率）は、道路端での実測値（評価区間中１地点）を基に、｢道路交通騒音面的評価
      システム」によって算出した推計値により、沿道地域に立地する住居系建物のうち、走行する自動車から受ける騒音レベル
      が環境基準を満足している建物の戸数割合を算出したものである。
注２：等価騒音レベル（LAeq、T）とは、ある時間範囲Tについて、変動する騒音のレベルのエネルギー的な平均値としてあらわし
      たもの。単位は㏈（デシベル）。</t>
    <rPh sb="0" eb="1">
      <t>チュウ</t>
    </rPh>
    <rPh sb="220" eb="221">
      <t>チュウ</t>
    </rPh>
    <phoneticPr fontId="3"/>
  </si>
  <si>
    <t>圧縮機</t>
  </si>
  <si>
    <t>破砕機・
ふるい機</t>
  </si>
  <si>
    <t>コンクリートブロックマシン等</t>
  </si>
  <si>
    <t>ロール機</t>
  </si>
  <si>
    <t>合成樹脂用
射出成型機</t>
  </si>
  <si>
    <t>鋼球を使用して
破壊する作業</t>
  </si>
  <si>
    <t>舗装版破砕機を
使用する作業</t>
  </si>
  <si>
    <t>ブレーカーを
使用する作業</t>
  </si>
  <si>
    <t>施設番号</t>
  </si>
  <si>
    <t>特　　定　　施　　設　　名</t>
  </si>
  <si>
    <t>届出数</t>
  </si>
  <si>
    <t>1</t>
  </si>
  <si>
    <t>パルプ製造用蒸解施設及び回収ボイラー</t>
  </si>
  <si>
    <t>2</t>
  </si>
  <si>
    <t>化製場（化製場等に関する法律（昭和23年法律第140号）第1条第2項に規定する化製場をいう。）等（魚介類又は鳥類の肉，皮，骨，臓器等を原料とする肥飼料等の製造の施設を含む。）に係る原料置場，蒸解施設及び乾燥施設</t>
  </si>
  <si>
    <t>3</t>
  </si>
  <si>
    <t>家畜のふん尿を原料とするたい肥の製造に用いる原料置場，乾燥施設及び発酵施設（自家消費のためのたい肥製造に係るものを除く。）</t>
  </si>
  <si>
    <t>4</t>
  </si>
  <si>
    <t>豚舎（豚（生後90日未満のものを除く。）の飼養に用いる同一敷地内のものであって，100頭以上飼養するものに限る。）</t>
  </si>
  <si>
    <t>5</t>
  </si>
  <si>
    <t>鶏舎（鶏（生後30日未満のひなを除く。）の飼養に用いる同一敷地内のものであって，500平方メートル以上又は5,000羽以上飼養するものに限る。）</t>
  </si>
  <si>
    <t>6</t>
  </si>
  <si>
    <t>鶏ふん乾燥機（生ふん処理能力が１日につき600キログラム以上のものに限る。）</t>
  </si>
  <si>
    <t>県立農業大学校</t>
    <rPh sb="0" eb="2">
      <t>ケンリツ</t>
    </rPh>
    <rPh sb="2" eb="5">
      <t>ノウギョウダイ</t>
    </rPh>
    <rPh sb="5" eb="7">
      <t>ガッコウ</t>
    </rPh>
    <phoneticPr fontId="3"/>
  </si>
  <si>
    <t>46</t>
    <phoneticPr fontId="3"/>
  </si>
  <si>
    <t>44</t>
    <phoneticPr fontId="3"/>
  </si>
  <si>
    <t>55</t>
    <phoneticPr fontId="3"/>
  </si>
  <si>
    <t>47</t>
    <phoneticPr fontId="3"/>
  </si>
  <si>
    <t>31</t>
    <phoneticPr fontId="3"/>
  </si>
  <si>
    <t>42</t>
    <phoneticPr fontId="3"/>
  </si>
  <si>
    <t>41</t>
    <phoneticPr fontId="3"/>
  </si>
  <si>
    <t>62</t>
    <phoneticPr fontId="3"/>
  </si>
  <si>
    <t>59</t>
    <phoneticPr fontId="3"/>
  </si>
  <si>
    <t>－</t>
    <phoneticPr fontId="3"/>
  </si>
  <si>
    <t>センサス番号</t>
    <rPh sb="4" eb="6">
      <t>バンゴウ</t>
    </rPh>
    <phoneticPr fontId="3"/>
  </si>
  <si>
    <t>コード</t>
    <phoneticPr fontId="3"/>
  </si>
  <si>
    <t>準用元</t>
    <rPh sb="0" eb="2">
      <t>ジュンヨウ</t>
    </rPh>
    <rPh sb="2" eb="3">
      <t>モト</t>
    </rPh>
    <phoneticPr fontId="3"/>
  </si>
  <si>
    <t>－</t>
  </si>
  <si>
    <t>旧長戸小学校</t>
    <rPh sb="0" eb="1">
      <t>キュウ</t>
    </rPh>
    <rPh sb="1" eb="3">
      <t>ナガト</t>
    </rPh>
    <rPh sb="3" eb="6">
      <t>ショウガッコウ</t>
    </rPh>
    <phoneticPr fontId="4"/>
  </si>
  <si>
    <t>旧阿波小学校</t>
    <rPh sb="0" eb="1">
      <t>キュウ</t>
    </rPh>
    <rPh sb="1" eb="3">
      <t>アワ</t>
    </rPh>
    <rPh sb="3" eb="6">
      <t>ショウガッコウ</t>
    </rPh>
    <phoneticPr fontId="4"/>
  </si>
  <si>
    <t>旧みずほ小学校
（旧源清田小学校）</t>
    <rPh sb="0" eb="1">
      <t>キュウ</t>
    </rPh>
    <rPh sb="4" eb="7">
      <t>ショウガッコウ</t>
    </rPh>
    <rPh sb="9" eb="10">
      <t>キュウ</t>
    </rPh>
    <rPh sb="10" eb="11">
      <t>ミナモト</t>
    </rPh>
    <rPh sb="11" eb="13">
      <t>キヨタ</t>
    </rPh>
    <rPh sb="13" eb="16">
      <t>ショウガッコウ</t>
    </rPh>
    <phoneticPr fontId="4"/>
  </si>
  <si>
    <r>
      <t xml:space="preserve">評価
距離
</t>
    </r>
    <r>
      <rPr>
        <sz val="6"/>
        <rFont val="ＭＳ Ｐゴシック"/>
        <family val="3"/>
        <charset val="128"/>
      </rPr>
      <t>（km）</t>
    </r>
  </si>
  <si>
    <r>
      <rPr>
        <sz val="9"/>
        <rFont val="ＭＳ ゴシック"/>
        <family val="3"/>
        <charset val="128"/>
      </rPr>
      <t>等価騒音レベル</t>
    </r>
    <r>
      <rPr>
        <sz val="6"/>
        <rFont val="ＭＳ ゴシック"/>
        <family val="3"/>
        <charset val="128"/>
      </rPr>
      <t xml:space="preserve">
（dB）</t>
    </r>
    <rPh sb="0" eb="2">
      <t>トウカ</t>
    </rPh>
    <rPh sb="2" eb="4">
      <t>ソウオン</t>
    </rPh>
    <phoneticPr fontId="3"/>
  </si>
  <si>
    <r>
      <rPr>
        <sz val="9"/>
        <rFont val="ＭＳ ゴシック"/>
        <family val="3"/>
        <charset val="128"/>
      </rPr>
      <t>評価</t>
    </r>
    <r>
      <rPr>
        <sz val="6"/>
        <rFont val="ＭＳ ゴシック"/>
        <family val="3"/>
        <charset val="128"/>
      </rPr>
      <t xml:space="preserve">
(％)</t>
    </r>
  </si>
  <si>
    <t>稲敷市及び河内町の全域
（第1,2種低層住居専用地域、田園住居地域、第1,2種中高層住居専用地域、第1,2種住居地域、準住居地域、用途指定のない地域（類型Ⅱの工業団地を除く））</t>
    <rPh sb="3" eb="4">
      <t>オヨ</t>
    </rPh>
    <rPh sb="5" eb="8">
      <t>カワチマチ</t>
    </rPh>
    <rPh sb="9" eb="11">
      <t>ゼンイキ</t>
    </rPh>
    <rPh sb="13" eb="14">
      <t>ダイ</t>
    </rPh>
    <rPh sb="17" eb="18">
      <t>シュ</t>
    </rPh>
    <rPh sb="18" eb="20">
      <t>テイソウ</t>
    </rPh>
    <rPh sb="20" eb="22">
      <t>ジュウキョ</t>
    </rPh>
    <rPh sb="22" eb="24">
      <t>センヨウ</t>
    </rPh>
    <rPh sb="24" eb="26">
      <t>チイキ</t>
    </rPh>
    <rPh sb="27" eb="31">
      <t>デンエンジュウキョ</t>
    </rPh>
    <rPh sb="31" eb="33">
      <t>チイキ</t>
    </rPh>
    <rPh sb="34" eb="35">
      <t>ダイ</t>
    </rPh>
    <rPh sb="38" eb="39">
      <t>シュ</t>
    </rPh>
    <rPh sb="39" eb="42">
      <t>チュウコウソウ</t>
    </rPh>
    <rPh sb="42" eb="44">
      <t>ジュウキョ</t>
    </rPh>
    <rPh sb="44" eb="48">
      <t>センヨウチイキ</t>
    </rPh>
    <rPh sb="49" eb="50">
      <t>ダイ</t>
    </rPh>
    <rPh sb="53" eb="54">
      <t>シュ</t>
    </rPh>
    <rPh sb="54" eb="56">
      <t>ジュウキョ</t>
    </rPh>
    <rPh sb="56" eb="58">
      <t>チイキ</t>
    </rPh>
    <rPh sb="59" eb="62">
      <t>ジュンジュウキョ</t>
    </rPh>
    <rPh sb="62" eb="64">
      <t>チイキ</t>
    </rPh>
    <rPh sb="65" eb="69">
      <t>ヨウトシテイ</t>
    </rPh>
    <rPh sb="72" eb="74">
      <t>チイキ</t>
    </rPh>
    <rPh sb="75" eb="77">
      <t>ルイケイ</t>
    </rPh>
    <rPh sb="79" eb="81">
      <t>コウギョウ</t>
    </rPh>
    <rPh sb="81" eb="83">
      <t>ダンチ</t>
    </rPh>
    <rPh sb="84" eb="85">
      <t>ノゾ</t>
    </rPh>
    <phoneticPr fontId="3"/>
  </si>
  <si>
    <t>稲敷市及び河内町の全域
（近隣商業地域、商業地域、準工業地域、工業地域、稲敷工業団地）</t>
    <rPh sb="3" eb="4">
      <t>オヨ</t>
    </rPh>
    <rPh sb="5" eb="8">
      <t>カワチマチ</t>
    </rPh>
    <rPh sb="9" eb="11">
      <t>ゼンイキ</t>
    </rPh>
    <rPh sb="13" eb="19">
      <t>キンリンショウギョウチイキ</t>
    </rPh>
    <rPh sb="20" eb="24">
      <t>ショウギョウチイキ</t>
    </rPh>
    <rPh sb="25" eb="30">
      <t>ジュンコウギョウチイキ</t>
    </rPh>
    <rPh sb="31" eb="35">
      <t>コウギョウチイキ</t>
    </rPh>
    <rPh sb="36" eb="38">
      <t>イナシキ</t>
    </rPh>
    <rPh sb="38" eb="40">
      <t>コウギョウ</t>
    </rPh>
    <rPh sb="40" eb="42">
      <t>ダンチ</t>
    </rPh>
    <phoneticPr fontId="3"/>
  </si>
  <si>
    <t>類型Ⅱ
（Ⅰ以外の地域であって通常の生活を保全する必要がある地域）</t>
    <rPh sb="6" eb="8">
      <t>イガイ</t>
    </rPh>
    <rPh sb="9" eb="11">
      <t>チイキ</t>
    </rPh>
    <rPh sb="15" eb="17">
      <t>ツウジョウ</t>
    </rPh>
    <rPh sb="18" eb="20">
      <t>セイカツ</t>
    </rPh>
    <rPh sb="21" eb="23">
      <t>ホゼン</t>
    </rPh>
    <rPh sb="25" eb="27">
      <t>ヒツヨウ</t>
    </rPh>
    <rPh sb="30" eb="32">
      <t>チイキ</t>
    </rPh>
    <phoneticPr fontId="3"/>
  </si>
  <si>
    <t>62デシベル以下
（H24.3.31まで75WECPNL以下）</t>
    <rPh sb="6" eb="8">
      <t>イカ</t>
    </rPh>
    <phoneticPr fontId="3"/>
  </si>
  <si>
    <t>（参考）R3年度１日平均騒音
発生回数（回）</t>
    <rPh sb="1" eb="3">
      <t>サンコウ</t>
    </rPh>
    <rPh sb="6" eb="8">
      <t>ネンド</t>
    </rPh>
    <rPh sb="9" eb="10">
      <t>ニチ</t>
    </rPh>
    <rPh sb="10" eb="12">
      <t>ヘイキン</t>
    </rPh>
    <rPh sb="12" eb="14">
      <t>ソウオン</t>
    </rPh>
    <rPh sb="15" eb="17">
      <t>ハッセイ</t>
    </rPh>
    <rPh sb="17" eb="19">
      <t>カイスウ</t>
    </rPh>
    <rPh sb="20" eb="21">
      <t>カイ</t>
    </rPh>
    <phoneticPr fontId="3"/>
  </si>
  <si>
    <t>R4春</t>
    <rPh sb="2" eb="3">
      <t>ハル</t>
    </rPh>
    <phoneticPr fontId="3"/>
  </si>
  <si>
    <t>夏</t>
    <rPh sb="0" eb="1">
      <t>ナツ</t>
    </rPh>
    <phoneticPr fontId="3"/>
  </si>
  <si>
    <t>秋</t>
    <rPh sb="0" eb="1">
      <t>アキ</t>
    </rPh>
    <phoneticPr fontId="3"/>
  </si>
  <si>
    <t>冬</t>
    <rPh sb="0" eb="1">
      <t>フユ</t>
    </rPh>
    <phoneticPr fontId="3"/>
  </si>
  <si>
    <t>R4.6.5～R4.6.11
R4.8.31～R4.9.6
R4.11.9～R4.11.15
R5.1.5～R5.1.11</t>
    <phoneticPr fontId="3"/>
  </si>
  <si>
    <t>R4.4.1～R5.3.31</t>
    <phoneticPr fontId="3"/>
  </si>
  <si>
    <t>注：Ldenとは
　　実際の騒音の大きさと継続時間から算出される騒音の暴露量。算出の過程において、時間帯によ
　る騒音の感じ方の違いが加味されている。</t>
    <rPh sb="0" eb="1">
      <t>チュウ</t>
    </rPh>
    <rPh sb="11" eb="13">
      <t>ジッサイ</t>
    </rPh>
    <rPh sb="14" eb="16">
      <t>ソウオン</t>
    </rPh>
    <rPh sb="17" eb="18">
      <t>オオ</t>
    </rPh>
    <rPh sb="21" eb="23">
      <t>ケイゾク</t>
    </rPh>
    <rPh sb="23" eb="25">
      <t>ジカン</t>
    </rPh>
    <rPh sb="27" eb="29">
      <t>サンシュツ</t>
    </rPh>
    <rPh sb="32" eb="34">
      <t>ソウオン</t>
    </rPh>
    <rPh sb="35" eb="37">
      <t>バクロ</t>
    </rPh>
    <rPh sb="37" eb="38">
      <t>リョウ</t>
    </rPh>
    <rPh sb="39" eb="41">
      <t>サンシュツ</t>
    </rPh>
    <rPh sb="42" eb="44">
      <t>カテイ</t>
    </rPh>
    <rPh sb="49" eb="52">
      <t>ジカンタイ</t>
    </rPh>
    <rPh sb="57" eb="59">
      <t>ソウオン</t>
    </rPh>
    <rPh sb="60" eb="61">
      <t>カン</t>
    </rPh>
    <rPh sb="62" eb="63">
      <t>カタ</t>
    </rPh>
    <rPh sb="64" eb="65">
      <t>チガ</t>
    </rPh>
    <rPh sb="67" eb="69">
      <t>カミ</t>
    </rPh>
    <phoneticPr fontId="3"/>
  </si>
  <si>
    <t>R4.11.25～R4.12.8</t>
    <phoneticPr fontId="3"/>
  </si>
  <si>
    <t>40</t>
    <phoneticPr fontId="3"/>
  </si>
  <si>
    <t>R4.6.17～R4.6.30</t>
    <phoneticPr fontId="3"/>
  </si>
  <si>
    <t>60</t>
    <phoneticPr fontId="3"/>
  </si>
  <si>
    <t>48</t>
    <phoneticPr fontId="3"/>
  </si>
  <si>
    <t>34</t>
    <phoneticPr fontId="3"/>
  </si>
  <si>
    <t>R.6.17～R4.6.30</t>
    <phoneticPr fontId="3"/>
  </si>
  <si>
    <t>78</t>
    <phoneticPr fontId="3"/>
  </si>
  <si>
    <t>20</t>
  </si>
  <si>
    <t>75</t>
    <phoneticPr fontId="3"/>
  </si>
  <si>
    <t>17</t>
  </si>
  <si>
    <t>評価区間</t>
    <rPh sb="0" eb="2">
      <t>ヒョウカ</t>
    </rPh>
    <phoneticPr fontId="3"/>
  </si>
  <si>
    <t>一般国道6号</t>
  </si>
  <si>
    <t>東茨城郡茨城町大字長岡～
東茨城郡茨城町大字長岡</t>
    <phoneticPr fontId="3"/>
  </si>
  <si>
    <t>茨城町長岡</t>
    <rPh sb="0" eb="3">
      <t>イバラキマチ</t>
    </rPh>
    <rPh sb="3" eb="5">
      <t>ナガオカ</t>
    </rPh>
    <phoneticPr fontId="3"/>
  </si>
  <si>
    <t>R5.2.1～
R5.2.2</t>
    <phoneticPr fontId="3"/>
  </si>
  <si>
    <t>水戸神栖線</t>
  </si>
  <si>
    <t>東茨城郡茨城町大字前田～
東茨城郡茨城町大字長岡</t>
    <phoneticPr fontId="3"/>
  </si>
  <si>
    <t>茨城町前田</t>
    <rPh sb="0" eb="3">
      <t>イバラキマチ</t>
    </rPh>
    <rPh sb="3" eb="5">
      <t>マエダ</t>
    </rPh>
    <phoneticPr fontId="3"/>
  </si>
  <si>
    <t>東茨城郡茨城町大字上石崎～
東茨城郡茨城町大字上石崎</t>
    <phoneticPr fontId="3"/>
  </si>
  <si>
    <t>一般国道123号</t>
  </si>
  <si>
    <t>東茨城郡城里町大字御前山～
東茨城郡城里町大字阿波山</t>
    <phoneticPr fontId="3"/>
  </si>
  <si>
    <t>東茨城郡城里町大字阿波山～
東茨城郡城里町大字石塚</t>
    <phoneticPr fontId="3"/>
  </si>
  <si>
    <t>東茨城郡城里町大字石塚～
東茨城郡城里町大字石塚</t>
    <phoneticPr fontId="3"/>
  </si>
  <si>
    <t>東茨城郡城里町大字石塚～
東茨城郡城里町大字那珂西</t>
    <phoneticPr fontId="3"/>
  </si>
  <si>
    <t>城里町那珂西</t>
    <rPh sb="0" eb="3">
      <t>シロサトマチ</t>
    </rPh>
    <rPh sb="3" eb="6">
      <t>ナカサイ</t>
    </rPh>
    <phoneticPr fontId="3"/>
  </si>
  <si>
    <t>R5.2.2～
R5.2.3</t>
    <phoneticPr fontId="3"/>
  </si>
  <si>
    <t>水戸茂木線</t>
  </si>
  <si>
    <t>東茨城郡城里町大字上入野～
東茨城郡城里町大字下古内</t>
    <phoneticPr fontId="3"/>
  </si>
  <si>
    <t>城里町上入野</t>
    <rPh sb="0" eb="3">
      <t>シロサトマチ</t>
    </rPh>
    <rPh sb="3" eb="6">
      <t>カミイリノ</t>
    </rPh>
    <phoneticPr fontId="3"/>
  </si>
  <si>
    <t>石岡城里線</t>
  </si>
  <si>
    <t>東茨城郡城里町大字上入野～
東茨城郡城里町大字石塚</t>
    <phoneticPr fontId="3"/>
  </si>
  <si>
    <t>城里町石塚</t>
    <rPh sb="0" eb="3">
      <t>シロサトマチ</t>
    </rPh>
    <rPh sb="3" eb="5">
      <t>イシツカ</t>
    </rPh>
    <phoneticPr fontId="3"/>
  </si>
  <si>
    <t>一般国道118号</t>
  </si>
  <si>
    <t>久慈郡大子町大字盛金～
久慈郡大子町大字頃藤</t>
    <phoneticPr fontId="3"/>
  </si>
  <si>
    <t>15100-2</t>
    <phoneticPr fontId="3"/>
  </si>
  <si>
    <t>久慈郡大子町大字頃藤～
久慈郡大子町大字袋田</t>
    <phoneticPr fontId="3"/>
  </si>
  <si>
    <t>久慈郡大子町大字袋田～
久慈郡大子町大字久野瀬</t>
    <phoneticPr fontId="3"/>
  </si>
  <si>
    <t>久慈郡大子町大字久野瀬～
久慈郡大子町大字池田</t>
    <phoneticPr fontId="3"/>
  </si>
  <si>
    <t>15100-1</t>
    <phoneticPr fontId="3"/>
  </si>
  <si>
    <t>久慈郡大子町大字池田～
久慈郡大子町大字下野宮</t>
    <phoneticPr fontId="3"/>
  </si>
  <si>
    <t>大子町池田</t>
    <rPh sb="0" eb="3">
      <t>ダイゴマチ</t>
    </rPh>
    <rPh sb="3" eb="5">
      <t>イケダ</t>
    </rPh>
    <phoneticPr fontId="3"/>
  </si>
  <si>
    <t>久慈郡大子町大字川山～
久慈郡大子町大字下野宮</t>
    <phoneticPr fontId="3"/>
  </si>
  <si>
    <t>久慈郡大子町大字下野宮～
久慈郡大子町大字下野宮</t>
    <phoneticPr fontId="3"/>
  </si>
  <si>
    <t>一般国道461号</t>
  </si>
  <si>
    <t>久慈郡大子町大字上金沢～
久慈郡大子町大字大子</t>
    <phoneticPr fontId="3"/>
  </si>
  <si>
    <t>大子町上岡</t>
    <rPh sb="0" eb="3">
      <t>ダイゴマチ</t>
    </rPh>
    <rPh sb="3" eb="5">
      <t>ウワオカ</t>
    </rPh>
    <phoneticPr fontId="3"/>
  </si>
  <si>
    <t>久慈郡大子町大字大子～
久慈郡大子町大字大子</t>
    <phoneticPr fontId="3"/>
  </si>
  <si>
    <t>表２－25　騒音に係る環境基準</t>
    <phoneticPr fontId="3"/>
  </si>
  <si>
    <t>表２－26　騒音規制法に基づく特定施設届出状況</t>
    <phoneticPr fontId="3"/>
  </si>
  <si>
    <t>表２－28　航空機騒音対策の体系図</t>
    <rPh sb="6" eb="9">
      <t>コウクウキ</t>
    </rPh>
    <rPh sb="9" eb="11">
      <t>ソウオン</t>
    </rPh>
    <rPh sb="11" eb="13">
      <t>タイサク</t>
    </rPh>
    <rPh sb="14" eb="17">
      <t>タイケイズ</t>
    </rPh>
    <phoneticPr fontId="4"/>
  </si>
  <si>
    <t>(参考）Lden(dB)
(R３年度)</t>
    <rPh sb="1" eb="3">
      <t>サンコウ</t>
    </rPh>
    <rPh sb="16" eb="17">
      <t>ネン</t>
    </rPh>
    <rPh sb="17" eb="18">
      <t>ド</t>
    </rPh>
    <phoneticPr fontId="3"/>
  </si>
  <si>
    <t>（参考）R４年度１日平均騒音
発生回数（回）</t>
    <rPh sb="1" eb="3">
      <t>サンコウ</t>
    </rPh>
    <rPh sb="6" eb="8">
      <t>ネンド</t>
    </rPh>
    <rPh sb="9" eb="10">
      <t>ニチ</t>
    </rPh>
    <rPh sb="10" eb="12">
      <t>ヘイキン</t>
    </rPh>
    <rPh sb="12" eb="14">
      <t>ソウオン</t>
    </rPh>
    <rPh sb="15" eb="17">
      <t>ハッセイ</t>
    </rPh>
    <rPh sb="17" eb="19">
      <t>カイスウ</t>
    </rPh>
    <rPh sb="20" eb="21">
      <t>カイ</t>
    </rPh>
    <phoneticPr fontId="3"/>
  </si>
  <si>
    <t>表２－29　航空機騒音（成田国際空港）実態調査結果（令和４年度）</t>
    <rPh sb="6" eb="9">
      <t>コウクウキ</t>
    </rPh>
    <rPh sb="9" eb="11">
      <t>ソウオン</t>
    </rPh>
    <rPh sb="12" eb="14">
      <t>ナリタ</t>
    </rPh>
    <rPh sb="14" eb="16">
      <t>コクサイ</t>
    </rPh>
    <rPh sb="16" eb="18">
      <t>クウコウ</t>
    </rPh>
    <rPh sb="19" eb="21">
      <t>ジッタイ</t>
    </rPh>
    <rPh sb="21" eb="23">
      <t>チョウサ</t>
    </rPh>
    <rPh sb="23" eb="25">
      <t>ケッカ</t>
    </rPh>
    <rPh sb="26" eb="28">
      <t>レイワ</t>
    </rPh>
    <rPh sb="29" eb="31">
      <t>ネンド</t>
    </rPh>
    <phoneticPr fontId="4"/>
  </si>
  <si>
    <t>表２－30　航空機騒音（百里飛行場）調査結果（令和４年度）</t>
    <rPh sb="23" eb="25">
      <t>レイワ</t>
    </rPh>
    <rPh sb="26" eb="28">
      <t>ネンド</t>
    </rPh>
    <phoneticPr fontId="3"/>
  </si>
  <si>
    <t>表２－31新幹線鉄道騒音防止対策</t>
    <phoneticPr fontId="3"/>
  </si>
  <si>
    <t>表２－33　測定地点別騒音レベルの経年変化</t>
    <rPh sb="6" eb="8">
      <t>ソクテイ</t>
    </rPh>
    <rPh sb="8" eb="10">
      <t>チテン</t>
    </rPh>
    <rPh sb="10" eb="11">
      <t>ベツ</t>
    </rPh>
    <rPh sb="11" eb="13">
      <t>ソウオン</t>
    </rPh>
    <rPh sb="17" eb="19">
      <t>ケイネン</t>
    </rPh>
    <rPh sb="19" eb="21">
      <t>ヘンカ</t>
    </rPh>
    <phoneticPr fontId="3"/>
  </si>
  <si>
    <t>表２－34　自動車騒音実態調査結果（令和４年度）</t>
    <rPh sb="18" eb="20">
      <t>レイワ</t>
    </rPh>
    <rPh sb="21" eb="23">
      <t>ネンド</t>
    </rPh>
    <phoneticPr fontId="3"/>
  </si>
  <si>
    <t>表２－35　振動規制法に基づく特定施設届出状況</t>
    <phoneticPr fontId="3"/>
  </si>
  <si>
    <t>表２－37　悪臭に係る特定施設の届出状況</t>
    <phoneticPr fontId="3"/>
  </si>
  <si>
    <t>運航方法の改良（時間規制、騒音軽減運航）</t>
    <phoneticPr fontId="3"/>
  </si>
  <si>
    <t>緑地帯、防音林等の設置</t>
    <phoneticPr fontId="3"/>
  </si>
  <si>
    <t>土地利用（立地規制、公園・工場等の計画的土地利用）</t>
    <phoneticPr fontId="3"/>
  </si>
  <si>
    <t>補償等（移転、防音工事助成、テレビ電波障害防止助成）</t>
    <phoneticPr fontId="3"/>
  </si>
  <si>
    <t>―　※2</t>
    <phoneticPr fontId="3"/>
  </si>
  <si>
    <t>（令和５年３月31日現在）</t>
    <rPh sb="1" eb="3">
      <t>レイワ</t>
    </rPh>
    <rPh sb="4" eb="5">
      <t>ネン</t>
    </rPh>
    <phoneticPr fontId="3"/>
  </si>
  <si>
    <t>表２－27　騒音規制法に基づく特定建設作業届出状況（令和４年度）</t>
    <rPh sb="26" eb="28">
      <t>レイワ</t>
    </rPh>
    <rPh sb="29" eb="31">
      <t>ネンド</t>
    </rPh>
    <phoneticPr fontId="3"/>
  </si>
  <si>
    <t>（令和５年３月31日現在）</t>
    <phoneticPr fontId="3"/>
  </si>
  <si>
    <t>表２－36　振動規制法に基づく特定建設作業届出状況（令和４年度）</t>
    <rPh sb="26" eb="28">
      <t>レイワ</t>
    </rPh>
    <rPh sb="29" eb="31">
      <t>ネンド</t>
    </rPh>
    <phoneticPr fontId="3"/>
  </si>
  <si>
    <t>Lden(dB)
※1</t>
    <phoneticPr fontId="3"/>
  </si>
  <si>
    <t>※1：Ldenとは、実際の騒音の大きさと継続時間から算出される騒音の暴露量。算出の過程において、時間帯による騒音の感じ方の違いが加味されている。
※2：令和５年３月16日以降、環境基準「57以下」が適用されます。</t>
    <rPh sb="10" eb="12">
      <t>ジッサイ</t>
    </rPh>
    <rPh sb="13" eb="15">
      <t>ソウオン</t>
    </rPh>
    <rPh sb="16" eb="17">
      <t>オオ</t>
    </rPh>
    <rPh sb="20" eb="22">
      <t>ケイゾク</t>
    </rPh>
    <rPh sb="22" eb="24">
      <t>ジカン</t>
    </rPh>
    <rPh sb="26" eb="28">
      <t>サンシュツ</t>
    </rPh>
    <rPh sb="31" eb="33">
      <t>ソウオン</t>
    </rPh>
    <rPh sb="34" eb="36">
      <t>バクロ</t>
    </rPh>
    <rPh sb="36" eb="37">
      <t>リョウ</t>
    </rPh>
    <rPh sb="38" eb="40">
      <t>サンシュツ</t>
    </rPh>
    <rPh sb="41" eb="43">
      <t>カテイ</t>
    </rPh>
    <rPh sb="48" eb="51">
      <t>ジカンタイ</t>
    </rPh>
    <rPh sb="54" eb="56">
      <t>ソウオン</t>
    </rPh>
    <rPh sb="57" eb="58">
      <t>カン</t>
    </rPh>
    <rPh sb="59" eb="60">
      <t>カタ</t>
    </rPh>
    <rPh sb="61" eb="62">
      <t>チガ</t>
    </rPh>
    <rPh sb="64" eb="66">
      <t>カミ</t>
    </rPh>
    <rPh sb="76" eb="78">
      <t>レイワ</t>
    </rPh>
    <rPh sb="79" eb="80">
      <t>ネン</t>
    </rPh>
    <rPh sb="81" eb="82">
      <t>ツキ</t>
    </rPh>
    <rPh sb="84" eb="85">
      <t>ニチ</t>
    </rPh>
    <rPh sb="85" eb="87">
      <t>イコウ</t>
    </rPh>
    <rPh sb="88" eb="90">
      <t>カンキョウ</t>
    </rPh>
    <rPh sb="90" eb="92">
      <t>キジュン</t>
    </rPh>
    <rPh sb="95" eb="97">
      <t>イカ</t>
    </rPh>
    <rPh sb="99" eb="101">
      <t>テキヨウ</t>
    </rPh>
    <phoneticPr fontId="3"/>
  </si>
  <si>
    <t>表２－32　東北新幹線騒音実態調査結果（令和４年度）</t>
    <rPh sb="20" eb="22">
      <t>レイワ</t>
    </rPh>
    <rPh sb="23" eb="2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</si>
</sst>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\(0\)"/>
    <numFmt numFmtId="177" formatCode="0.0"/>
    <numFmt numFmtId="178" formatCode="#,##0_ "/>
    <numFmt numFmtId="179" formatCode="0_ "/>
  </numFmts>
  <fonts count="17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6.5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.5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4" tint="0.5998718222602008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8550370799890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vertical="distributed" textRotation="255"/>
    </xf>
    <xf numFmtId="0" fontId="6" fillId="3" borderId="8" xfId="0" applyFont="1" applyFill="1" applyBorder="1" applyAlignment="1">
      <alignment vertical="distributed" textRotation="255" wrapText="1"/>
    </xf>
    <xf numFmtId="0" fontId="5" fillId="3" borderId="8" xfId="0" applyFont="1" applyFill="1" applyBorder="1" applyAlignment="1">
      <alignment vertical="distributed" textRotation="255" wrapText="1"/>
    </xf>
    <xf numFmtId="0" fontId="5" fillId="3" borderId="10" xfId="0" applyFont="1" applyFill="1" applyBorder="1" applyAlignment="1">
      <alignment vertical="distributed" textRotation="255"/>
    </xf>
    <xf numFmtId="0" fontId="5" fillId="3" borderId="10" xfId="0" applyFont="1" applyFill="1" applyBorder="1" applyAlignment="1">
      <alignment vertical="distributed" textRotation="255" wrapText="1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>
      <alignment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177" fontId="0" fillId="0" borderId="0" xfId="0" applyNumberFormat="1">
      <alignment vertical="center"/>
    </xf>
    <xf numFmtId="49" fontId="0" fillId="0" borderId="0" xfId="0" applyNumberForma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3" borderId="15" xfId="0" applyFont="1" applyFill="1" applyBorder="1" applyAlignment="1">
      <alignment horizontal="center" vertical="center" wrapText="1"/>
    </xf>
    <xf numFmtId="49" fontId="11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3" borderId="39" xfId="0" applyNumberFormat="1" applyFont="1" applyFill="1" applyBorder="1" applyAlignment="1">
      <alignment horizontal="center" vertical="center"/>
    </xf>
    <xf numFmtId="49" fontId="2" fillId="3" borderId="42" xfId="0" applyNumberFormat="1" applyFont="1" applyFill="1" applyBorder="1" applyAlignment="1">
      <alignment horizontal="center" vertical="center"/>
    </xf>
    <xf numFmtId="49" fontId="2" fillId="6" borderId="43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49" fontId="2" fillId="5" borderId="45" xfId="0" applyNumberFormat="1" applyFont="1" applyFill="1" applyBorder="1" applyAlignment="1">
      <alignment horizontal="distributed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49" fontId="2" fillId="4" borderId="10" xfId="0" applyNumberFormat="1" applyFont="1" applyFill="1" applyBorder="1" applyAlignment="1">
      <alignment horizontal="distributed" vertical="center"/>
    </xf>
    <xf numFmtId="49" fontId="2" fillId="4" borderId="2" xfId="0" applyNumberFormat="1" applyFont="1" applyFill="1" applyBorder="1" applyAlignment="1">
      <alignment horizontal="distributed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distributed" vertical="center"/>
    </xf>
    <xf numFmtId="49" fontId="2" fillId="4" borderId="50" xfId="0" applyNumberFormat="1" applyFont="1" applyFill="1" applyBorder="1" applyAlignment="1">
      <alignment horizontal="distributed" vertical="center"/>
    </xf>
    <xf numFmtId="49" fontId="14" fillId="4" borderId="50" xfId="0" applyNumberFormat="1" applyFont="1" applyFill="1" applyBorder="1" applyAlignment="1">
      <alignment horizontal="distributed" vertical="center"/>
    </xf>
    <xf numFmtId="1" fontId="2" fillId="0" borderId="23" xfId="0" applyNumberFormat="1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distributed" vertical="center"/>
    </xf>
    <xf numFmtId="1" fontId="2" fillId="0" borderId="51" xfId="0" applyNumberFormat="1" applyFont="1" applyBorder="1" applyAlignment="1">
      <alignment horizontal="center" vertical="center"/>
    </xf>
    <xf numFmtId="49" fontId="2" fillId="4" borderId="53" xfId="0" applyNumberFormat="1" applyFont="1" applyFill="1" applyBorder="1" applyAlignment="1">
      <alignment horizontal="distributed" vertical="center"/>
    </xf>
    <xf numFmtId="49" fontId="2" fillId="4" borderId="26" xfId="0" applyNumberFormat="1" applyFont="1" applyFill="1" applyBorder="1" applyAlignment="1">
      <alignment horizontal="distributed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distributed" vertical="center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/>
    </xf>
    <xf numFmtId="49" fontId="2" fillId="4" borderId="35" xfId="0" applyNumberFormat="1" applyFont="1" applyFill="1" applyBorder="1" applyAlignment="1">
      <alignment horizontal="distributed" vertical="center"/>
    </xf>
    <xf numFmtId="49" fontId="2" fillId="4" borderId="34" xfId="0" applyNumberFormat="1" applyFont="1" applyFill="1" applyBorder="1" applyAlignment="1">
      <alignment horizontal="distributed" vertical="center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8" borderId="1" xfId="0" applyFont="1" applyFill="1" applyBorder="1">
      <alignment vertical="center"/>
    </xf>
    <xf numFmtId="0" fontId="2" fillId="2" borderId="57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57" fontId="2" fillId="0" borderId="1" xfId="0" applyNumberFormat="1" applyFont="1" applyBorder="1" applyAlignment="1">
      <alignment horizontal="center" vertical="center"/>
    </xf>
    <xf numFmtId="0" fontId="2" fillId="7" borderId="1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9" borderId="0" xfId="0" applyFont="1" applyFill="1" applyAlignment="1">
      <alignment horizontal="distributed" vertical="center"/>
    </xf>
    <xf numFmtId="57" fontId="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1" xfId="2" applyNumberFormat="1" applyFont="1" applyBorder="1" applyAlignment="1">
      <alignment vertical="center" wrapText="1"/>
    </xf>
    <xf numFmtId="177" fontId="2" fillId="0" borderId="1" xfId="2" applyNumberFormat="1" applyFont="1" applyBorder="1" applyAlignment="1">
      <alignment horizontal="right" vertical="center"/>
    </xf>
    <xf numFmtId="0" fontId="2" fillId="0" borderId="1" xfId="2" applyFont="1" applyBorder="1" applyAlignment="1">
      <alignment vertical="center" wrapText="1"/>
    </xf>
    <xf numFmtId="49" fontId="2" fillId="0" borderId="1" xfId="2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49" fontId="16" fillId="0" borderId="38" xfId="0" applyNumberFormat="1" applyFont="1" applyBorder="1" applyAlignment="1">
      <alignment horizontal="left" vertical="top" wrapText="1"/>
    </xf>
    <xf numFmtId="49" fontId="16" fillId="0" borderId="0" xfId="0" applyNumberFormat="1" applyFo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 wrapText="1"/>
    </xf>
    <xf numFmtId="176" fontId="2" fillId="0" borderId="20" xfId="0" quotePrefix="1" applyNumberFormat="1" applyFont="1" applyBorder="1" applyAlignment="1">
      <alignment horizontal="center" vertical="center" wrapText="1"/>
    </xf>
    <xf numFmtId="176" fontId="2" fillId="0" borderId="21" xfId="0" quotePrefix="1" applyNumberFormat="1" applyFont="1" applyBorder="1" applyAlignment="1">
      <alignment horizontal="center" vertical="center"/>
    </xf>
    <xf numFmtId="176" fontId="2" fillId="0" borderId="11" xfId="0" quotePrefix="1" applyNumberFormat="1" applyFont="1" applyBorder="1" applyAlignment="1">
      <alignment horizontal="center" vertical="center" wrapText="1"/>
    </xf>
    <xf numFmtId="176" fontId="2" fillId="0" borderId="51" xfId="0" quotePrefix="1" applyNumberFormat="1" applyFont="1" applyBorder="1" applyAlignment="1">
      <alignment horizontal="center" vertical="center"/>
    </xf>
    <xf numFmtId="176" fontId="2" fillId="0" borderId="23" xfId="0" quotePrefix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2" xfId="0" quotePrefix="1" applyNumberFormat="1" applyFont="1" applyBorder="1" applyAlignment="1">
      <alignment horizontal="center" vertical="center" wrapText="1"/>
    </xf>
    <xf numFmtId="176" fontId="2" fillId="0" borderId="31" xfId="0" quotePrefix="1" applyNumberFormat="1" applyFont="1" applyBorder="1" applyAlignment="1">
      <alignment horizontal="center" vertical="center"/>
    </xf>
    <xf numFmtId="176" fontId="2" fillId="0" borderId="28" xfId="0" quotePrefix="1" applyNumberFormat="1" applyFont="1" applyBorder="1" applyAlignment="1">
      <alignment horizontal="center" vertical="center" wrapText="1"/>
    </xf>
    <xf numFmtId="176" fontId="2" fillId="0" borderId="29" xfId="0" quotePrefix="1" applyNumberFormat="1" applyFont="1" applyBorder="1" applyAlignment="1">
      <alignment horizontal="center" vertical="center"/>
    </xf>
    <xf numFmtId="176" fontId="2" fillId="0" borderId="12" xfId="0" quotePrefix="1" applyNumberFormat="1" applyFont="1" applyBorder="1" applyAlignment="1">
      <alignment horizontal="center" vertical="center" wrapText="1"/>
    </xf>
    <xf numFmtId="176" fontId="2" fillId="0" borderId="35" xfId="0" quotePrefix="1" applyNumberFormat="1" applyFont="1" applyBorder="1" applyAlignment="1">
      <alignment horizontal="center" vertical="center" wrapText="1"/>
    </xf>
    <xf numFmtId="176" fontId="2" fillId="0" borderId="37" xfId="0" quotePrefix="1" applyNumberFormat="1" applyFont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distributed" textRotation="255" wrapText="1"/>
    </xf>
    <xf numFmtId="0" fontId="2" fillId="3" borderId="8" xfId="0" applyFont="1" applyFill="1" applyBorder="1" applyAlignment="1">
      <alignment horizontal="center" vertical="top" textRotation="255" wrapText="1"/>
    </xf>
    <xf numFmtId="0" fontId="2" fillId="3" borderId="8" xfId="0" applyFont="1" applyFill="1" applyBorder="1" applyAlignment="1">
      <alignment horizontal="center" vertical="center" textRotation="255" wrapText="1"/>
    </xf>
    <xf numFmtId="0" fontId="2" fillId="3" borderId="10" xfId="0" applyFont="1" applyFill="1" applyBorder="1" applyAlignment="1">
      <alignment horizontal="center" vertical="distributed" textRotation="255" wrapText="1"/>
    </xf>
    <xf numFmtId="0" fontId="2" fillId="3" borderId="10" xfId="0" applyFont="1" applyFill="1" applyBorder="1" applyAlignment="1">
      <alignment horizontal="center" vertical="top" textRotation="255" wrapText="1"/>
    </xf>
    <xf numFmtId="0" fontId="2" fillId="3" borderId="10" xfId="0" applyFont="1" applyFill="1" applyBorder="1" applyAlignment="1">
      <alignment horizontal="center" vertical="center" textRotation="255" wrapText="1"/>
    </xf>
    <xf numFmtId="49" fontId="2" fillId="0" borderId="0" xfId="0" applyNumberFormat="1" applyFont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4" borderId="18" xfId="0" applyFont="1" applyFill="1" applyBorder="1" applyAlignment="1">
      <alignment horizontal="distributed" vertical="center"/>
    </xf>
    <xf numFmtId="0" fontId="2" fillId="5" borderId="18" xfId="0" applyFont="1" applyFill="1" applyBorder="1" applyAlignment="1">
      <alignment horizontal="distributed" vertical="center"/>
    </xf>
    <xf numFmtId="0" fontId="2" fillId="4" borderId="1" xfId="0" applyFont="1" applyFill="1" applyBorder="1" applyAlignment="1">
      <alignment horizontal="distributed" vertical="center"/>
    </xf>
    <xf numFmtId="0" fontId="2" fillId="5" borderId="1" xfId="0" applyFont="1" applyFill="1" applyBorder="1" applyAlignment="1">
      <alignment horizontal="distributed" vertical="center"/>
    </xf>
    <xf numFmtId="0" fontId="2" fillId="5" borderId="1" xfId="0" applyFont="1" applyFill="1" applyBorder="1" applyAlignment="1">
      <alignment horizontal="distributed" vertical="center" wrapText="1"/>
    </xf>
    <xf numFmtId="0" fontId="2" fillId="4" borderId="4" xfId="0" applyFont="1" applyFill="1" applyBorder="1" applyAlignment="1">
      <alignment horizontal="distributed" vertical="center"/>
    </xf>
    <xf numFmtId="0" fontId="2" fillId="4" borderId="4" xfId="0" applyFont="1" applyFill="1" applyBorder="1" applyAlignment="1">
      <alignment horizontal="distributed" vertical="center" wrapText="1"/>
    </xf>
    <xf numFmtId="0" fontId="2" fillId="5" borderId="4" xfId="0" applyFont="1" applyFill="1" applyBorder="1" applyAlignment="1">
      <alignment horizontal="distributed" vertical="center"/>
    </xf>
    <xf numFmtId="0" fontId="2" fillId="4" borderId="26" xfId="0" applyFont="1" applyFill="1" applyBorder="1" applyAlignment="1">
      <alignment horizontal="distributed" vertical="center"/>
    </xf>
    <xf numFmtId="0" fontId="2" fillId="4" borderId="10" xfId="0" applyFont="1" applyFill="1" applyBorder="1" applyAlignment="1">
      <alignment horizontal="distributed" vertical="center"/>
    </xf>
    <xf numFmtId="0" fontId="2" fillId="4" borderId="34" xfId="0" applyFont="1" applyFill="1" applyBorder="1" applyAlignment="1">
      <alignment horizontal="distributed" vertical="center"/>
    </xf>
    <xf numFmtId="0" fontId="2" fillId="0" borderId="36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vertical="distributed" textRotation="255" wrapText="1"/>
    </xf>
    <xf numFmtId="0" fontId="14" fillId="3" borderId="8" xfId="0" applyFont="1" applyFill="1" applyBorder="1" applyAlignment="1">
      <alignment vertical="distributed" textRotation="255" wrapText="1"/>
    </xf>
    <xf numFmtId="0" fontId="2" fillId="3" borderId="10" xfId="0" applyFont="1" applyFill="1" applyBorder="1" applyAlignment="1">
      <alignment vertical="distributed" textRotation="255" wrapText="1"/>
    </xf>
    <xf numFmtId="0" fontId="2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12" fillId="0" borderId="0" xfId="0" applyNumberFormat="1" applyFo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78" fontId="11" fillId="0" borderId="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179" fontId="1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 shrinkToFit="1"/>
    </xf>
    <xf numFmtId="49" fontId="13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5" borderId="4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textRotation="255"/>
    </xf>
    <xf numFmtId="0" fontId="2" fillId="2" borderId="32" xfId="0" applyFont="1" applyFill="1" applyBorder="1" applyAlignment="1">
      <alignment horizontal="center" vertical="center" textRotation="255"/>
    </xf>
    <xf numFmtId="0" fontId="2" fillId="2" borderId="33" xfId="0" applyFont="1" applyFill="1" applyBorder="1" applyAlignment="1">
      <alignment horizontal="center" vertical="center" textRotation="255"/>
    </xf>
    <xf numFmtId="0" fontId="2" fillId="4" borderId="8" xfId="0" applyFont="1" applyFill="1" applyBorder="1" applyAlignment="1">
      <alignment horizontal="distributed" vertical="center"/>
    </xf>
    <xf numFmtId="0" fontId="2" fillId="4" borderId="10" xfId="0" applyFont="1" applyFill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textRotation="255"/>
    </xf>
    <xf numFmtId="0" fontId="2" fillId="2" borderId="22" xfId="0" applyFont="1" applyFill="1" applyBorder="1" applyAlignment="1">
      <alignment horizontal="center" vertical="center" textRotation="255"/>
    </xf>
    <xf numFmtId="0" fontId="2" fillId="2" borderId="25" xfId="0" applyFont="1" applyFill="1" applyBorder="1" applyAlignment="1">
      <alignment horizontal="center" vertical="center" textRotation="255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distributed" vertical="center"/>
    </xf>
    <xf numFmtId="49" fontId="2" fillId="0" borderId="4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49" fontId="2" fillId="3" borderId="40" xfId="0" applyNumberFormat="1" applyFont="1" applyFill="1" applyBorder="1" applyAlignment="1">
      <alignment horizontal="center" vertical="center"/>
    </xf>
    <xf numFmtId="49" fontId="2" fillId="3" borderId="41" xfId="0" applyNumberFormat="1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 textRotation="255"/>
    </xf>
    <xf numFmtId="0" fontId="14" fillId="2" borderId="32" xfId="0" applyFont="1" applyFill="1" applyBorder="1" applyAlignment="1">
      <alignment horizontal="center" vertical="center" textRotation="255"/>
    </xf>
    <xf numFmtId="0" fontId="14" fillId="2" borderId="49" xfId="0" applyFont="1" applyFill="1" applyBorder="1" applyAlignment="1">
      <alignment horizontal="center" vertical="center" textRotation="255"/>
    </xf>
    <xf numFmtId="0" fontId="14" fillId="2" borderId="52" xfId="0" applyFont="1" applyFill="1" applyBorder="1" applyAlignment="1">
      <alignment horizontal="center" vertical="center" textRotation="255"/>
    </xf>
    <xf numFmtId="49" fontId="2" fillId="4" borderId="19" xfId="0" applyNumberFormat="1" applyFont="1" applyFill="1" applyBorder="1" applyAlignment="1">
      <alignment horizontal="distributed" vertical="center"/>
    </xf>
    <xf numFmtId="49" fontId="2" fillId="4" borderId="10" xfId="0" applyNumberFormat="1" applyFont="1" applyFill="1" applyBorder="1" applyAlignment="1">
      <alignment horizontal="distributed" vertical="center"/>
    </xf>
    <xf numFmtId="49" fontId="2" fillId="4" borderId="4" xfId="0" applyNumberFormat="1" applyFont="1" applyFill="1" applyBorder="1" applyAlignment="1">
      <alignment horizontal="distributed" vertical="center"/>
    </xf>
    <xf numFmtId="49" fontId="2" fillId="4" borderId="8" xfId="0" applyNumberFormat="1" applyFont="1" applyFill="1" applyBorder="1" applyAlignment="1">
      <alignment horizontal="distributed" vertical="center"/>
    </xf>
    <xf numFmtId="0" fontId="14" fillId="2" borderId="54" xfId="0" applyFont="1" applyFill="1" applyBorder="1" applyAlignment="1">
      <alignment horizontal="center" vertical="center" textRotation="255"/>
    </xf>
    <xf numFmtId="0" fontId="14" fillId="2" borderId="56" xfId="0" applyFont="1" applyFill="1" applyBorder="1" applyAlignment="1">
      <alignment horizontal="center" vertical="center" textRotation="255"/>
    </xf>
    <xf numFmtId="49" fontId="2" fillId="0" borderId="8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 wrapText="1"/>
    </xf>
    <xf numFmtId="0" fontId="2" fillId="3" borderId="11" xfId="0" applyFont="1" applyFill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justify" vertical="center" wrapText="1"/>
    </xf>
    <xf numFmtId="0" fontId="10" fillId="0" borderId="50" xfId="0" applyFont="1" applyBorder="1" applyAlignment="1">
      <alignment horizontal="justify" vertical="center"/>
    </xf>
    <xf numFmtId="0" fontId="10" fillId="0" borderId="0" xfId="0" applyFont="1" applyAlignment="1">
      <alignment horizontal="justify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10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古河市東牛谷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  </a:t>
            </a:r>
          </a:p>
        </c:rich>
      </c:tx>
      <c:layout>
        <c:manualLayout>
          <c:xMode val="edge"/>
          <c:yMode val="edge"/>
          <c:x val="0.35888891980375248"/>
          <c:y val="2.785079374371883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7495039251865707"/>
          <c:y val="0.16909752545735804"/>
          <c:w val="0.77274745373815668"/>
          <c:h val="0.71641911884562359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numRef>
              <c:f>'表2-32,33'!$J$4:$J$9</c:f>
              <c:numCache>
                <c:formatCode>General</c:formatCode>
                <c:ptCount val="6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29</c:v>
                </c:pt>
                <c:pt idx="5">
                  <c:v>1</c:v>
                </c:pt>
              </c:numCache>
            </c:numRef>
          </c:cat>
          <c:val>
            <c:numRef>
              <c:f>'表2-32,33'!$K$4:$K$9</c:f>
              <c:numCache>
                <c:formatCode>General</c:formatCode>
                <c:ptCount val="6"/>
                <c:pt idx="0">
                  <c:v>70</c:v>
                </c:pt>
                <c:pt idx="1">
                  <c:v>68</c:v>
                </c:pt>
                <c:pt idx="2">
                  <c:v>70</c:v>
                </c:pt>
                <c:pt idx="3">
                  <c:v>72</c:v>
                </c:pt>
                <c:pt idx="4">
                  <c:v>70</c:v>
                </c:pt>
                <c:pt idx="5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82-4CE6-8254-CC845664FEB9}"/>
            </c:ext>
          </c:extLst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Ref>
              <c:f>'表2-32,33'!$J$4:$J$9</c:f>
              <c:numCache>
                <c:formatCode>General</c:formatCode>
                <c:ptCount val="6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29</c:v>
                </c:pt>
                <c:pt idx="5">
                  <c:v>1</c:v>
                </c:pt>
              </c:numCache>
            </c:numRef>
          </c:cat>
          <c:val>
            <c:numRef>
              <c:f>'表2-32,33'!$L$4:$L$9</c:f>
              <c:numCache>
                <c:formatCode>General</c:formatCode>
                <c:ptCount val="6"/>
                <c:pt idx="0">
                  <c:v>67</c:v>
                </c:pt>
                <c:pt idx="1">
                  <c:v>66</c:v>
                </c:pt>
                <c:pt idx="2">
                  <c:v>66</c:v>
                </c:pt>
                <c:pt idx="3">
                  <c:v>69</c:v>
                </c:pt>
                <c:pt idx="4">
                  <c:v>65</c:v>
                </c:pt>
                <c:pt idx="5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82-4CE6-8254-CC845664F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355736"/>
        <c:axId val="564352992"/>
      </c:lineChart>
      <c:catAx>
        <c:axId val="564355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9163722025912839"/>
              <c:y val="0.869888475836431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nextTo"/>
        <c:crossAx val="564352992"/>
        <c:crosses val="autoZero"/>
        <c:auto val="1"/>
        <c:lblAlgn val="ctr"/>
        <c:lblOffset val="100"/>
        <c:noMultiLvlLbl val="0"/>
      </c:catAx>
      <c:valAx>
        <c:axId val="564352992"/>
        <c:scaling>
          <c:orientation val="minMax"/>
          <c:max val="8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騒音レベル（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dB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）</a:t>
                </a:r>
                <a:endPara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7667844522968199E-2"/>
              <c:y val="0.345724907063197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564355736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0318132494922225"/>
          <c:y val="0.1895910780669145"/>
          <c:w val="0.20671396640790929"/>
          <c:h val="0.13799256505576207"/>
        </c:manualLayout>
      </c:layout>
      <c:overlay val="0"/>
      <c:spPr>
        <a:solidFill>
          <a:schemeClr val="bg1"/>
        </a:solidFill>
        <a:ln w="0"/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古河市下辺見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メイリオ"/>
              </a:rPr>
              <a:t>　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35581937821152637"/>
          <c:y val="2.785107417128414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7495024389811692"/>
          <c:y val="0.16418677434584553"/>
          <c:w val="0.75868170603530172"/>
          <c:h val="0.70659782437637297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numLit>
              <c:formatCode>General</c:formatCode>
              <c:ptCount val="6"/>
              <c:pt idx="0">
                <c:v>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28</c:v>
              </c:pt>
              <c:pt idx="5">
                <c:v>30</c:v>
              </c:pt>
            </c:numLit>
          </c:cat>
          <c:val>
            <c:numLit>
              <c:formatCode>General</c:formatCode>
              <c:ptCount val="6"/>
              <c:pt idx="0">
                <c:v>70</c:v>
              </c:pt>
              <c:pt idx="1">
                <c:v>69</c:v>
              </c:pt>
              <c:pt idx="2">
                <c:v>70</c:v>
              </c:pt>
              <c:pt idx="3">
                <c:v>72</c:v>
              </c:pt>
              <c:pt idx="4">
                <c:v>72</c:v>
              </c:pt>
              <c:pt idx="5">
                <c:v>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45D-4001-AF6D-6E610B1B39A3}"/>
            </c:ext>
          </c:extLst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Lit>
              <c:formatCode>General</c:formatCode>
              <c:ptCount val="6"/>
              <c:pt idx="0">
                <c:v>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28</c:v>
              </c:pt>
              <c:pt idx="5">
                <c:v>30</c:v>
              </c:pt>
            </c:numLit>
          </c:cat>
          <c:val>
            <c:numLit>
              <c:formatCode>General</c:formatCode>
              <c:ptCount val="6"/>
              <c:pt idx="0">
                <c:v>67</c:v>
              </c:pt>
              <c:pt idx="1">
                <c:v>64</c:v>
              </c:pt>
              <c:pt idx="2">
                <c:v>66</c:v>
              </c:pt>
              <c:pt idx="3">
                <c:v>65</c:v>
              </c:pt>
              <c:pt idx="4">
                <c:v>66</c:v>
              </c:pt>
              <c:pt idx="5">
                <c:v>66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45D-4001-AF6D-6E610B1B3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354168"/>
        <c:axId val="564358088"/>
      </c:lineChart>
      <c:catAx>
        <c:axId val="564354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92018779342723"/>
              <c:y val="0.870373481092641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nextTo"/>
        <c:crossAx val="564358088"/>
        <c:crosses val="autoZero"/>
        <c:auto val="1"/>
        <c:lblAlgn val="ctr"/>
        <c:lblOffset val="100"/>
        <c:noMultiLvlLbl val="0"/>
      </c:catAx>
      <c:valAx>
        <c:axId val="564358088"/>
        <c:scaling>
          <c:orientation val="minMax"/>
          <c:max val="8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騒音レベル（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dB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）</a:t>
                </a:r>
                <a:endPara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7605633802816902E-2"/>
              <c:y val="0.340741907261592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564354168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0422535211267601"/>
          <c:y val="0.16666744434723438"/>
          <c:w val="0.24295774647887325"/>
          <c:h val="0.18148225916204916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defRPr>
            </a:pPr>
            <a:r>
              <a:rPr lang="ja-JP" altLang="en-US"/>
              <a:t>古河市大山</a:t>
            </a:r>
          </a:p>
        </c:rich>
      </c:tx>
      <c:layout>
        <c:manualLayout>
          <c:xMode val="edge"/>
          <c:yMode val="edge"/>
          <c:x val="0.3618919896497037"/>
          <c:y val="3.294607746985363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7495039251865707"/>
          <c:y val="0.16909752545735804"/>
          <c:w val="0.77274745373815668"/>
          <c:h val="0.71641911884562359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numLit>
              <c:formatCode>General</c:formatCode>
              <c:ptCount val="6"/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29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70</c:v>
              </c:pt>
              <c:pt idx="2">
                <c:v>71</c:v>
              </c:pt>
              <c:pt idx="3">
                <c:v>71</c:v>
              </c:pt>
              <c:pt idx="4">
                <c:v>71</c:v>
              </c:pt>
              <c:pt idx="5">
                <c:v>71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735-44BC-A0B1-D42ABEB7DCE5}"/>
            </c:ext>
          </c:extLst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Lit>
              <c:formatCode>General</c:formatCode>
              <c:ptCount val="6"/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29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69</c:v>
              </c:pt>
              <c:pt idx="2">
                <c:v>69</c:v>
              </c:pt>
              <c:pt idx="3">
                <c:v>69</c:v>
              </c:pt>
              <c:pt idx="4">
                <c:v>69</c:v>
              </c:pt>
              <c:pt idx="5">
                <c:v>68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735-44BC-A0B1-D42ABEB7D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356520"/>
        <c:axId val="564350640"/>
      </c:lineChart>
      <c:catAx>
        <c:axId val="564356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9163722025912839"/>
              <c:y val="0.8754448398576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nextTo"/>
        <c:crossAx val="564350640"/>
        <c:crosses val="autoZero"/>
        <c:auto val="1"/>
        <c:lblAlgn val="ctr"/>
        <c:lblOffset val="100"/>
        <c:noMultiLvlLbl val="0"/>
      </c:catAx>
      <c:valAx>
        <c:axId val="564350640"/>
        <c:scaling>
          <c:orientation val="minMax"/>
          <c:max val="8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騒音レベル（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dB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）</a:t>
                </a:r>
                <a:endPara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7667844522968199E-2"/>
              <c:y val="0.366548042704626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564356520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4911772070893956"/>
          <c:y val="0.25266903914590749"/>
          <c:w val="0.22968234977694924"/>
          <c:h val="0.1423487544483986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defRPr>
            </a:pPr>
            <a:r>
              <a:rPr lang="ja-JP" altLang="en-US"/>
              <a:t>五霞町川妻</a:t>
            </a:r>
          </a:p>
        </c:rich>
      </c:tx>
      <c:layout>
        <c:manualLayout>
          <c:xMode val="edge"/>
          <c:yMode val="edge"/>
          <c:x val="0.37064819194420484"/>
          <c:y val="2.785103819317959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7495039251865707"/>
          <c:y val="0.16909752545735804"/>
          <c:w val="0.76333734441617251"/>
          <c:h val="0.7116997698976133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numLit>
              <c:formatCode>General</c:formatCode>
              <c:ptCount val="6"/>
              <c:pt idx="0">
                <c:v>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28</c:v>
              </c:pt>
              <c:pt idx="5">
                <c:v>30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70</c:v>
              </c:pt>
              <c:pt idx="2">
                <c:v>69</c:v>
              </c:pt>
              <c:pt idx="3">
                <c:v>69</c:v>
              </c:pt>
              <c:pt idx="4">
                <c:v>68</c:v>
              </c:pt>
              <c:pt idx="5">
                <c:v>69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5A8-4E8C-9AB4-1231856EF8BF}"/>
            </c:ext>
          </c:extLst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Lit>
              <c:formatCode>General</c:formatCode>
              <c:ptCount val="6"/>
              <c:pt idx="0">
                <c:v>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28</c:v>
              </c:pt>
              <c:pt idx="5">
                <c:v>30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68</c:v>
              </c:pt>
              <c:pt idx="2">
                <c:v>67</c:v>
              </c:pt>
              <c:pt idx="3">
                <c:v>68</c:v>
              </c:pt>
              <c:pt idx="4">
                <c:v>67</c:v>
              </c:pt>
              <c:pt idx="5">
                <c:v>69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5A8-4E8C-9AB4-1231856EF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351816"/>
        <c:axId val="564357304"/>
      </c:lineChart>
      <c:catAx>
        <c:axId val="564351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9163722025912839"/>
              <c:y val="0.8754448398576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nextTo"/>
        <c:crossAx val="564357304"/>
        <c:crosses val="autoZero"/>
        <c:auto val="1"/>
        <c:lblAlgn val="ctr"/>
        <c:lblOffset val="100"/>
        <c:noMultiLvlLbl val="0"/>
      </c:catAx>
      <c:valAx>
        <c:axId val="564357304"/>
        <c:scaling>
          <c:orientation val="minMax"/>
          <c:max val="8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騒音レベル（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dB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）</a:t>
                </a:r>
                <a:endPara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7667844522968199E-2"/>
              <c:y val="0.37366548042704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564351816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4205058289975234"/>
          <c:y val="0.23487544483985764"/>
          <c:w val="0.22261521196776202"/>
          <c:h val="0.18505338078291814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古河市東牛谷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  </a:t>
            </a:r>
          </a:p>
        </c:rich>
      </c:tx>
      <c:layout>
        <c:manualLayout>
          <c:xMode val="edge"/>
          <c:yMode val="edge"/>
          <c:x val="0.35888891980375248"/>
          <c:y val="2.785079374371883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7495039251865707"/>
          <c:y val="0.16909752545735804"/>
          <c:w val="0.77274745373815668"/>
          <c:h val="0.71641911884562359"/>
        </c:manualLayout>
      </c:layout>
      <c:lineChart>
        <c:grouping val="standard"/>
        <c:varyColors val="0"/>
        <c:ser>
          <c:idx val="1"/>
          <c:order val="1"/>
          <c:tx>
            <c:v>25ｍ</c:v>
          </c:tx>
          <c:cat>
            <c:numLit>
              <c:formatCode>General</c:formatCode>
              <c:ptCount val="7"/>
              <c:pt idx="0">
                <c:v>24</c:v>
              </c:pt>
              <c:pt idx="1">
                <c:v>25</c:v>
              </c:pt>
              <c:pt idx="2">
                <c:v>26</c:v>
              </c:pt>
              <c:pt idx="3">
                <c:v>27</c:v>
              </c:pt>
              <c:pt idx="4">
                <c:v>29</c:v>
              </c:pt>
              <c:pt idx="5">
                <c:v>1</c:v>
              </c:pt>
              <c:pt idx="6">
                <c:v>3</c:v>
              </c:pt>
            </c:numLit>
          </c:cat>
          <c:val>
            <c:numLit>
              <c:formatCode>General</c:formatCode>
              <c:ptCount val="7"/>
              <c:pt idx="0">
                <c:v>70</c:v>
              </c:pt>
              <c:pt idx="1">
                <c:v>71</c:v>
              </c:pt>
              <c:pt idx="2">
                <c:v>71</c:v>
              </c:pt>
              <c:pt idx="3">
                <c:v>71</c:v>
              </c:pt>
              <c:pt idx="4">
                <c:v>71</c:v>
              </c:pt>
              <c:pt idx="5">
                <c:v>72</c:v>
              </c:pt>
              <c:pt idx="6">
                <c:v>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E37-456D-9B92-0343C2087185}"/>
            </c:ext>
          </c:extLst>
        </c:ser>
        <c:ser>
          <c:idx val="2"/>
          <c:order val="2"/>
          <c:tx>
            <c:v>50ｍ</c:v>
          </c:tx>
          <c:cat>
            <c:numLit>
              <c:formatCode>General</c:formatCode>
              <c:ptCount val="7"/>
              <c:pt idx="0">
                <c:v>24</c:v>
              </c:pt>
              <c:pt idx="1">
                <c:v>25</c:v>
              </c:pt>
              <c:pt idx="2">
                <c:v>26</c:v>
              </c:pt>
              <c:pt idx="3">
                <c:v>27</c:v>
              </c:pt>
              <c:pt idx="4">
                <c:v>29</c:v>
              </c:pt>
              <c:pt idx="5">
                <c:v>1</c:v>
              </c:pt>
              <c:pt idx="6">
                <c:v>3</c:v>
              </c:pt>
            </c:numLit>
          </c:cat>
          <c:val>
            <c:numLit>
              <c:formatCode>General</c:formatCode>
              <c:ptCount val="7"/>
              <c:pt idx="0">
                <c:v>69</c:v>
              </c:pt>
              <c:pt idx="1">
                <c:v>69</c:v>
              </c:pt>
              <c:pt idx="2">
                <c:v>69</c:v>
              </c:pt>
              <c:pt idx="3">
                <c:v>69</c:v>
              </c:pt>
              <c:pt idx="4">
                <c:v>68</c:v>
              </c:pt>
              <c:pt idx="5">
                <c:v>69</c:v>
              </c:pt>
              <c:pt idx="6">
                <c:v>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E37-456D-9B92-0343C2087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352208"/>
        <c:axId val="56667546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調査地点</c:v>
                </c:tx>
                <c:cat>
                  <c:numLit>
                    <c:formatCode>General</c:formatCode>
                    <c:ptCount val="7"/>
                    <c:pt idx="0">
                      <c:v>24</c:v>
                    </c:pt>
                    <c:pt idx="1">
                      <c:v>25</c:v>
                    </c:pt>
                    <c:pt idx="2">
                      <c:v>26</c:v>
                    </c:pt>
                    <c:pt idx="3">
                      <c:v>27</c:v>
                    </c:pt>
                    <c:pt idx="4">
                      <c:v>29</c:v>
                    </c:pt>
                    <c:pt idx="5">
                      <c:v>1</c:v>
                    </c:pt>
                    <c:pt idx="6">
                      <c:v>3</c:v>
                    </c:pt>
                  </c:numLit>
                </c:cat>
                <c:val>
                  <c:numLit>
                    <c:formatCode>General</c:formatCode>
                    <c:ptCount val="7"/>
                    <c:pt idx="0">
                      <c:v>24</c:v>
                    </c:pt>
                    <c:pt idx="1">
                      <c:v>25</c:v>
                    </c:pt>
                    <c:pt idx="2">
                      <c:v>26</c:v>
                    </c:pt>
                    <c:pt idx="3">
                      <c:v>27</c:v>
                    </c:pt>
                    <c:pt idx="4">
                      <c:v>29</c:v>
                    </c:pt>
                    <c:pt idx="5">
                      <c:v>1</c:v>
                    </c:pt>
                    <c:pt idx="6">
                      <c:v>3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2-BE37-456D-9B92-0343C2087185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調査地点 100ｍ</c:v>
                </c:tx>
                <c:cat>
                  <c:numLit>
                    <c:formatCode>General</c:formatCode>
                    <c:ptCount val="7"/>
                    <c:pt idx="0">
                      <c:v>24</c:v>
                    </c:pt>
                    <c:pt idx="1">
                      <c:v>25</c:v>
                    </c:pt>
                    <c:pt idx="2">
                      <c:v>26</c:v>
                    </c:pt>
                    <c:pt idx="3">
                      <c:v>27</c:v>
                    </c:pt>
                    <c:pt idx="4">
                      <c:v>29</c:v>
                    </c:pt>
                    <c:pt idx="5">
                      <c:v>1</c:v>
                    </c:pt>
                    <c:pt idx="6">
                      <c:v>3</c:v>
                    </c:pt>
                  </c:numLit>
                </c:cat>
                <c:val>
                  <c:numLit>
                    <c:formatCode>General</c:formatCode>
                    <c:ptCount val="7"/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E37-456D-9B92-0343C2087185}"/>
                  </c:ext>
                </c:extLst>
              </c15:ser>
            </c15:filteredLineSeries>
          </c:ext>
        </c:extLst>
      </c:lineChart>
      <c:catAx>
        <c:axId val="56435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9163722025912839"/>
              <c:y val="0.869888475836431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nextTo"/>
        <c:crossAx val="566675464"/>
        <c:crosses val="autoZero"/>
        <c:auto val="1"/>
        <c:lblAlgn val="ctr"/>
        <c:lblOffset val="100"/>
        <c:noMultiLvlLbl val="0"/>
      </c:catAx>
      <c:valAx>
        <c:axId val="566675464"/>
        <c:scaling>
          <c:orientation val="minMax"/>
          <c:max val="8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騒音レベル（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dB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）</a:t>
                </a:r>
                <a:endPara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7667844522968199E-2"/>
              <c:y val="0.345724907063197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564352208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0318132494922225"/>
          <c:y val="0.1895910780669145"/>
          <c:w val="0.2143698468786808"/>
          <c:h val="0.13799256505576207"/>
        </c:manualLayout>
      </c:layout>
      <c:overlay val="0"/>
      <c:spPr>
        <a:solidFill>
          <a:schemeClr val="bg1"/>
        </a:solidFill>
        <a:ln w="0"/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古河市下辺見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メイリオ"/>
              </a:rPr>
              <a:t>　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35581937821152637"/>
          <c:y val="2.785107417128414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7495024389811692"/>
          <c:y val="0.16418677434584553"/>
          <c:w val="0.75868170603530172"/>
          <c:h val="0.70659782437637297"/>
        </c:manualLayout>
      </c:layout>
      <c:lineChart>
        <c:grouping val="standard"/>
        <c:varyColors val="0"/>
        <c:ser>
          <c:idx val="0"/>
          <c:order val="0"/>
          <c:tx>
            <c:v>25ｍ</c:v>
          </c:tx>
          <c:marker>
            <c:symbol val="square"/>
            <c:size val="5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numLit>
              <c:formatCode>General</c:formatCode>
              <c:ptCount val="8"/>
              <c:pt idx="0">
                <c:v>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28</c:v>
              </c:pt>
              <c:pt idx="5">
                <c:v>30</c:v>
              </c:pt>
              <c:pt idx="6">
                <c:v>2</c:v>
              </c:pt>
              <c:pt idx="7">
                <c:v>4</c:v>
              </c:pt>
            </c:numLit>
          </c:cat>
          <c:val>
            <c:numLit>
              <c:formatCode>General</c:formatCode>
              <c:ptCount val="8"/>
              <c:pt idx="0">
                <c:v>70</c:v>
              </c:pt>
              <c:pt idx="1">
                <c:v>69</c:v>
              </c:pt>
              <c:pt idx="2">
                <c:v>70</c:v>
              </c:pt>
              <c:pt idx="3">
                <c:v>72</c:v>
              </c:pt>
              <c:pt idx="4">
                <c:v>72</c:v>
              </c:pt>
              <c:pt idx="5">
                <c:v>74</c:v>
              </c:pt>
              <c:pt idx="6">
                <c:v>74</c:v>
              </c:pt>
              <c:pt idx="7">
                <c:v>76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A53-4766-BA42-E952ED933F6C}"/>
            </c:ext>
          </c:extLst>
        </c:ser>
        <c:ser>
          <c:idx val="1"/>
          <c:order val="1"/>
          <c:tx>
            <c:v>50ｍ</c:v>
          </c:tx>
          <c:marker>
            <c:symbol val="triangle"/>
            <c:size val="5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Lit>
              <c:formatCode>General</c:formatCode>
              <c:ptCount val="8"/>
              <c:pt idx="0">
                <c:v>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28</c:v>
              </c:pt>
              <c:pt idx="5">
                <c:v>30</c:v>
              </c:pt>
              <c:pt idx="6">
                <c:v>2</c:v>
              </c:pt>
              <c:pt idx="7">
                <c:v>4</c:v>
              </c:pt>
            </c:numLit>
          </c:cat>
          <c:val>
            <c:numLit>
              <c:formatCode>General</c:formatCode>
              <c:ptCount val="8"/>
              <c:pt idx="0">
                <c:v>67</c:v>
              </c:pt>
              <c:pt idx="1">
                <c:v>64</c:v>
              </c:pt>
              <c:pt idx="2">
                <c:v>66</c:v>
              </c:pt>
              <c:pt idx="3">
                <c:v>65</c:v>
              </c:pt>
              <c:pt idx="4">
                <c:v>66</c:v>
              </c:pt>
              <c:pt idx="5">
                <c:v>66</c:v>
              </c:pt>
              <c:pt idx="6">
                <c:v>67</c:v>
              </c:pt>
              <c:pt idx="7">
                <c:v>68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A53-4766-BA42-E952ED933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678992"/>
        <c:axId val="566673896"/>
      </c:lineChart>
      <c:catAx>
        <c:axId val="56667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92018779342723"/>
              <c:y val="0.870373481092641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nextTo"/>
        <c:crossAx val="566673896"/>
        <c:crosses val="autoZero"/>
        <c:auto val="1"/>
        <c:lblAlgn val="ctr"/>
        <c:lblOffset val="100"/>
        <c:noMultiLvlLbl val="0"/>
      </c:catAx>
      <c:valAx>
        <c:axId val="566673896"/>
        <c:scaling>
          <c:orientation val="minMax"/>
          <c:max val="8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騒音レベル（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dB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）</a:t>
                </a:r>
                <a:endPara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7605633802816902E-2"/>
              <c:y val="0.340741907261592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566678992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61971830985915488"/>
          <c:y val="0.16666744434723438"/>
          <c:w val="0.21361502347417841"/>
          <c:h val="0.13748148148148148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defRPr>
            </a:pPr>
            <a:r>
              <a:rPr lang="ja-JP" altLang="en-US"/>
              <a:t>古河市大山</a:t>
            </a:r>
          </a:p>
        </c:rich>
      </c:tx>
      <c:layout>
        <c:manualLayout>
          <c:xMode val="edge"/>
          <c:yMode val="edge"/>
          <c:x val="0.3618919896497037"/>
          <c:y val="3.294607746985363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7495039251865707"/>
          <c:y val="0.16909752545735804"/>
          <c:w val="0.77274745373815668"/>
          <c:h val="0.71641911884562359"/>
        </c:manualLayout>
      </c:layout>
      <c:lineChart>
        <c:grouping val="standard"/>
        <c:varyColors val="0"/>
        <c:ser>
          <c:idx val="0"/>
          <c:order val="0"/>
          <c:tx>
            <c:v>25ｍ</c:v>
          </c:tx>
          <c:marker>
            <c:symbol val="square"/>
            <c:size val="5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numLit>
              <c:formatCode>General</c:formatCode>
              <c:ptCount val="7"/>
              <c:pt idx="0">
                <c:v>24</c:v>
              </c:pt>
              <c:pt idx="1">
                <c:v>25</c:v>
              </c:pt>
              <c:pt idx="2">
                <c:v>26</c:v>
              </c:pt>
              <c:pt idx="3">
                <c:v>27</c:v>
              </c:pt>
              <c:pt idx="4">
                <c:v>29</c:v>
              </c:pt>
              <c:pt idx="5">
                <c:v>1</c:v>
              </c:pt>
              <c:pt idx="6">
                <c:v>3</c:v>
              </c:pt>
            </c:numLit>
          </c:cat>
          <c:val>
            <c:numLit>
              <c:formatCode>General</c:formatCode>
              <c:ptCount val="7"/>
              <c:pt idx="0">
                <c:v>70</c:v>
              </c:pt>
              <c:pt idx="1">
                <c:v>71</c:v>
              </c:pt>
              <c:pt idx="2">
                <c:v>71</c:v>
              </c:pt>
              <c:pt idx="3">
                <c:v>71</c:v>
              </c:pt>
              <c:pt idx="4">
                <c:v>71</c:v>
              </c:pt>
              <c:pt idx="5">
                <c:v>72</c:v>
              </c:pt>
              <c:pt idx="6">
                <c:v>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22C-44E1-920E-6EC46C57D402}"/>
            </c:ext>
          </c:extLst>
        </c:ser>
        <c:ser>
          <c:idx val="1"/>
          <c:order val="1"/>
          <c:tx>
            <c:v>50ｍ</c:v>
          </c:tx>
          <c:marker>
            <c:symbol val="triangle"/>
            <c:size val="5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Lit>
              <c:formatCode>General</c:formatCode>
              <c:ptCount val="7"/>
              <c:pt idx="0">
                <c:v>24</c:v>
              </c:pt>
              <c:pt idx="1">
                <c:v>25</c:v>
              </c:pt>
              <c:pt idx="2">
                <c:v>26</c:v>
              </c:pt>
              <c:pt idx="3">
                <c:v>27</c:v>
              </c:pt>
              <c:pt idx="4">
                <c:v>29</c:v>
              </c:pt>
              <c:pt idx="5">
                <c:v>1</c:v>
              </c:pt>
              <c:pt idx="6">
                <c:v>3</c:v>
              </c:pt>
            </c:numLit>
          </c:cat>
          <c:val>
            <c:numLit>
              <c:formatCode>General</c:formatCode>
              <c:ptCount val="7"/>
              <c:pt idx="0">
                <c:v>69</c:v>
              </c:pt>
              <c:pt idx="1">
                <c:v>69</c:v>
              </c:pt>
              <c:pt idx="2">
                <c:v>69</c:v>
              </c:pt>
              <c:pt idx="3">
                <c:v>69</c:v>
              </c:pt>
              <c:pt idx="4">
                <c:v>68</c:v>
              </c:pt>
              <c:pt idx="5">
                <c:v>69</c:v>
              </c:pt>
              <c:pt idx="6">
                <c:v>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22C-44E1-920E-6EC46C57D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674288"/>
        <c:axId val="566676248"/>
      </c:lineChart>
      <c:catAx>
        <c:axId val="566674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9163722025912839"/>
              <c:y val="0.8754448398576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nextTo"/>
        <c:crossAx val="566676248"/>
        <c:crosses val="autoZero"/>
        <c:auto val="1"/>
        <c:lblAlgn val="ctr"/>
        <c:lblOffset val="100"/>
        <c:noMultiLvlLbl val="0"/>
      </c:catAx>
      <c:valAx>
        <c:axId val="566676248"/>
        <c:scaling>
          <c:orientation val="minMax"/>
          <c:max val="8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騒音レベル（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dB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）</a:t>
                </a:r>
                <a:endPara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7667844522968199E-2"/>
              <c:y val="0.366548042704626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566674288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4911772070893956"/>
          <c:y val="0.25266903914590749"/>
          <c:w val="0.22968234977694924"/>
          <c:h val="0.1423487544483986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defRPr>
            </a:pPr>
            <a:r>
              <a:rPr lang="ja-JP" altLang="en-US"/>
              <a:t>五霞町川妻</a:t>
            </a:r>
          </a:p>
        </c:rich>
      </c:tx>
      <c:layout>
        <c:manualLayout>
          <c:xMode val="edge"/>
          <c:yMode val="edge"/>
          <c:x val="0.37064819194420484"/>
          <c:y val="2.785103819317959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7495039251865707"/>
          <c:y val="0.16909752545735804"/>
          <c:w val="0.76333734441617251"/>
          <c:h val="0.7116997698976133"/>
        </c:manualLayout>
      </c:layout>
      <c:lineChart>
        <c:grouping val="standard"/>
        <c:varyColors val="0"/>
        <c:ser>
          <c:idx val="0"/>
          <c:order val="0"/>
          <c:tx>
            <c:v>25ｍ</c:v>
          </c:tx>
          <c:marker>
            <c:symbol val="square"/>
            <c:size val="5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numLit>
              <c:formatCode>General</c:formatCode>
              <c:ptCount val="8"/>
              <c:pt idx="0">
                <c:v>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28</c:v>
              </c:pt>
              <c:pt idx="5">
                <c:v>30</c:v>
              </c:pt>
              <c:pt idx="6">
                <c:v>2</c:v>
              </c:pt>
              <c:pt idx="7">
                <c:v>4</c:v>
              </c:pt>
            </c:numLit>
          </c:cat>
          <c:val>
            <c:numLit>
              <c:formatCode>General</c:formatCode>
              <c:ptCount val="8"/>
              <c:pt idx="0">
                <c:v>70</c:v>
              </c:pt>
              <c:pt idx="1">
                <c:v>69</c:v>
              </c:pt>
              <c:pt idx="2">
                <c:v>69</c:v>
              </c:pt>
              <c:pt idx="3">
                <c:v>68</c:v>
              </c:pt>
              <c:pt idx="4">
                <c:v>69</c:v>
              </c:pt>
              <c:pt idx="5">
                <c:v>70</c:v>
              </c:pt>
              <c:pt idx="6">
                <c:v>69</c:v>
              </c:pt>
              <c:pt idx="7">
                <c:v>70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1D8-44F8-BF25-29E6BC22066A}"/>
            </c:ext>
          </c:extLst>
        </c:ser>
        <c:ser>
          <c:idx val="1"/>
          <c:order val="1"/>
          <c:tx>
            <c:v>50ｍ</c:v>
          </c:tx>
          <c:marker>
            <c:symbol val="triangle"/>
            <c:size val="5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Lit>
              <c:formatCode>General</c:formatCode>
              <c:ptCount val="8"/>
              <c:pt idx="0">
                <c:v>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28</c:v>
              </c:pt>
              <c:pt idx="5">
                <c:v>30</c:v>
              </c:pt>
              <c:pt idx="6">
                <c:v>2</c:v>
              </c:pt>
              <c:pt idx="7">
                <c:v>4</c:v>
              </c:pt>
            </c:numLit>
          </c:cat>
          <c:val>
            <c:numLit>
              <c:formatCode>General</c:formatCode>
              <c:ptCount val="8"/>
              <c:pt idx="0">
                <c:v>68</c:v>
              </c:pt>
              <c:pt idx="1">
                <c:v>67</c:v>
              </c:pt>
              <c:pt idx="2">
                <c:v>68</c:v>
              </c:pt>
              <c:pt idx="3">
                <c:v>67</c:v>
              </c:pt>
              <c:pt idx="4">
                <c:v>69</c:v>
              </c:pt>
              <c:pt idx="5">
                <c:v>70</c:v>
              </c:pt>
              <c:pt idx="6">
                <c:v>66</c:v>
              </c:pt>
              <c:pt idx="7">
                <c:v>70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1D8-44F8-BF25-29E6BC220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680952"/>
        <c:axId val="566679384"/>
      </c:lineChart>
      <c:catAx>
        <c:axId val="566680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9163722025912839"/>
              <c:y val="0.8754448398576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nextTo"/>
        <c:crossAx val="566679384"/>
        <c:crosses val="autoZero"/>
        <c:auto val="1"/>
        <c:lblAlgn val="ctr"/>
        <c:lblOffset val="100"/>
        <c:noMultiLvlLbl val="0"/>
      </c:catAx>
      <c:valAx>
        <c:axId val="566679384"/>
        <c:scaling>
          <c:orientation val="minMax"/>
          <c:max val="8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騒音レベル（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dB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）</a:t>
                </a:r>
                <a:endPara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7667844522968199E-2"/>
              <c:y val="0.37366548042704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566680952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4205058289975234"/>
          <c:y val="0.23487544483985764"/>
          <c:w val="0.2143698468786808"/>
          <c:h val="0.13209964412811387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古河市下辺見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メイリオ"/>
              </a:rPr>
              <a:t>　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35581937821152637"/>
          <c:y val="2.785107417128414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7495024389811692"/>
          <c:y val="0.16418677434584553"/>
          <c:w val="0.75868170603530172"/>
          <c:h val="0.70659782437637297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numRef>
              <c:f>'表2-32,33'!$J$14:$J$19</c:f>
              <c:numCache>
                <c:formatCode>General</c:formatCode>
                <c:ptCount val="6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28</c:v>
                </c:pt>
                <c:pt idx="5">
                  <c:v>30</c:v>
                </c:pt>
              </c:numCache>
            </c:numRef>
          </c:cat>
          <c:val>
            <c:numRef>
              <c:f>'表2-32,33'!$K$14:$K$19</c:f>
              <c:numCache>
                <c:formatCode>General</c:formatCode>
                <c:ptCount val="6"/>
                <c:pt idx="0">
                  <c:v>70</c:v>
                </c:pt>
                <c:pt idx="1">
                  <c:v>69</c:v>
                </c:pt>
                <c:pt idx="2">
                  <c:v>70</c:v>
                </c:pt>
                <c:pt idx="3">
                  <c:v>72</c:v>
                </c:pt>
                <c:pt idx="4">
                  <c:v>72</c:v>
                </c:pt>
                <c:pt idx="5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2D-439A-8E2D-D1C2A1E01527}"/>
            </c:ext>
          </c:extLst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Ref>
              <c:f>'表2-32,33'!$J$14:$J$19</c:f>
              <c:numCache>
                <c:formatCode>General</c:formatCode>
                <c:ptCount val="6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28</c:v>
                </c:pt>
                <c:pt idx="5">
                  <c:v>30</c:v>
                </c:pt>
              </c:numCache>
            </c:numRef>
          </c:cat>
          <c:val>
            <c:numRef>
              <c:f>'表2-32,33'!$L$14:$L$19</c:f>
              <c:numCache>
                <c:formatCode>General</c:formatCode>
                <c:ptCount val="6"/>
                <c:pt idx="0">
                  <c:v>67</c:v>
                </c:pt>
                <c:pt idx="1">
                  <c:v>64</c:v>
                </c:pt>
                <c:pt idx="2">
                  <c:v>66</c:v>
                </c:pt>
                <c:pt idx="3">
                  <c:v>65</c:v>
                </c:pt>
                <c:pt idx="4">
                  <c:v>66</c:v>
                </c:pt>
                <c:pt idx="5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2D-439A-8E2D-D1C2A1E01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354168"/>
        <c:axId val="564358088"/>
      </c:lineChart>
      <c:catAx>
        <c:axId val="564354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92018779342723"/>
              <c:y val="0.870373481092641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nextTo"/>
        <c:crossAx val="564358088"/>
        <c:crosses val="autoZero"/>
        <c:auto val="1"/>
        <c:lblAlgn val="ctr"/>
        <c:lblOffset val="100"/>
        <c:noMultiLvlLbl val="0"/>
      </c:catAx>
      <c:valAx>
        <c:axId val="564358088"/>
        <c:scaling>
          <c:orientation val="minMax"/>
          <c:max val="8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騒音レベル（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dB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）</a:t>
                </a:r>
                <a:endPara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7605633802816902E-2"/>
              <c:y val="0.340741907261592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564354168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0422535211267601"/>
          <c:y val="0.16666744434723438"/>
          <c:w val="0.24295774647887325"/>
          <c:h val="0.18148225916204916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defRPr>
            </a:pPr>
            <a:r>
              <a:rPr lang="ja-JP" altLang="en-US"/>
              <a:t>古河市大山</a:t>
            </a:r>
          </a:p>
        </c:rich>
      </c:tx>
      <c:layout>
        <c:manualLayout>
          <c:xMode val="edge"/>
          <c:yMode val="edge"/>
          <c:x val="0.3618919896497037"/>
          <c:y val="3.294607746985363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7495039251865707"/>
          <c:y val="0.16909752545735804"/>
          <c:w val="0.77274745373815668"/>
          <c:h val="0.71641911884562359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'表2-32,33'!$J$23:$J$28</c:f>
              <c:strCache>
                <c:ptCount val="6"/>
                <c:pt idx="0">
                  <c:v>調査地点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</c:strCache>
            </c:strRef>
          </c:cat>
          <c:val>
            <c:numRef>
              <c:f>'表2-32,33'!$K$23:$K$28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70</c:v>
                </c:pt>
                <c:pt idx="3">
                  <c:v>71</c:v>
                </c:pt>
                <c:pt idx="4">
                  <c:v>71</c:v>
                </c:pt>
                <c:pt idx="5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A-47FC-A069-3857323486CE}"/>
            </c:ext>
          </c:extLst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'表2-32,33'!$J$23:$J$28</c:f>
              <c:strCache>
                <c:ptCount val="6"/>
                <c:pt idx="0">
                  <c:v>調査地点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</c:strCache>
            </c:strRef>
          </c:cat>
          <c:val>
            <c:numRef>
              <c:f>'表2-32,33'!$L$23:$L$28</c:f>
              <c:numCache>
                <c:formatCode>General</c:formatCode>
                <c:ptCount val="6"/>
                <c:pt idx="1">
                  <c:v>0</c:v>
                </c:pt>
                <c:pt idx="2">
                  <c:v>69</c:v>
                </c:pt>
                <c:pt idx="3">
                  <c:v>69</c:v>
                </c:pt>
                <c:pt idx="4">
                  <c:v>69</c:v>
                </c:pt>
                <c:pt idx="5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0A-47FC-A069-385732348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356520"/>
        <c:axId val="564350640"/>
      </c:lineChart>
      <c:catAx>
        <c:axId val="564356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9163722025912839"/>
              <c:y val="0.8754448398576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nextTo"/>
        <c:crossAx val="564350640"/>
        <c:crosses val="autoZero"/>
        <c:auto val="1"/>
        <c:lblAlgn val="ctr"/>
        <c:lblOffset val="100"/>
        <c:noMultiLvlLbl val="0"/>
      </c:catAx>
      <c:valAx>
        <c:axId val="564350640"/>
        <c:scaling>
          <c:orientation val="minMax"/>
          <c:max val="8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騒音レベル（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dB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）</a:t>
                </a:r>
                <a:endPara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7667844522968199E-2"/>
              <c:y val="0.366548042704626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564356520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4911772070893956"/>
          <c:y val="0.25266903914590749"/>
          <c:w val="0.22968234977694924"/>
          <c:h val="0.1423487544483986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defRPr>
            </a:pPr>
            <a:r>
              <a:rPr lang="ja-JP" altLang="en-US"/>
              <a:t>五霞町川妻</a:t>
            </a:r>
          </a:p>
        </c:rich>
      </c:tx>
      <c:layout>
        <c:manualLayout>
          <c:xMode val="edge"/>
          <c:yMode val="edge"/>
          <c:x val="0.37064819194420484"/>
          <c:y val="2.785103819317959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7495039251865707"/>
          <c:y val="0.16909752545735804"/>
          <c:w val="0.76333734441617251"/>
          <c:h val="0.7116997698976133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numRef>
              <c:f>'表2-32,33'!$J$14:$J$19</c:f>
              <c:numCache>
                <c:formatCode>General</c:formatCode>
                <c:ptCount val="6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28</c:v>
                </c:pt>
                <c:pt idx="5">
                  <c:v>30</c:v>
                </c:pt>
              </c:numCache>
            </c:numRef>
          </c:cat>
          <c:val>
            <c:numRef>
              <c:f>'表2-32,33'!$K$33:$K$38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70</c:v>
                </c:pt>
                <c:pt idx="3">
                  <c:v>69</c:v>
                </c:pt>
                <c:pt idx="4">
                  <c:v>69</c:v>
                </c:pt>
                <c:pt idx="5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38-4850-98CC-A5EE855F2466}"/>
            </c:ext>
          </c:extLst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Ref>
              <c:f>'表2-32,33'!$J$14:$J$19</c:f>
              <c:numCache>
                <c:formatCode>General</c:formatCode>
                <c:ptCount val="6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28</c:v>
                </c:pt>
                <c:pt idx="5">
                  <c:v>30</c:v>
                </c:pt>
              </c:numCache>
            </c:numRef>
          </c:cat>
          <c:val>
            <c:numRef>
              <c:f>'表2-32,33'!$L$33:$L$38</c:f>
              <c:numCache>
                <c:formatCode>General</c:formatCode>
                <c:ptCount val="6"/>
                <c:pt idx="1">
                  <c:v>0</c:v>
                </c:pt>
                <c:pt idx="2">
                  <c:v>68</c:v>
                </c:pt>
                <c:pt idx="3">
                  <c:v>67</c:v>
                </c:pt>
                <c:pt idx="4">
                  <c:v>68</c:v>
                </c:pt>
                <c:pt idx="5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38-4850-98CC-A5EE855F2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351816"/>
        <c:axId val="564357304"/>
      </c:lineChart>
      <c:catAx>
        <c:axId val="564351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9163722025912839"/>
              <c:y val="0.8754448398576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nextTo"/>
        <c:crossAx val="564357304"/>
        <c:crosses val="autoZero"/>
        <c:auto val="1"/>
        <c:lblAlgn val="ctr"/>
        <c:lblOffset val="100"/>
        <c:noMultiLvlLbl val="0"/>
      </c:catAx>
      <c:valAx>
        <c:axId val="564357304"/>
        <c:scaling>
          <c:orientation val="minMax"/>
          <c:max val="8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騒音レベル（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dB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）</a:t>
                </a:r>
                <a:endPara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7667844522968199E-2"/>
              <c:y val="0.37366548042704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564351816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4205058289975234"/>
          <c:y val="0.23487544483985764"/>
          <c:w val="0.22261521196776202"/>
          <c:h val="0.18505338078291814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古河市東牛谷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  </a:t>
            </a:r>
          </a:p>
        </c:rich>
      </c:tx>
      <c:layout>
        <c:manualLayout>
          <c:xMode val="edge"/>
          <c:yMode val="edge"/>
          <c:x val="0.35888891980375248"/>
          <c:y val="2.785079374371883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7495039251865707"/>
          <c:y val="0.16909752545735804"/>
          <c:w val="0.77274745373815668"/>
          <c:h val="0.71641911884562359"/>
        </c:manualLayout>
      </c:layout>
      <c:lineChart>
        <c:grouping val="standard"/>
        <c:varyColors val="0"/>
        <c:ser>
          <c:idx val="1"/>
          <c:order val="1"/>
          <c:tx>
            <c:strRef>
              <c:f>'表2-32,33'!$K$23</c:f>
              <c:strCache>
                <c:ptCount val="1"/>
                <c:pt idx="0">
                  <c:v>古河市大山</c:v>
                </c:pt>
              </c:strCache>
            </c:strRef>
          </c:tx>
          <c:cat>
            <c:numRef>
              <c:f>'表2-32,33'!$J$24:$J$30</c:f>
              <c:numCache>
                <c:formatCode>General</c:formatCode>
                <c:ptCount val="7"/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29</c:v>
                </c:pt>
                <c:pt idx="6">
                  <c:v>1</c:v>
                </c:pt>
              </c:numCache>
            </c:numRef>
          </c:cat>
          <c:val>
            <c:numRef>
              <c:f>'表2-32,33'!$K$24:$K$30</c:f>
              <c:numCache>
                <c:formatCode>General</c:formatCode>
                <c:ptCount val="7"/>
                <c:pt idx="0">
                  <c:v>0</c:v>
                </c:pt>
                <c:pt idx="1">
                  <c:v>70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71</c:v>
                </c:pt>
                <c:pt idx="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22D-437D-B36D-D24B6E60D40B}"/>
            </c:ext>
          </c:extLst>
        </c:ser>
        <c:ser>
          <c:idx val="2"/>
          <c:order val="2"/>
          <c:tx>
            <c:strRef>
              <c:f>'表2-32,33'!$L$23</c:f>
              <c:strCache>
                <c:ptCount val="1"/>
              </c:strCache>
            </c:strRef>
          </c:tx>
          <c:cat>
            <c:numRef>
              <c:f>'表2-32,33'!$J$24:$J$30</c:f>
              <c:numCache>
                <c:formatCode>General</c:formatCode>
                <c:ptCount val="7"/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29</c:v>
                </c:pt>
                <c:pt idx="6">
                  <c:v>1</c:v>
                </c:pt>
              </c:numCache>
            </c:numRef>
          </c:cat>
          <c:val>
            <c:numRef>
              <c:f>'表2-32,33'!$L$24:$L$30</c:f>
              <c:numCache>
                <c:formatCode>General</c:formatCode>
                <c:ptCount val="7"/>
                <c:pt idx="0">
                  <c:v>0</c:v>
                </c:pt>
                <c:pt idx="1">
                  <c:v>69</c:v>
                </c:pt>
                <c:pt idx="2">
                  <c:v>69</c:v>
                </c:pt>
                <c:pt idx="3">
                  <c:v>69</c:v>
                </c:pt>
                <c:pt idx="4">
                  <c:v>69</c:v>
                </c:pt>
                <c:pt idx="5">
                  <c:v>68</c:v>
                </c:pt>
                <c:pt idx="6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22D-437D-B36D-D24B6E60D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352208"/>
        <c:axId val="56667546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'表2-32,33'!$J$22:$J$23</c15:sqref>
                        </c15:formulaRef>
                      </c:ext>
                    </c:extLst>
                    <c:strCache>
                      <c:ptCount val="2"/>
                      <c:pt idx="1">
                        <c:v>調査地点</c:v>
                      </c:pt>
                    </c:strCache>
                  </c:strRef>
                </c:tx>
                <c:cat>
                  <c:numRef>
                    <c:extLst>
                      <c:ext uri="{02D57815-91ED-43cb-92C2-25804820EDAC}">
                        <c15:formulaRef>
                          <c15:sqref>'表2-32,33'!$J$24:$J$30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1">
                        <c:v>24</c:v>
                      </c:pt>
                      <c:pt idx="2">
                        <c:v>25</c:v>
                      </c:pt>
                      <c:pt idx="3">
                        <c:v>26</c:v>
                      </c:pt>
                      <c:pt idx="4">
                        <c:v>27</c:v>
                      </c:pt>
                      <c:pt idx="5">
                        <c:v>29</c:v>
                      </c:pt>
                      <c:pt idx="6">
                        <c:v>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'表2-32,33'!$J$24:$J$30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1">
                        <c:v>24</c:v>
                      </c:pt>
                      <c:pt idx="2">
                        <c:v>25</c:v>
                      </c:pt>
                      <c:pt idx="3">
                        <c:v>26</c:v>
                      </c:pt>
                      <c:pt idx="4">
                        <c:v>27</c:v>
                      </c:pt>
                      <c:pt idx="5">
                        <c:v>29</c:v>
                      </c:pt>
                      <c:pt idx="6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422D-437D-B36D-D24B6E60D40B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'表2-32,33'!$M$22:$M$23</c15:sqref>
                        </c15:formulaRef>
                      </c:ext>
                    </c:extLst>
                    <c:strCache>
                      <c:ptCount val="2"/>
                      <c:pt idx="1">
                        <c:v>古河市大山</c:v>
                      </c:pt>
                    </c:strCache>
                  </c:strRef>
                </c:tx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'表2-32,33'!$J$24:$J$30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1">
                        <c:v>24</c:v>
                      </c:pt>
                      <c:pt idx="2">
                        <c:v>25</c:v>
                      </c:pt>
                      <c:pt idx="3">
                        <c:v>26</c:v>
                      </c:pt>
                      <c:pt idx="4">
                        <c:v>27</c:v>
                      </c:pt>
                      <c:pt idx="5">
                        <c:v>29</c:v>
                      </c:pt>
                      <c:pt idx="6">
                        <c:v>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'表2-32,33'!$M$24:$M$30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422D-437D-B36D-D24B6E60D40B}"/>
                  </c:ext>
                </c:extLst>
              </c15:ser>
            </c15:filteredLineSeries>
          </c:ext>
        </c:extLst>
      </c:lineChart>
      <c:catAx>
        <c:axId val="56435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9163722025912839"/>
              <c:y val="0.869888475836431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nextTo"/>
        <c:crossAx val="566675464"/>
        <c:crosses val="autoZero"/>
        <c:auto val="1"/>
        <c:lblAlgn val="ctr"/>
        <c:lblOffset val="100"/>
        <c:noMultiLvlLbl val="0"/>
      </c:catAx>
      <c:valAx>
        <c:axId val="566675464"/>
        <c:scaling>
          <c:orientation val="minMax"/>
          <c:max val="8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騒音レベル（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dB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）</a:t>
                </a:r>
                <a:endPara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7667844522968199E-2"/>
              <c:y val="0.345724907063197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564352208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0318132494922225"/>
          <c:y val="0.1895910780669145"/>
          <c:w val="0.2143698468786808"/>
          <c:h val="0.13799256505576207"/>
        </c:manualLayout>
      </c:layout>
      <c:overlay val="0"/>
      <c:spPr>
        <a:solidFill>
          <a:schemeClr val="bg1"/>
        </a:solidFill>
        <a:ln w="0"/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古河市下辺見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メイリオ"/>
              </a:rPr>
              <a:t>　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35581937821152637"/>
          <c:y val="2.785107417128414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7495024389811692"/>
          <c:y val="0.16418677434584553"/>
          <c:w val="0.75868170603530172"/>
          <c:h val="0.70659782437637297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numLit>
              <c:formatCode>General</c:formatCode>
              <c:ptCount val="6"/>
              <c:pt idx="0">
                <c:v>24</c:v>
              </c:pt>
              <c:pt idx="1">
                <c:v>25</c:v>
              </c:pt>
              <c:pt idx="2">
                <c:v>26</c:v>
              </c:pt>
              <c:pt idx="3">
                <c:v>28</c:v>
              </c:pt>
              <c:pt idx="4">
                <c:v>30</c:v>
              </c:pt>
              <c:pt idx="5">
                <c:v>2</c:v>
              </c:pt>
            </c:numLit>
          </c:cat>
          <c:val>
            <c:numLit>
              <c:formatCode>General</c:formatCode>
              <c:ptCount val="6"/>
              <c:pt idx="0">
                <c:v>69</c:v>
              </c:pt>
              <c:pt idx="1">
                <c:v>70</c:v>
              </c:pt>
              <c:pt idx="2">
                <c:v>72</c:v>
              </c:pt>
              <c:pt idx="3">
                <c:v>72</c:v>
              </c:pt>
              <c:pt idx="4">
                <c:v>74</c:v>
              </c:pt>
              <c:pt idx="5">
                <c:v>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30B-407A-B8B0-32F4C1F1AFE0}"/>
            </c:ext>
          </c:extLst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Lit>
              <c:formatCode>General</c:formatCode>
              <c:ptCount val="6"/>
              <c:pt idx="0">
                <c:v>24</c:v>
              </c:pt>
              <c:pt idx="1">
                <c:v>25</c:v>
              </c:pt>
              <c:pt idx="2">
                <c:v>26</c:v>
              </c:pt>
              <c:pt idx="3">
                <c:v>28</c:v>
              </c:pt>
              <c:pt idx="4">
                <c:v>30</c:v>
              </c:pt>
              <c:pt idx="5">
                <c:v>2</c:v>
              </c:pt>
            </c:numLit>
          </c:cat>
          <c:val>
            <c:numLit>
              <c:formatCode>General</c:formatCode>
              <c:ptCount val="6"/>
              <c:pt idx="0">
                <c:v>64</c:v>
              </c:pt>
              <c:pt idx="1">
                <c:v>66</c:v>
              </c:pt>
              <c:pt idx="2">
                <c:v>65</c:v>
              </c:pt>
              <c:pt idx="3">
                <c:v>66</c:v>
              </c:pt>
              <c:pt idx="4">
                <c:v>66</c:v>
              </c:pt>
              <c:pt idx="5">
                <c:v>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30B-407A-B8B0-32F4C1F1A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678992"/>
        <c:axId val="566673896"/>
      </c:lineChart>
      <c:catAx>
        <c:axId val="56667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92018779342723"/>
              <c:y val="0.870373481092641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nextTo"/>
        <c:crossAx val="566673896"/>
        <c:crosses val="autoZero"/>
        <c:auto val="1"/>
        <c:lblAlgn val="ctr"/>
        <c:lblOffset val="100"/>
        <c:noMultiLvlLbl val="0"/>
      </c:catAx>
      <c:valAx>
        <c:axId val="566673896"/>
        <c:scaling>
          <c:orientation val="minMax"/>
          <c:max val="8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騒音レベル（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dB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）</a:t>
                </a:r>
                <a:endPara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7605633802816902E-2"/>
              <c:y val="0.340741907261592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566678992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0422535211267601"/>
          <c:y val="0.16666744434723438"/>
          <c:w val="0.23826291079812201"/>
          <c:h val="0.1567909011373578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defRPr>
            </a:pPr>
            <a:r>
              <a:rPr lang="ja-JP" altLang="en-US"/>
              <a:t>古河市大山</a:t>
            </a:r>
          </a:p>
        </c:rich>
      </c:tx>
      <c:layout>
        <c:manualLayout>
          <c:xMode val="edge"/>
          <c:yMode val="edge"/>
          <c:x val="0.3618919896497037"/>
          <c:y val="3.294607746985363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7495039251865707"/>
          <c:y val="0.16909752545735804"/>
          <c:w val="0.77274745373815668"/>
          <c:h val="0.71641911884562359"/>
        </c:manualLayout>
      </c:layout>
      <c:lineChart>
        <c:grouping val="standard"/>
        <c:varyColors val="0"/>
        <c:ser>
          <c:idx val="0"/>
          <c:order val="0"/>
          <c:tx>
            <c:strRef>
              <c:f>'表2-32,33'!$K$23</c:f>
              <c:strCache>
                <c:ptCount val="1"/>
                <c:pt idx="0">
                  <c:v>古河市大山</c:v>
                </c:pt>
              </c:strCache>
            </c:strRef>
          </c:tx>
          <c:marker>
            <c:symbol val="square"/>
            <c:size val="5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numRef>
              <c:f>'表2-32,33'!$J$24:$J$30</c:f>
              <c:numCache>
                <c:formatCode>General</c:formatCode>
                <c:ptCount val="7"/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29</c:v>
                </c:pt>
                <c:pt idx="6">
                  <c:v>1</c:v>
                </c:pt>
              </c:numCache>
            </c:numRef>
          </c:cat>
          <c:val>
            <c:numRef>
              <c:f>'表2-32,33'!$K$24:$K$30</c:f>
              <c:numCache>
                <c:formatCode>General</c:formatCode>
                <c:ptCount val="7"/>
                <c:pt idx="0">
                  <c:v>0</c:v>
                </c:pt>
                <c:pt idx="1">
                  <c:v>70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71</c:v>
                </c:pt>
                <c:pt idx="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08-4747-AC1F-AC5213794188}"/>
            </c:ext>
          </c:extLst>
        </c:ser>
        <c:ser>
          <c:idx val="1"/>
          <c:order val="1"/>
          <c:tx>
            <c:strRef>
              <c:f>'表2-32,33'!$L$23</c:f>
              <c:strCache>
                <c:ptCount val="1"/>
              </c:strCache>
            </c:strRef>
          </c:tx>
          <c:marker>
            <c:symbol val="triangle"/>
            <c:size val="5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Ref>
              <c:f>'表2-32,33'!$J$24:$J$30</c:f>
              <c:numCache>
                <c:formatCode>General</c:formatCode>
                <c:ptCount val="7"/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29</c:v>
                </c:pt>
                <c:pt idx="6">
                  <c:v>1</c:v>
                </c:pt>
              </c:numCache>
            </c:numRef>
          </c:cat>
          <c:val>
            <c:numRef>
              <c:f>'表2-32,33'!$L$24:$L$30</c:f>
              <c:numCache>
                <c:formatCode>General</c:formatCode>
                <c:ptCount val="7"/>
                <c:pt idx="0">
                  <c:v>0</c:v>
                </c:pt>
                <c:pt idx="1">
                  <c:v>69</c:v>
                </c:pt>
                <c:pt idx="2">
                  <c:v>69</c:v>
                </c:pt>
                <c:pt idx="3">
                  <c:v>69</c:v>
                </c:pt>
                <c:pt idx="4">
                  <c:v>69</c:v>
                </c:pt>
                <c:pt idx="5">
                  <c:v>68</c:v>
                </c:pt>
                <c:pt idx="6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08-4747-AC1F-AC5213794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674288"/>
        <c:axId val="566676248"/>
      </c:lineChart>
      <c:catAx>
        <c:axId val="566674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9163722025912839"/>
              <c:y val="0.8754448398576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nextTo"/>
        <c:crossAx val="566676248"/>
        <c:crosses val="autoZero"/>
        <c:auto val="1"/>
        <c:lblAlgn val="ctr"/>
        <c:lblOffset val="100"/>
        <c:noMultiLvlLbl val="0"/>
      </c:catAx>
      <c:valAx>
        <c:axId val="566676248"/>
        <c:scaling>
          <c:orientation val="minMax"/>
          <c:max val="8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騒音レベル（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dB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）</a:t>
                </a:r>
                <a:endPara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7667844522968199E-2"/>
              <c:y val="0.366548042704626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566674288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4911772070893956"/>
          <c:y val="0.25266903914590749"/>
          <c:w val="0.22968234977694924"/>
          <c:h val="0.1423487544483986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defRPr>
            </a:pPr>
            <a:r>
              <a:rPr lang="ja-JP" altLang="en-US"/>
              <a:t>五霞町川妻</a:t>
            </a:r>
          </a:p>
        </c:rich>
      </c:tx>
      <c:layout>
        <c:manualLayout>
          <c:xMode val="edge"/>
          <c:yMode val="edge"/>
          <c:x val="0.37064819194420484"/>
          <c:y val="2.785103819317959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7495039251865707"/>
          <c:y val="0.16909752545735804"/>
          <c:w val="0.76333734441617251"/>
          <c:h val="0.7116997698976133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numLit>
              <c:formatCode>General</c:formatCode>
              <c:ptCount val="6"/>
              <c:pt idx="0">
                <c:v>24</c:v>
              </c:pt>
              <c:pt idx="1">
                <c:v>25</c:v>
              </c:pt>
              <c:pt idx="2">
                <c:v>26</c:v>
              </c:pt>
              <c:pt idx="3">
                <c:v>28</c:v>
              </c:pt>
              <c:pt idx="4">
                <c:v>30</c:v>
              </c:pt>
              <c:pt idx="5">
                <c:v>2</c:v>
              </c:pt>
            </c:numLit>
          </c:cat>
          <c:val>
            <c:numLit>
              <c:formatCode>General</c:formatCode>
              <c:ptCount val="6"/>
              <c:pt idx="0">
                <c:v>69</c:v>
              </c:pt>
              <c:pt idx="1">
                <c:v>69</c:v>
              </c:pt>
              <c:pt idx="2">
                <c:v>68</c:v>
              </c:pt>
              <c:pt idx="3">
                <c:v>69</c:v>
              </c:pt>
              <c:pt idx="4">
                <c:v>70</c:v>
              </c:pt>
              <c:pt idx="5">
                <c:v>69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E04-49A5-B864-ADC77C6CB339}"/>
            </c:ext>
          </c:extLst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Lit>
              <c:formatCode>General</c:formatCode>
              <c:ptCount val="6"/>
              <c:pt idx="0">
                <c:v>24</c:v>
              </c:pt>
              <c:pt idx="1">
                <c:v>25</c:v>
              </c:pt>
              <c:pt idx="2">
                <c:v>26</c:v>
              </c:pt>
              <c:pt idx="3">
                <c:v>28</c:v>
              </c:pt>
              <c:pt idx="4">
                <c:v>30</c:v>
              </c:pt>
              <c:pt idx="5">
                <c:v>2</c:v>
              </c:pt>
            </c:numLit>
          </c:cat>
          <c:val>
            <c:numLit>
              <c:formatCode>General</c:formatCode>
              <c:ptCount val="6"/>
              <c:pt idx="0">
                <c:v>67</c:v>
              </c:pt>
              <c:pt idx="1">
                <c:v>68</c:v>
              </c:pt>
              <c:pt idx="2">
                <c:v>67</c:v>
              </c:pt>
              <c:pt idx="3">
                <c:v>69</c:v>
              </c:pt>
              <c:pt idx="4">
                <c:v>70</c:v>
              </c:pt>
              <c:pt idx="5">
                <c:v>66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E04-49A5-B864-ADC77C6CB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680952"/>
        <c:axId val="566679384"/>
      </c:lineChart>
      <c:catAx>
        <c:axId val="566680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9163722025912839"/>
              <c:y val="0.8754448398576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nextTo"/>
        <c:crossAx val="566679384"/>
        <c:crosses val="autoZero"/>
        <c:auto val="1"/>
        <c:lblAlgn val="ctr"/>
        <c:lblOffset val="100"/>
        <c:noMultiLvlLbl val="0"/>
      </c:catAx>
      <c:valAx>
        <c:axId val="566679384"/>
        <c:scaling>
          <c:orientation val="minMax"/>
          <c:max val="8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騒音レベル（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dB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）</a:t>
                </a:r>
                <a:endPara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7667844522968199E-2"/>
              <c:y val="0.37366548042704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566680952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4205058289975234"/>
          <c:y val="0.23487544483985764"/>
          <c:w val="0.21319236155551224"/>
          <c:h val="0.14234875444839859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古河市東牛谷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  </a:t>
            </a:r>
          </a:p>
        </c:rich>
      </c:tx>
      <c:layout>
        <c:manualLayout>
          <c:xMode val="edge"/>
          <c:yMode val="edge"/>
          <c:x val="0.35888891980375248"/>
          <c:y val="2.785079374371883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7495039251865707"/>
          <c:y val="0.16909752545735804"/>
          <c:w val="0.77274745373815668"/>
          <c:h val="0.71641911884562359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numLit>
              <c:formatCode>General</c:formatCode>
              <c:ptCount val="6"/>
              <c:pt idx="0">
                <c:v>24</c:v>
              </c:pt>
              <c:pt idx="1">
                <c:v>25</c:v>
              </c:pt>
              <c:pt idx="2">
                <c:v>26</c:v>
              </c:pt>
              <c:pt idx="3">
                <c:v>27</c:v>
              </c:pt>
              <c:pt idx="4">
                <c:v>29</c:v>
              </c:pt>
              <c:pt idx="5">
                <c:v>1</c:v>
              </c:pt>
            </c:numLit>
          </c:cat>
          <c:val>
            <c:numLit>
              <c:formatCode>General</c:formatCode>
              <c:ptCount val="6"/>
              <c:pt idx="0">
                <c:v>70</c:v>
              </c:pt>
              <c:pt idx="1">
                <c:v>68</c:v>
              </c:pt>
              <c:pt idx="2">
                <c:v>70</c:v>
              </c:pt>
              <c:pt idx="3">
                <c:v>72</c:v>
              </c:pt>
              <c:pt idx="4">
                <c:v>70</c:v>
              </c:pt>
              <c:pt idx="5">
                <c:v>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D6B-4F05-AA11-B9A17AFBEC25}"/>
            </c:ext>
          </c:extLst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Lit>
              <c:formatCode>General</c:formatCode>
              <c:ptCount val="6"/>
              <c:pt idx="0">
                <c:v>24</c:v>
              </c:pt>
              <c:pt idx="1">
                <c:v>25</c:v>
              </c:pt>
              <c:pt idx="2">
                <c:v>26</c:v>
              </c:pt>
              <c:pt idx="3">
                <c:v>27</c:v>
              </c:pt>
              <c:pt idx="4">
                <c:v>29</c:v>
              </c:pt>
              <c:pt idx="5">
                <c:v>1</c:v>
              </c:pt>
            </c:numLit>
          </c:cat>
          <c:val>
            <c:numLit>
              <c:formatCode>General</c:formatCode>
              <c:ptCount val="6"/>
              <c:pt idx="0">
                <c:v>67</c:v>
              </c:pt>
              <c:pt idx="1">
                <c:v>66</c:v>
              </c:pt>
              <c:pt idx="2">
                <c:v>66</c:v>
              </c:pt>
              <c:pt idx="3">
                <c:v>69</c:v>
              </c:pt>
              <c:pt idx="4">
                <c:v>65</c:v>
              </c:pt>
              <c:pt idx="5">
                <c:v>69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D6B-4F05-AA11-B9A17AFBE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355736"/>
        <c:axId val="564352992"/>
      </c:lineChart>
      <c:catAx>
        <c:axId val="564355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9163722025912839"/>
              <c:y val="0.869888475836431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nextTo"/>
        <c:crossAx val="564352992"/>
        <c:crosses val="autoZero"/>
        <c:auto val="1"/>
        <c:lblAlgn val="ctr"/>
        <c:lblOffset val="100"/>
        <c:noMultiLvlLbl val="0"/>
      </c:catAx>
      <c:valAx>
        <c:axId val="564352992"/>
        <c:scaling>
          <c:orientation val="minMax"/>
          <c:max val="8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騒音レベル（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dB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）</a:t>
                </a:r>
                <a:endPara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7667844522968199E-2"/>
              <c:y val="0.345724907063197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564355736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0318132494922225"/>
          <c:y val="0.1895910780669145"/>
          <c:w val="0.20671396640790929"/>
          <c:h val="0.13799256505576207"/>
        </c:manualLayout>
      </c:layout>
      <c:overlay val="0"/>
      <c:spPr>
        <a:solidFill>
          <a:schemeClr val="bg1"/>
        </a:solidFill>
        <a:ln w="0"/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14</xdr:row>
      <xdr:rowOff>0</xdr:rowOff>
    </xdr:from>
    <xdr:to>
      <xdr:col>4</xdr:col>
      <xdr:colOff>704850</xdr:colOff>
      <xdr:row>25</xdr:row>
      <xdr:rowOff>47625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800100</xdr:colOff>
      <xdr:row>14</xdr:row>
      <xdr:rowOff>0</xdr:rowOff>
    </xdr:from>
    <xdr:to>
      <xdr:col>7</xdr:col>
      <xdr:colOff>1019175</xdr:colOff>
      <xdr:row>25</xdr:row>
      <xdr:rowOff>57150</xdr:rowOff>
    </xdr:to>
    <xdr:graphicFrame macro="">
      <xdr:nvGraphicFramePr>
        <xdr:cNvPr id="3" name="グラフ 15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29</xdr:row>
      <xdr:rowOff>9525</xdr:rowOff>
    </xdr:from>
    <xdr:to>
      <xdr:col>4</xdr:col>
      <xdr:colOff>704850</xdr:colOff>
      <xdr:row>40</xdr:row>
      <xdr:rowOff>171450</xdr:rowOff>
    </xdr:to>
    <xdr:graphicFrame macro="">
      <xdr:nvGraphicFramePr>
        <xdr:cNvPr id="4" name="グラフ 17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819150</xdr:colOff>
      <xdr:row>29</xdr:row>
      <xdr:rowOff>9525</xdr:rowOff>
    </xdr:from>
    <xdr:to>
      <xdr:col>7</xdr:col>
      <xdr:colOff>1028700</xdr:colOff>
      <xdr:row>40</xdr:row>
      <xdr:rowOff>171450</xdr:rowOff>
    </xdr:to>
    <xdr:graphicFrame macro="">
      <xdr:nvGraphicFramePr>
        <xdr:cNvPr id="5" name="グラフ 18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47625</xdr:colOff>
      <xdr:row>14</xdr:row>
      <xdr:rowOff>0</xdr:rowOff>
    </xdr:from>
    <xdr:to>
      <xdr:col>4</xdr:col>
      <xdr:colOff>704850</xdr:colOff>
      <xdr:row>25</xdr:row>
      <xdr:rowOff>47625</xdr:rowOff>
    </xdr:to>
    <xdr:graphicFrame macro="">
      <xdr:nvGraphicFramePr>
        <xdr:cNvPr id="6" name="グラフ 8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800100</xdr:colOff>
      <xdr:row>14</xdr:row>
      <xdr:rowOff>0</xdr:rowOff>
    </xdr:from>
    <xdr:to>
      <xdr:col>7</xdr:col>
      <xdr:colOff>1019175</xdr:colOff>
      <xdr:row>25</xdr:row>
      <xdr:rowOff>57150</xdr:rowOff>
    </xdr:to>
    <xdr:graphicFrame macro="">
      <xdr:nvGraphicFramePr>
        <xdr:cNvPr id="7" name="グラフ 15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47625</xdr:colOff>
      <xdr:row>29</xdr:row>
      <xdr:rowOff>9525</xdr:rowOff>
    </xdr:from>
    <xdr:to>
      <xdr:col>4</xdr:col>
      <xdr:colOff>704850</xdr:colOff>
      <xdr:row>40</xdr:row>
      <xdr:rowOff>171450</xdr:rowOff>
    </xdr:to>
    <xdr:graphicFrame macro="">
      <xdr:nvGraphicFramePr>
        <xdr:cNvPr id="8" name="グラフ 1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819150</xdr:colOff>
      <xdr:row>29</xdr:row>
      <xdr:rowOff>9525</xdr:rowOff>
    </xdr:from>
    <xdr:to>
      <xdr:col>7</xdr:col>
      <xdr:colOff>1028700</xdr:colOff>
      <xdr:row>40</xdr:row>
      <xdr:rowOff>171450</xdr:rowOff>
    </xdr:to>
    <xdr:graphicFrame macro="">
      <xdr:nvGraphicFramePr>
        <xdr:cNvPr id="9" name="グラフ 1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47625</xdr:colOff>
      <xdr:row>14</xdr:row>
      <xdr:rowOff>0</xdr:rowOff>
    </xdr:from>
    <xdr:to>
      <xdr:col>4</xdr:col>
      <xdr:colOff>704850</xdr:colOff>
      <xdr:row>25</xdr:row>
      <xdr:rowOff>47625</xdr:rowOff>
    </xdr:to>
    <xdr:graphicFrame macro="">
      <xdr:nvGraphicFramePr>
        <xdr:cNvPr id="10" name="グラフ 8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800100</xdr:colOff>
      <xdr:row>14</xdr:row>
      <xdr:rowOff>0</xdr:rowOff>
    </xdr:from>
    <xdr:to>
      <xdr:col>7</xdr:col>
      <xdr:colOff>1019175</xdr:colOff>
      <xdr:row>25</xdr:row>
      <xdr:rowOff>57150</xdr:rowOff>
    </xdr:to>
    <xdr:graphicFrame macro="">
      <xdr:nvGraphicFramePr>
        <xdr:cNvPr id="11" name="グラフ 15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47625</xdr:colOff>
      <xdr:row>29</xdr:row>
      <xdr:rowOff>9525</xdr:rowOff>
    </xdr:from>
    <xdr:to>
      <xdr:col>4</xdr:col>
      <xdr:colOff>704850</xdr:colOff>
      <xdr:row>40</xdr:row>
      <xdr:rowOff>171450</xdr:rowOff>
    </xdr:to>
    <xdr:graphicFrame macro="">
      <xdr:nvGraphicFramePr>
        <xdr:cNvPr id="12" name="グラフ 17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819150</xdr:colOff>
      <xdr:row>29</xdr:row>
      <xdr:rowOff>9525</xdr:rowOff>
    </xdr:from>
    <xdr:to>
      <xdr:col>7</xdr:col>
      <xdr:colOff>1028700</xdr:colOff>
      <xdr:row>40</xdr:row>
      <xdr:rowOff>171450</xdr:rowOff>
    </xdr:to>
    <xdr:graphicFrame macro="">
      <xdr:nvGraphicFramePr>
        <xdr:cNvPr id="13" name="グラフ 18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47625</xdr:colOff>
      <xdr:row>14</xdr:row>
      <xdr:rowOff>0</xdr:rowOff>
    </xdr:from>
    <xdr:to>
      <xdr:col>4</xdr:col>
      <xdr:colOff>704850</xdr:colOff>
      <xdr:row>25</xdr:row>
      <xdr:rowOff>47625</xdr:rowOff>
    </xdr:to>
    <xdr:graphicFrame macro="">
      <xdr:nvGraphicFramePr>
        <xdr:cNvPr id="14" name="グラフ 8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800100</xdr:colOff>
      <xdr:row>14</xdr:row>
      <xdr:rowOff>0</xdr:rowOff>
    </xdr:from>
    <xdr:to>
      <xdr:col>7</xdr:col>
      <xdr:colOff>1019175</xdr:colOff>
      <xdr:row>25</xdr:row>
      <xdr:rowOff>57150</xdr:rowOff>
    </xdr:to>
    <xdr:graphicFrame macro="">
      <xdr:nvGraphicFramePr>
        <xdr:cNvPr id="15" name="グラフ 15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47625</xdr:colOff>
      <xdr:row>29</xdr:row>
      <xdr:rowOff>9525</xdr:rowOff>
    </xdr:from>
    <xdr:to>
      <xdr:col>4</xdr:col>
      <xdr:colOff>704850</xdr:colOff>
      <xdr:row>40</xdr:row>
      <xdr:rowOff>171450</xdr:rowOff>
    </xdr:to>
    <xdr:graphicFrame macro="">
      <xdr:nvGraphicFramePr>
        <xdr:cNvPr id="16" name="グラフ 17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819150</xdr:colOff>
      <xdr:row>29</xdr:row>
      <xdr:rowOff>9525</xdr:rowOff>
    </xdr:from>
    <xdr:to>
      <xdr:col>7</xdr:col>
      <xdr:colOff>1028700</xdr:colOff>
      <xdr:row>40</xdr:row>
      <xdr:rowOff>171450</xdr:rowOff>
    </xdr:to>
    <xdr:graphicFrame macro="">
      <xdr:nvGraphicFramePr>
        <xdr:cNvPr id="17" name="グラフ 18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view="pageBreakPreview" zoomScale="150" zoomScaleNormal="150" zoomScaleSheetLayoutView="150" workbookViewId="0">
      <selection activeCell="C1" sqref="C1"/>
    </sheetView>
  </sheetViews>
  <sheetFormatPr defaultRowHeight="18" customHeight="1" x14ac:dyDescent="0.15"/>
  <cols>
    <col min="1" max="1" width="6.75" style="2" customWidth="1"/>
    <col min="2" max="2" width="6.625" style="2" customWidth="1"/>
    <col min="3" max="3" width="28.375" style="2" customWidth="1"/>
    <col min="4" max="4" width="1" style="2" customWidth="1"/>
    <col min="5" max="5" width="14.75" style="2" customWidth="1"/>
    <col min="6" max="6" width="8.625" style="2" customWidth="1"/>
    <col min="7" max="7" width="8.25" style="2" customWidth="1"/>
    <col min="8" max="8" width="1" style="2" customWidth="1"/>
    <col min="9" max="16384" width="9" style="2"/>
  </cols>
  <sheetData>
    <row r="1" spans="1:8" ht="18" customHeight="1" x14ac:dyDescent="0.15">
      <c r="A1" s="1" t="s">
        <v>277</v>
      </c>
    </row>
    <row r="2" spans="1:8" ht="18" customHeight="1" x14ac:dyDescent="0.15">
      <c r="A2" s="168" t="s">
        <v>0</v>
      </c>
      <c r="B2" s="168"/>
      <c r="C2" s="3" t="s">
        <v>1</v>
      </c>
      <c r="D2" s="168" t="s">
        <v>2</v>
      </c>
      <c r="E2" s="168"/>
      <c r="F2" s="168" t="s">
        <v>3</v>
      </c>
      <c r="G2" s="168"/>
      <c r="H2" s="168"/>
    </row>
    <row r="3" spans="1:8" ht="18" customHeight="1" x14ac:dyDescent="0.15">
      <c r="A3" s="169" t="s">
        <v>4</v>
      </c>
      <c r="B3" s="170"/>
      <c r="C3" s="175" t="s">
        <v>5</v>
      </c>
      <c r="D3" s="178" t="s">
        <v>6</v>
      </c>
      <c r="E3" s="163"/>
      <c r="F3" s="163" t="s">
        <v>7</v>
      </c>
      <c r="G3" s="163"/>
      <c r="H3" s="163"/>
    </row>
    <row r="4" spans="1:8" ht="18" customHeight="1" x14ac:dyDescent="0.15">
      <c r="A4" s="171"/>
      <c r="B4" s="172"/>
      <c r="C4" s="176"/>
      <c r="D4" s="178"/>
      <c r="E4" s="163"/>
      <c r="F4" s="4" t="s">
        <v>8</v>
      </c>
      <c r="G4" s="163" t="s">
        <v>9</v>
      </c>
      <c r="H4" s="163"/>
    </row>
    <row r="5" spans="1:8" ht="36" customHeight="1" x14ac:dyDescent="0.15">
      <c r="A5" s="171"/>
      <c r="B5" s="172"/>
      <c r="C5" s="176"/>
      <c r="D5" s="178"/>
      <c r="E5" s="163"/>
      <c r="F5" s="4" t="s">
        <v>10</v>
      </c>
      <c r="G5" s="163" t="s">
        <v>11</v>
      </c>
      <c r="H5" s="163"/>
    </row>
    <row r="6" spans="1:8" ht="36" customHeight="1" x14ac:dyDescent="0.15">
      <c r="A6" s="171"/>
      <c r="B6" s="172"/>
      <c r="C6" s="176"/>
      <c r="D6" s="178" t="s">
        <v>12</v>
      </c>
      <c r="E6" s="163"/>
      <c r="F6" s="4" t="s">
        <v>10</v>
      </c>
      <c r="G6" s="163" t="s">
        <v>11</v>
      </c>
      <c r="H6" s="163"/>
    </row>
    <row r="7" spans="1:8" ht="36" customHeight="1" x14ac:dyDescent="0.15">
      <c r="A7" s="171"/>
      <c r="B7" s="172"/>
      <c r="C7" s="176"/>
      <c r="D7" s="178" t="s">
        <v>13</v>
      </c>
      <c r="E7" s="163"/>
      <c r="F7" s="4" t="s">
        <v>14</v>
      </c>
      <c r="G7" s="163" t="s">
        <v>15</v>
      </c>
      <c r="H7" s="163"/>
    </row>
    <row r="8" spans="1:8" ht="18" customHeight="1" x14ac:dyDescent="0.15">
      <c r="A8" s="171"/>
      <c r="B8" s="172"/>
      <c r="C8" s="176"/>
      <c r="E8" s="179" t="s">
        <v>16</v>
      </c>
      <c r="F8" s="179"/>
      <c r="G8" s="179"/>
      <c r="H8" s="5"/>
    </row>
    <row r="9" spans="1:8" ht="18" customHeight="1" x14ac:dyDescent="0.15">
      <c r="A9" s="171"/>
      <c r="B9" s="172"/>
      <c r="C9" s="176"/>
      <c r="E9" s="180" t="s">
        <v>17</v>
      </c>
      <c r="F9" s="163" t="s">
        <v>7</v>
      </c>
      <c r="G9" s="163"/>
      <c r="H9" s="6"/>
    </row>
    <row r="10" spans="1:8" ht="18" customHeight="1" x14ac:dyDescent="0.15">
      <c r="A10" s="171"/>
      <c r="B10" s="172"/>
      <c r="C10" s="176"/>
      <c r="E10" s="181"/>
      <c r="F10" s="4" t="s">
        <v>8</v>
      </c>
      <c r="G10" s="7" t="s">
        <v>9</v>
      </c>
      <c r="H10" s="8"/>
    </row>
    <row r="11" spans="1:8" ht="36" customHeight="1" x14ac:dyDescent="0.15">
      <c r="A11" s="171"/>
      <c r="B11" s="172"/>
      <c r="C11" s="176"/>
      <c r="E11" s="9" t="s">
        <v>18</v>
      </c>
      <c r="F11" s="4" t="s">
        <v>14</v>
      </c>
      <c r="G11" s="7" t="s">
        <v>10</v>
      </c>
      <c r="H11" s="8"/>
    </row>
    <row r="12" spans="1:8" ht="36" customHeight="1" x14ac:dyDescent="0.15">
      <c r="A12" s="171"/>
      <c r="B12" s="172"/>
      <c r="C12" s="176"/>
      <c r="E12" s="9" t="s">
        <v>19</v>
      </c>
      <c r="F12" s="4" t="s">
        <v>20</v>
      </c>
      <c r="G12" s="7" t="s">
        <v>14</v>
      </c>
      <c r="H12" s="8"/>
    </row>
    <row r="13" spans="1:8" ht="36" customHeight="1" x14ac:dyDescent="0.15">
      <c r="A13" s="171"/>
      <c r="B13" s="172"/>
      <c r="C13" s="176"/>
      <c r="E13" s="9" t="s">
        <v>21</v>
      </c>
      <c r="F13" s="4" t="s">
        <v>20</v>
      </c>
      <c r="G13" s="7" t="s">
        <v>14</v>
      </c>
      <c r="H13" s="8"/>
    </row>
    <row r="14" spans="1:8" ht="36" customHeight="1" x14ac:dyDescent="0.15">
      <c r="A14" s="171"/>
      <c r="B14" s="172"/>
      <c r="C14" s="176"/>
      <c r="E14" s="9" t="s">
        <v>22</v>
      </c>
      <c r="F14" s="4" t="s">
        <v>23</v>
      </c>
      <c r="G14" s="4" t="s">
        <v>20</v>
      </c>
      <c r="H14" s="8"/>
    </row>
    <row r="15" spans="1:8" ht="18" customHeight="1" x14ac:dyDescent="0.15">
      <c r="A15" s="173"/>
      <c r="B15" s="174"/>
      <c r="C15" s="177"/>
      <c r="D15" s="10"/>
      <c r="E15" s="10"/>
      <c r="F15" s="10"/>
      <c r="H15" s="11"/>
    </row>
    <row r="16" spans="1:8" ht="36" customHeight="1" x14ac:dyDescent="0.15">
      <c r="A16" s="164" t="s">
        <v>24</v>
      </c>
      <c r="B16" s="164"/>
      <c r="C16" s="167" t="s">
        <v>25</v>
      </c>
      <c r="D16" s="163" t="s">
        <v>26</v>
      </c>
      <c r="E16" s="163"/>
      <c r="F16" s="163" t="s">
        <v>23</v>
      </c>
      <c r="G16" s="163"/>
      <c r="H16" s="163"/>
    </row>
    <row r="17" spans="1:8" ht="18" customHeight="1" x14ac:dyDescent="0.15">
      <c r="A17" s="164"/>
      <c r="B17" s="164"/>
      <c r="C17" s="167"/>
      <c r="D17" s="163" t="s">
        <v>27</v>
      </c>
      <c r="E17" s="163"/>
      <c r="F17" s="163" t="s">
        <v>28</v>
      </c>
      <c r="G17" s="163"/>
      <c r="H17" s="163"/>
    </row>
    <row r="18" spans="1:8" ht="62.25" customHeight="1" x14ac:dyDescent="0.15">
      <c r="A18" s="164" t="s">
        <v>29</v>
      </c>
      <c r="B18" s="165" t="s">
        <v>30</v>
      </c>
      <c r="C18" s="9" t="s">
        <v>217</v>
      </c>
      <c r="D18" s="163" t="s">
        <v>31</v>
      </c>
      <c r="E18" s="163"/>
      <c r="F18" s="163" t="s">
        <v>32</v>
      </c>
      <c r="G18" s="163"/>
      <c r="H18" s="163"/>
    </row>
    <row r="19" spans="1:8" ht="47.25" customHeight="1" x14ac:dyDescent="0.15">
      <c r="A19" s="164"/>
      <c r="B19" s="166"/>
      <c r="C19" s="9" t="s">
        <v>218</v>
      </c>
      <c r="D19" s="163" t="s">
        <v>219</v>
      </c>
      <c r="E19" s="163"/>
      <c r="F19" s="163" t="s">
        <v>220</v>
      </c>
      <c r="G19" s="163"/>
      <c r="H19" s="163"/>
    </row>
    <row r="20" spans="1:8" ht="46.5" customHeight="1" x14ac:dyDescent="0.15">
      <c r="A20" s="164"/>
      <c r="B20" s="12" t="s">
        <v>33</v>
      </c>
      <c r="C20" s="9" t="s">
        <v>34</v>
      </c>
      <c r="D20" s="163" t="s">
        <v>31</v>
      </c>
      <c r="E20" s="163"/>
      <c r="F20" s="163" t="s">
        <v>32</v>
      </c>
      <c r="G20" s="163"/>
      <c r="H20" s="163"/>
    </row>
  </sheetData>
  <mergeCells count="30">
    <mergeCell ref="A2:B2"/>
    <mergeCell ref="D2:E2"/>
    <mergeCell ref="F2:H2"/>
    <mergeCell ref="A3:B15"/>
    <mergeCell ref="C3:C15"/>
    <mergeCell ref="D3:E5"/>
    <mergeCell ref="F3:H3"/>
    <mergeCell ref="G4:H4"/>
    <mergeCell ref="G5:H5"/>
    <mergeCell ref="D6:E6"/>
    <mergeCell ref="G6:H6"/>
    <mergeCell ref="D7:E7"/>
    <mergeCell ref="G7:H7"/>
    <mergeCell ref="E8:G8"/>
    <mergeCell ref="E9:E10"/>
    <mergeCell ref="F9:G9"/>
    <mergeCell ref="A16:B17"/>
    <mergeCell ref="C16:C17"/>
    <mergeCell ref="D16:E16"/>
    <mergeCell ref="F16:H16"/>
    <mergeCell ref="D17:E17"/>
    <mergeCell ref="F17:H17"/>
    <mergeCell ref="D18:E18"/>
    <mergeCell ref="F18:H18"/>
    <mergeCell ref="D19:E19"/>
    <mergeCell ref="F19:H19"/>
    <mergeCell ref="A18:A20"/>
    <mergeCell ref="B18:B19"/>
    <mergeCell ref="D20:E20"/>
    <mergeCell ref="F20:H20"/>
  </mergeCells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view="pageBreakPreview" zoomScaleNormal="100" zoomScaleSheetLayoutView="100" workbookViewId="0">
      <selection activeCell="N6" sqref="N6"/>
    </sheetView>
  </sheetViews>
  <sheetFormatPr defaultRowHeight="18" customHeight="1" x14ac:dyDescent="0.15"/>
  <cols>
    <col min="1" max="12" width="6.25" style="2" customWidth="1"/>
    <col min="13" max="16384" width="9" style="2"/>
  </cols>
  <sheetData>
    <row r="1" spans="1:12" ht="18" customHeight="1" x14ac:dyDescent="0.15">
      <c r="A1" s="1" t="s">
        <v>287</v>
      </c>
      <c r="L1" s="45" t="s">
        <v>296</v>
      </c>
    </row>
    <row r="2" spans="1:12" ht="3.75" customHeight="1" x14ac:dyDescent="0.15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48"/>
    </row>
    <row r="3" spans="1:12" ht="93" customHeight="1" x14ac:dyDescent="0.15">
      <c r="A3" s="149" t="s">
        <v>35</v>
      </c>
      <c r="B3" s="149" t="s">
        <v>36</v>
      </c>
      <c r="C3" s="149" t="s">
        <v>173</v>
      </c>
      <c r="D3" s="149" t="s">
        <v>174</v>
      </c>
      <c r="E3" s="149" t="s">
        <v>39</v>
      </c>
      <c r="F3" s="150" t="s">
        <v>175</v>
      </c>
      <c r="G3" s="149" t="s">
        <v>42</v>
      </c>
      <c r="H3" s="149" t="s">
        <v>44</v>
      </c>
      <c r="I3" s="149" t="s">
        <v>176</v>
      </c>
      <c r="J3" s="149" t="s">
        <v>177</v>
      </c>
      <c r="K3" s="149" t="s">
        <v>46</v>
      </c>
      <c r="L3" s="149" t="s">
        <v>47</v>
      </c>
    </row>
    <row r="4" spans="1:12" ht="3.75" customHeight="1" x14ac:dyDescent="0.1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2" ht="29.25" customHeight="1" x14ac:dyDescent="0.15">
      <c r="A5" s="43" t="s">
        <v>48</v>
      </c>
      <c r="B5" s="124">
        <v>4632</v>
      </c>
      <c r="C5" s="124">
        <v>5380</v>
      </c>
      <c r="D5" s="124">
        <v>574</v>
      </c>
      <c r="E5" s="124">
        <v>281</v>
      </c>
      <c r="F5" s="124">
        <v>48</v>
      </c>
      <c r="G5" s="124">
        <v>73</v>
      </c>
      <c r="H5" s="124">
        <v>298</v>
      </c>
      <c r="I5" s="124">
        <v>51</v>
      </c>
      <c r="J5" s="124">
        <v>909</v>
      </c>
      <c r="K5" s="124">
        <v>143</v>
      </c>
      <c r="L5" s="124">
        <v>12389</v>
      </c>
    </row>
    <row r="6" spans="1:12" ht="18" customHeight="1" x14ac:dyDescent="0.15">
      <c r="A6" s="1"/>
    </row>
  </sheetData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view="pageBreakPreview" zoomScaleNormal="100" zoomScaleSheetLayoutView="100" workbookViewId="0">
      <selection activeCell="N6" sqref="N6"/>
    </sheetView>
  </sheetViews>
  <sheetFormatPr defaultRowHeight="18" customHeight="1" x14ac:dyDescent="0.15"/>
  <cols>
    <col min="1" max="6" width="12.5" style="21" customWidth="1"/>
    <col min="7" max="7" width="9.5" style="21" customWidth="1"/>
    <col min="8" max="16384" width="9" style="21"/>
  </cols>
  <sheetData>
    <row r="1" spans="1:6" ht="18" customHeight="1" x14ac:dyDescent="0.15">
      <c r="A1" s="1" t="s">
        <v>297</v>
      </c>
      <c r="B1" s="2"/>
      <c r="C1" s="2"/>
      <c r="D1" s="2"/>
      <c r="E1" s="2"/>
      <c r="F1" s="2"/>
    </row>
    <row r="2" spans="1:6" ht="69" customHeight="1" x14ac:dyDescent="0.15">
      <c r="A2" s="43" t="s">
        <v>49</v>
      </c>
      <c r="B2" s="152" t="s">
        <v>50</v>
      </c>
      <c r="C2" s="152" t="s">
        <v>178</v>
      </c>
      <c r="D2" s="152" t="s">
        <v>179</v>
      </c>
      <c r="E2" s="152" t="s">
        <v>180</v>
      </c>
      <c r="F2" s="43" t="s">
        <v>47</v>
      </c>
    </row>
    <row r="3" spans="1:6" ht="33" customHeight="1" x14ac:dyDescent="0.15">
      <c r="A3" s="43" t="s">
        <v>48</v>
      </c>
      <c r="B3" s="153">
        <v>100</v>
      </c>
      <c r="C3" s="153">
        <v>0</v>
      </c>
      <c r="D3" s="153">
        <v>6</v>
      </c>
      <c r="E3" s="153">
        <v>263</v>
      </c>
      <c r="F3" s="153">
        <v>369</v>
      </c>
    </row>
    <row r="4" spans="1:6" ht="18" customHeight="1" x14ac:dyDescent="0.15">
      <c r="A4" s="20"/>
    </row>
  </sheetData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view="pageBreakPreview" zoomScaleNormal="100" zoomScaleSheetLayoutView="100" workbookViewId="0">
      <selection activeCell="N6" sqref="N6"/>
    </sheetView>
  </sheetViews>
  <sheetFormatPr defaultRowHeight="14.25" x14ac:dyDescent="0.15"/>
  <cols>
    <col min="1" max="1" width="7.875" style="155" customWidth="1"/>
    <col min="2" max="2" width="61.625" style="155" customWidth="1"/>
    <col min="3" max="16384" width="9" style="155"/>
  </cols>
  <sheetData>
    <row r="1" spans="1:3" x14ac:dyDescent="0.15">
      <c r="A1" s="1" t="s">
        <v>288</v>
      </c>
      <c r="B1" s="48"/>
      <c r="C1" s="154" t="s">
        <v>294</v>
      </c>
    </row>
    <row r="2" spans="1:3" ht="15" customHeight="1" x14ac:dyDescent="0.15">
      <c r="A2" s="156" t="s">
        <v>181</v>
      </c>
      <c r="B2" s="156" t="s">
        <v>182</v>
      </c>
      <c r="C2" s="156" t="s">
        <v>183</v>
      </c>
    </row>
    <row r="3" spans="1:3" ht="26.25" customHeight="1" x14ac:dyDescent="0.15">
      <c r="A3" s="157" t="s">
        <v>184</v>
      </c>
      <c r="B3" s="158" t="s">
        <v>185</v>
      </c>
      <c r="C3" s="159">
        <v>1</v>
      </c>
    </row>
    <row r="4" spans="1:3" ht="42" customHeight="1" x14ac:dyDescent="0.15">
      <c r="A4" s="157" t="s">
        <v>186</v>
      </c>
      <c r="B4" s="158" t="s">
        <v>187</v>
      </c>
      <c r="C4" s="159">
        <v>32</v>
      </c>
    </row>
    <row r="5" spans="1:3" ht="30" customHeight="1" x14ac:dyDescent="0.15">
      <c r="A5" s="157" t="s">
        <v>188</v>
      </c>
      <c r="B5" s="158" t="s">
        <v>189</v>
      </c>
      <c r="C5" s="159">
        <v>158</v>
      </c>
    </row>
    <row r="6" spans="1:3" ht="30" customHeight="1" x14ac:dyDescent="0.15">
      <c r="A6" s="157" t="s">
        <v>190</v>
      </c>
      <c r="B6" s="158" t="s">
        <v>191</v>
      </c>
      <c r="C6" s="159">
        <v>566</v>
      </c>
    </row>
    <row r="7" spans="1:3" ht="30" customHeight="1" x14ac:dyDescent="0.15">
      <c r="A7" s="157" t="s">
        <v>192</v>
      </c>
      <c r="B7" s="158" t="s">
        <v>193</v>
      </c>
      <c r="C7" s="159">
        <v>274</v>
      </c>
    </row>
    <row r="8" spans="1:3" ht="25.5" customHeight="1" x14ac:dyDescent="0.15">
      <c r="A8" s="157" t="s">
        <v>194</v>
      </c>
      <c r="B8" s="158" t="s">
        <v>195</v>
      </c>
      <c r="C8" s="159">
        <v>17</v>
      </c>
    </row>
    <row r="9" spans="1:3" ht="21" customHeight="1" x14ac:dyDescent="0.15">
      <c r="A9" s="160" t="s">
        <v>47</v>
      </c>
      <c r="B9" s="161"/>
      <c r="C9" s="162">
        <f>SUM(C3:C8)</f>
        <v>1048</v>
      </c>
    </row>
    <row r="10" spans="1:3" x14ac:dyDescent="0.15">
      <c r="A10" s="1"/>
    </row>
  </sheetData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view="pageBreakPreview" zoomScaleNormal="100" zoomScaleSheetLayoutView="100" workbookViewId="0">
      <selection activeCell="N6" sqref="N6"/>
    </sheetView>
  </sheetViews>
  <sheetFormatPr defaultRowHeight="18" customHeight="1" x14ac:dyDescent="0.15"/>
  <cols>
    <col min="1" max="13" width="5.75" style="21" customWidth="1"/>
    <col min="14" max="16384" width="9" style="21"/>
  </cols>
  <sheetData>
    <row r="1" spans="1:13" ht="18" customHeight="1" x14ac:dyDescent="0.15">
      <c r="A1" s="20" t="s">
        <v>278</v>
      </c>
      <c r="M1" s="30" t="s">
        <v>294</v>
      </c>
    </row>
    <row r="2" spans="1:13" ht="3.75" customHeight="1" x14ac:dyDescent="0.1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1:13" ht="105" customHeight="1" x14ac:dyDescent="0.15">
      <c r="A3" s="25" t="s">
        <v>35</v>
      </c>
      <c r="B3" s="25" t="s">
        <v>36</v>
      </c>
      <c r="C3" s="25" t="s">
        <v>37</v>
      </c>
      <c r="D3" s="25" t="s">
        <v>38</v>
      </c>
      <c r="E3" s="25" t="s">
        <v>39</v>
      </c>
      <c r="F3" s="26" t="s">
        <v>40</v>
      </c>
      <c r="G3" s="25" t="s">
        <v>41</v>
      </c>
      <c r="H3" s="25" t="s">
        <v>42</v>
      </c>
      <c r="I3" s="25" t="s">
        <v>43</v>
      </c>
      <c r="J3" s="25" t="s">
        <v>44</v>
      </c>
      <c r="K3" s="27" t="s">
        <v>45</v>
      </c>
      <c r="L3" s="25" t="s">
        <v>46</v>
      </c>
      <c r="M3" s="25" t="s">
        <v>47</v>
      </c>
    </row>
    <row r="4" spans="1:13" ht="3.75" customHeight="1" x14ac:dyDescent="0.15">
      <c r="A4" s="28"/>
      <c r="B4" s="28"/>
      <c r="C4" s="28"/>
      <c r="D4" s="28"/>
      <c r="E4" s="28"/>
      <c r="F4" s="29"/>
      <c r="G4" s="28"/>
      <c r="H4" s="28"/>
      <c r="I4" s="28"/>
      <c r="J4" s="28"/>
      <c r="K4" s="28"/>
      <c r="L4" s="28"/>
      <c r="M4" s="28"/>
    </row>
    <row r="5" spans="1:13" ht="30.75" customHeight="1" x14ac:dyDescent="0.15">
      <c r="A5" s="43" t="s">
        <v>48</v>
      </c>
      <c r="B5" s="124">
        <v>6709</v>
      </c>
      <c r="C5" s="124">
        <v>19282</v>
      </c>
      <c r="D5" s="124">
        <v>918</v>
      </c>
      <c r="E5" s="124">
        <v>615</v>
      </c>
      <c r="F5" s="124">
        <v>116</v>
      </c>
      <c r="G5" s="124">
        <v>190</v>
      </c>
      <c r="H5" s="124">
        <v>791</v>
      </c>
      <c r="I5" s="124">
        <v>6</v>
      </c>
      <c r="J5" s="124">
        <v>673</v>
      </c>
      <c r="K5" s="124">
        <v>1885</v>
      </c>
      <c r="L5" s="124">
        <v>59</v>
      </c>
      <c r="M5" s="124">
        <v>31244</v>
      </c>
    </row>
    <row r="6" spans="1:13" ht="18" customHeight="1" x14ac:dyDescent="0.15">
      <c r="A6" s="20"/>
    </row>
  </sheetData>
  <phoneticPr fontId="3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view="pageBreakPreview" zoomScale="150" zoomScaleNormal="150" zoomScaleSheetLayoutView="150" workbookViewId="0">
      <selection activeCell="N6" sqref="N6"/>
    </sheetView>
  </sheetViews>
  <sheetFormatPr defaultRowHeight="18" customHeight="1" x14ac:dyDescent="0.15"/>
  <cols>
    <col min="1" max="10" width="7.5" style="2" customWidth="1"/>
    <col min="11" max="16384" width="9" style="2"/>
  </cols>
  <sheetData>
    <row r="1" spans="1:10" ht="18" customHeight="1" x14ac:dyDescent="0.15">
      <c r="A1" s="1" t="s">
        <v>295</v>
      </c>
    </row>
    <row r="2" spans="1:10" ht="11.25" customHeight="1" x14ac:dyDescent="0.15">
      <c r="A2" s="125"/>
      <c r="B2" s="126"/>
      <c r="C2" s="126"/>
      <c r="D2" s="126"/>
      <c r="E2" s="126"/>
      <c r="F2" s="126"/>
      <c r="G2" s="126"/>
      <c r="H2" s="126"/>
      <c r="I2" s="126"/>
      <c r="J2" s="126"/>
    </row>
    <row r="3" spans="1:10" ht="86.25" customHeight="1" x14ac:dyDescent="0.15">
      <c r="A3" s="127" t="s">
        <v>49</v>
      </c>
      <c r="B3" s="128" t="s">
        <v>50</v>
      </c>
      <c r="C3" s="128" t="s">
        <v>51</v>
      </c>
      <c r="D3" s="128" t="s">
        <v>52</v>
      </c>
      <c r="E3" s="128" t="s">
        <v>53</v>
      </c>
      <c r="F3" s="128" t="s">
        <v>54</v>
      </c>
      <c r="G3" s="128" t="s">
        <v>55</v>
      </c>
      <c r="H3" s="128" t="s">
        <v>56</v>
      </c>
      <c r="I3" s="128" t="s">
        <v>57</v>
      </c>
      <c r="J3" s="129" t="s">
        <v>47</v>
      </c>
    </row>
    <row r="4" spans="1:10" ht="11.25" customHeight="1" x14ac:dyDescent="0.15">
      <c r="A4" s="130"/>
      <c r="B4" s="131"/>
      <c r="C4" s="131"/>
      <c r="D4" s="131"/>
      <c r="E4" s="131"/>
      <c r="F4" s="131"/>
      <c r="G4" s="131"/>
      <c r="H4" s="131"/>
      <c r="I4" s="131"/>
      <c r="J4" s="132"/>
    </row>
    <row r="5" spans="1:10" ht="29.25" customHeight="1" x14ac:dyDescent="0.15">
      <c r="A5" s="43" t="s">
        <v>48</v>
      </c>
      <c r="B5" s="42">
        <v>99</v>
      </c>
      <c r="C5" s="42">
        <v>0</v>
      </c>
      <c r="D5" s="42">
        <v>292</v>
      </c>
      <c r="E5" s="42">
        <v>68</v>
      </c>
      <c r="F5" s="42">
        <v>0</v>
      </c>
      <c r="G5" s="42">
        <v>155</v>
      </c>
      <c r="H5" s="42">
        <v>10</v>
      </c>
      <c r="I5" s="42">
        <v>47</v>
      </c>
      <c r="J5" s="42">
        <v>671</v>
      </c>
    </row>
    <row r="6" spans="1:10" ht="18" customHeight="1" x14ac:dyDescent="0.15">
      <c r="A6" s="1"/>
    </row>
  </sheetData>
  <phoneticPr fontId="3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130" zoomScaleNormal="200" zoomScaleSheetLayoutView="115" workbookViewId="0">
      <selection activeCell="N6" sqref="N6"/>
    </sheetView>
  </sheetViews>
  <sheetFormatPr defaultRowHeight="11.25" x14ac:dyDescent="0.15"/>
  <cols>
    <col min="1" max="1" width="12.375" style="1" customWidth="1"/>
    <col min="2" max="2" width="4.5" style="1" customWidth="1"/>
    <col min="3" max="3" width="3" style="1" customWidth="1"/>
    <col min="4" max="4" width="11.125" style="14" customWidth="1"/>
    <col min="5" max="6" width="3" style="1" customWidth="1"/>
    <col min="7" max="7" width="39.125" style="1" customWidth="1"/>
    <col min="8" max="16384" width="9" style="1"/>
  </cols>
  <sheetData>
    <row r="1" spans="1:7" x14ac:dyDescent="0.15">
      <c r="A1" s="101" t="s">
        <v>279</v>
      </c>
      <c r="B1" s="20"/>
      <c r="C1" s="20"/>
      <c r="D1" s="102"/>
      <c r="E1" s="20"/>
      <c r="F1" s="20"/>
      <c r="G1" s="20"/>
    </row>
    <row r="2" spans="1:7" x14ac:dyDescent="0.15">
      <c r="A2" s="101"/>
      <c r="B2" s="20"/>
      <c r="C2" s="20"/>
      <c r="D2" s="102"/>
      <c r="E2" s="20"/>
      <c r="F2" s="20"/>
      <c r="G2" s="20"/>
    </row>
    <row r="3" spans="1:7" x14ac:dyDescent="0.15">
      <c r="A3" s="20"/>
      <c r="B3" s="20"/>
      <c r="C3" s="20"/>
      <c r="D3" s="102"/>
      <c r="E3" s="20"/>
      <c r="F3" s="44"/>
      <c r="G3" s="183" t="s">
        <v>58</v>
      </c>
    </row>
    <row r="4" spans="1:7" x14ac:dyDescent="0.15">
      <c r="A4" s="20"/>
      <c r="B4" s="20"/>
      <c r="C4" s="20"/>
      <c r="D4" s="102"/>
      <c r="E4" s="20"/>
      <c r="F4" s="103"/>
      <c r="G4" s="183"/>
    </row>
    <row r="5" spans="1:7" x14ac:dyDescent="0.15">
      <c r="A5" s="20"/>
      <c r="B5" s="20"/>
      <c r="C5" s="20"/>
      <c r="D5" s="102"/>
      <c r="E5" s="20"/>
      <c r="F5" s="104"/>
      <c r="G5" s="20"/>
    </row>
    <row r="6" spans="1:7" x14ac:dyDescent="0.15">
      <c r="A6" s="20"/>
      <c r="B6" s="20"/>
      <c r="C6" s="44"/>
      <c r="D6" s="184" t="s">
        <v>59</v>
      </c>
      <c r="E6" s="44"/>
      <c r="F6" s="105"/>
      <c r="G6" s="183" t="s">
        <v>60</v>
      </c>
    </row>
    <row r="7" spans="1:7" x14ac:dyDescent="0.15">
      <c r="A7" s="20"/>
      <c r="B7" s="20"/>
      <c r="C7" s="103"/>
      <c r="D7" s="184"/>
      <c r="E7" s="20"/>
      <c r="F7" s="104"/>
      <c r="G7" s="183"/>
    </row>
    <row r="8" spans="1:7" x14ac:dyDescent="0.15">
      <c r="A8" s="20"/>
      <c r="B8" s="20"/>
      <c r="C8" s="104"/>
      <c r="D8" s="102"/>
      <c r="E8" s="20"/>
      <c r="F8" s="104"/>
      <c r="G8" s="20"/>
    </row>
    <row r="9" spans="1:7" x14ac:dyDescent="0.15">
      <c r="A9" s="20"/>
      <c r="B9" s="20"/>
      <c r="C9" s="104"/>
      <c r="D9" s="102"/>
      <c r="E9" s="20"/>
      <c r="F9" s="105"/>
      <c r="G9" s="183" t="s">
        <v>289</v>
      </c>
    </row>
    <row r="10" spans="1:7" x14ac:dyDescent="0.15">
      <c r="A10" s="20"/>
      <c r="B10" s="20"/>
      <c r="C10" s="104"/>
      <c r="D10" s="102"/>
      <c r="E10" s="20"/>
      <c r="F10" s="20"/>
      <c r="G10" s="183"/>
    </row>
    <row r="11" spans="1:7" x14ac:dyDescent="0.15">
      <c r="A11" s="20"/>
      <c r="B11" s="20"/>
      <c r="C11" s="104"/>
      <c r="D11" s="102"/>
      <c r="E11" s="20"/>
      <c r="F11" s="20"/>
      <c r="G11" s="20"/>
    </row>
    <row r="12" spans="1:7" x14ac:dyDescent="0.15">
      <c r="A12" s="20"/>
      <c r="B12" s="20"/>
      <c r="C12" s="105"/>
      <c r="D12" s="185" t="s">
        <v>61</v>
      </c>
      <c r="E12" s="44"/>
      <c r="F12" s="44"/>
      <c r="G12" s="183" t="s">
        <v>290</v>
      </c>
    </row>
    <row r="13" spans="1:7" x14ac:dyDescent="0.15">
      <c r="A13" s="20"/>
      <c r="B13" s="20"/>
      <c r="C13" s="104"/>
      <c r="D13" s="185"/>
      <c r="E13" s="20"/>
      <c r="F13" s="20"/>
      <c r="G13" s="183"/>
    </row>
    <row r="14" spans="1:7" x14ac:dyDescent="0.15">
      <c r="A14" s="182" t="s">
        <v>62</v>
      </c>
      <c r="B14" s="106"/>
      <c r="C14" s="104"/>
      <c r="D14" s="102"/>
      <c r="E14" s="20"/>
      <c r="F14" s="20"/>
      <c r="G14" s="20"/>
    </row>
    <row r="15" spans="1:7" x14ac:dyDescent="0.15">
      <c r="A15" s="182"/>
      <c r="B15" s="20"/>
      <c r="C15" s="104"/>
      <c r="D15" s="102"/>
      <c r="E15" s="20"/>
      <c r="F15" s="44"/>
      <c r="G15" s="183" t="s">
        <v>291</v>
      </c>
    </row>
    <row r="16" spans="1:7" x14ac:dyDescent="0.15">
      <c r="A16" s="20"/>
      <c r="B16" s="20"/>
      <c r="C16" s="104"/>
      <c r="D16" s="102"/>
      <c r="E16" s="20"/>
      <c r="F16" s="103"/>
      <c r="G16" s="183"/>
    </row>
    <row r="17" spans="1:7" x14ac:dyDescent="0.15">
      <c r="A17" s="20"/>
      <c r="B17" s="20"/>
      <c r="C17" s="105"/>
      <c r="D17" s="184" t="s">
        <v>63</v>
      </c>
      <c r="E17" s="44"/>
      <c r="F17" s="104"/>
      <c r="G17" s="20"/>
    </row>
    <row r="18" spans="1:7" x14ac:dyDescent="0.15">
      <c r="A18" s="20"/>
      <c r="B18" s="20"/>
      <c r="C18" s="104"/>
      <c r="D18" s="184"/>
      <c r="E18" s="20"/>
      <c r="F18" s="104"/>
      <c r="G18" s="20"/>
    </row>
    <row r="19" spans="1:7" x14ac:dyDescent="0.15">
      <c r="A19" s="20"/>
      <c r="B19" s="20"/>
      <c r="C19" s="104"/>
      <c r="D19" s="102"/>
      <c r="E19" s="20"/>
      <c r="F19" s="105"/>
      <c r="G19" s="183" t="s">
        <v>292</v>
      </c>
    </row>
    <row r="20" spans="1:7" x14ac:dyDescent="0.15">
      <c r="A20" s="20"/>
      <c r="B20" s="20"/>
      <c r="C20" s="104"/>
      <c r="D20" s="102"/>
      <c r="E20" s="20"/>
      <c r="F20" s="20"/>
      <c r="G20" s="183"/>
    </row>
    <row r="21" spans="1:7" x14ac:dyDescent="0.15">
      <c r="A21" s="20"/>
      <c r="B21" s="20"/>
      <c r="C21" s="104"/>
      <c r="D21" s="102"/>
      <c r="E21" s="20"/>
      <c r="F21" s="20"/>
      <c r="G21" s="20"/>
    </row>
    <row r="22" spans="1:7" x14ac:dyDescent="0.15">
      <c r="A22" s="20"/>
      <c r="B22" s="20"/>
      <c r="C22" s="105"/>
      <c r="D22" s="184" t="s">
        <v>64</v>
      </c>
      <c r="E22" s="44"/>
      <c r="F22" s="44"/>
      <c r="G22" s="183" t="s">
        <v>65</v>
      </c>
    </row>
    <row r="23" spans="1:7" x14ac:dyDescent="0.15">
      <c r="A23" s="20"/>
      <c r="B23" s="20"/>
      <c r="C23" s="20"/>
      <c r="D23" s="184"/>
      <c r="E23" s="20"/>
      <c r="F23" s="20"/>
      <c r="G23" s="183"/>
    </row>
  </sheetData>
  <mergeCells count="12">
    <mergeCell ref="G3:G4"/>
    <mergeCell ref="D6:D7"/>
    <mergeCell ref="G6:G7"/>
    <mergeCell ref="G9:G10"/>
    <mergeCell ref="D12:D13"/>
    <mergeCell ref="G12:G13"/>
    <mergeCell ref="A14:A15"/>
    <mergeCell ref="G15:G16"/>
    <mergeCell ref="D17:D18"/>
    <mergeCell ref="G19:G20"/>
    <mergeCell ref="D22:D23"/>
    <mergeCell ref="G22:G23"/>
  </mergeCells>
  <phoneticPr fontId="3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BreakPreview" zoomScaleNormal="100" zoomScaleSheetLayoutView="70" workbookViewId="0">
      <selection activeCell="N6" sqref="N6"/>
    </sheetView>
  </sheetViews>
  <sheetFormatPr defaultRowHeight="11.25" x14ac:dyDescent="0.15"/>
  <cols>
    <col min="1" max="1" width="4.125" style="31" customWidth="1"/>
    <col min="2" max="2" width="7.125" style="31" customWidth="1"/>
    <col min="3" max="3" width="17.75" style="31" customWidth="1"/>
    <col min="4" max="4" width="11.625" style="31" customWidth="1"/>
    <col min="5" max="5" width="7.75" style="32" customWidth="1"/>
    <col min="6" max="6" width="7.75" style="31" customWidth="1"/>
    <col min="7" max="7" width="12.375" style="32" customWidth="1"/>
    <col min="8" max="8" width="12.5" style="31" customWidth="1"/>
    <col min="9" max="16384" width="9" style="31"/>
  </cols>
  <sheetData>
    <row r="1" spans="1:13" ht="18" customHeight="1" thickBot="1" x14ac:dyDescent="0.2">
      <c r="A1" s="13" t="s">
        <v>282</v>
      </c>
      <c r="B1" s="13"/>
      <c r="C1" s="13"/>
      <c r="D1" s="13"/>
      <c r="E1" s="1"/>
      <c r="F1" s="1"/>
      <c r="G1" s="1"/>
      <c r="H1" s="45"/>
      <c r="I1" s="133"/>
      <c r="J1" s="133"/>
      <c r="K1" s="133"/>
      <c r="L1" s="133"/>
      <c r="M1" s="133"/>
    </row>
    <row r="2" spans="1:13" ht="40.5" customHeight="1" thickBot="1" x14ac:dyDescent="0.2">
      <c r="A2" s="134"/>
      <c r="B2" s="200" t="s">
        <v>66</v>
      </c>
      <c r="C2" s="200"/>
      <c r="D2" s="109" t="s">
        <v>67</v>
      </c>
      <c r="E2" s="46" t="s">
        <v>298</v>
      </c>
      <c r="F2" s="109" t="s">
        <v>69</v>
      </c>
      <c r="G2" s="46" t="s">
        <v>280</v>
      </c>
      <c r="H2" s="110" t="s">
        <v>281</v>
      </c>
      <c r="I2" s="135" t="s">
        <v>221</v>
      </c>
      <c r="J2" s="133" t="s">
        <v>222</v>
      </c>
      <c r="K2" s="133" t="s">
        <v>223</v>
      </c>
      <c r="L2" s="133" t="s">
        <v>224</v>
      </c>
      <c r="M2" s="133" t="s">
        <v>225</v>
      </c>
    </row>
    <row r="3" spans="1:13" ht="24.95" customHeight="1" thickTop="1" x14ac:dyDescent="0.15">
      <c r="A3" s="201" t="s">
        <v>70</v>
      </c>
      <c r="B3" s="136" t="s">
        <v>71</v>
      </c>
      <c r="C3" s="137" t="s">
        <v>211</v>
      </c>
      <c r="D3" s="204" t="s">
        <v>226</v>
      </c>
      <c r="E3" s="111">
        <v>45</v>
      </c>
      <c r="F3" s="207" t="s">
        <v>72</v>
      </c>
      <c r="G3" s="111">
        <v>46</v>
      </c>
      <c r="H3" s="112">
        <f>AVERAGE(J3:M3)</f>
        <v>59.75</v>
      </c>
      <c r="I3" s="133">
        <v>70</v>
      </c>
      <c r="J3" s="2">
        <v>50</v>
      </c>
      <c r="K3" s="2">
        <v>33</v>
      </c>
      <c r="L3" s="2">
        <v>94</v>
      </c>
      <c r="M3" s="2">
        <v>62</v>
      </c>
    </row>
    <row r="4" spans="1:13" ht="24.95" customHeight="1" x14ac:dyDescent="0.15">
      <c r="A4" s="202"/>
      <c r="B4" s="209" t="s">
        <v>73</v>
      </c>
      <c r="C4" s="138" t="s">
        <v>74</v>
      </c>
      <c r="D4" s="205"/>
      <c r="E4" s="113">
        <v>48</v>
      </c>
      <c r="F4" s="208"/>
      <c r="G4" s="113">
        <v>49</v>
      </c>
      <c r="H4" s="114">
        <f t="shared" ref="H4:H19" si="0">AVERAGE(J4:M4)</f>
        <v>89.5</v>
      </c>
      <c r="I4" s="133">
        <v>100</v>
      </c>
      <c r="J4" s="2">
        <v>72</v>
      </c>
      <c r="K4" s="2">
        <v>62</v>
      </c>
      <c r="L4" s="2">
        <v>121</v>
      </c>
      <c r="M4" s="2">
        <v>103</v>
      </c>
    </row>
    <row r="5" spans="1:13" ht="24.95" customHeight="1" x14ac:dyDescent="0.15">
      <c r="A5" s="202"/>
      <c r="B5" s="210"/>
      <c r="C5" s="139" t="s">
        <v>75</v>
      </c>
      <c r="D5" s="205"/>
      <c r="E5" s="113">
        <v>45</v>
      </c>
      <c r="F5" s="197"/>
      <c r="G5" s="113">
        <v>46</v>
      </c>
      <c r="H5" s="115">
        <f t="shared" si="0"/>
        <v>32.5</v>
      </c>
      <c r="I5" s="133">
        <v>43</v>
      </c>
      <c r="J5" s="2">
        <v>40</v>
      </c>
      <c r="K5" s="2">
        <v>15</v>
      </c>
      <c r="L5" s="2">
        <v>44</v>
      </c>
      <c r="M5" s="2">
        <v>31</v>
      </c>
    </row>
    <row r="6" spans="1:13" ht="24.95" customHeight="1" x14ac:dyDescent="0.15">
      <c r="A6" s="202"/>
      <c r="B6" s="209" t="s">
        <v>77</v>
      </c>
      <c r="C6" s="138" t="s">
        <v>78</v>
      </c>
      <c r="D6" s="205"/>
      <c r="E6" s="113">
        <v>47</v>
      </c>
      <c r="F6" s="42" t="s">
        <v>79</v>
      </c>
      <c r="G6" s="113">
        <v>47</v>
      </c>
      <c r="H6" s="114">
        <f t="shared" si="0"/>
        <v>100.5</v>
      </c>
      <c r="I6" s="133">
        <v>86</v>
      </c>
      <c r="J6" s="2">
        <v>107</v>
      </c>
      <c r="K6" s="2">
        <v>63</v>
      </c>
      <c r="L6" s="2">
        <v>122</v>
      </c>
      <c r="M6" s="2">
        <v>110</v>
      </c>
    </row>
    <row r="7" spans="1:13" ht="24.95" customHeight="1" x14ac:dyDescent="0.15">
      <c r="A7" s="202"/>
      <c r="B7" s="211"/>
      <c r="C7" s="139" t="s">
        <v>212</v>
      </c>
      <c r="D7" s="205"/>
      <c r="E7" s="113">
        <v>47</v>
      </c>
      <c r="F7" s="116" t="s">
        <v>293</v>
      </c>
      <c r="G7" s="113">
        <v>48</v>
      </c>
      <c r="H7" s="115">
        <f t="shared" si="0"/>
        <v>133</v>
      </c>
      <c r="I7" s="133">
        <v>124</v>
      </c>
      <c r="J7" s="2">
        <v>114</v>
      </c>
      <c r="K7" s="2">
        <v>83</v>
      </c>
      <c r="L7" s="2">
        <v>150</v>
      </c>
      <c r="M7" s="2">
        <v>185</v>
      </c>
    </row>
    <row r="8" spans="1:13" ht="24.95" customHeight="1" x14ac:dyDescent="0.15">
      <c r="A8" s="202"/>
      <c r="B8" s="211"/>
      <c r="C8" s="139" t="s">
        <v>80</v>
      </c>
      <c r="D8" s="205"/>
      <c r="E8" s="113">
        <v>49</v>
      </c>
      <c r="F8" s="116" t="s">
        <v>81</v>
      </c>
      <c r="G8" s="113">
        <v>49</v>
      </c>
      <c r="H8" s="114">
        <f t="shared" si="0"/>
        <v>128</v>
      </c>
      <c r="I8" s="133">
        <v>93</v>
      </c>
      <c r="J8" s="2">
        <v>126</v>
      </c>
      <c r="K8" s="2">
        <v>66</v>
      </c>
      <c r="L8" s="2">
        <v>135</v>
      </c>
      <c r="M8" s="2">
        <v>185</v>
      </c>
    </row>
    <row r="9" spans="1:13" ht="24.95" customHeight="1" x14ac:dyDescent="0.15">
      <c r="A9" s="202"/>
      <c r="B9" s="211"/>
      <c r="C9" s="139" t="s">
        <v>82</v>
      </c>
      <c r="D9" s="205"/>
      <c r="E9" s="113">
        <v>46</v>
      </c>
      <c r="F9" s="199" t="s">
        <v>293</v>
      </c>
      <c r="G9" s="113">
        <v>45</v>
      </c>
      <c r="H9" s="115">
        <f t="shared" si="0"/>
        <v>104.5</v>
      </c>
      <c r="I9" s="133">
        <v>105</v>
      </c>
      <c r="J9" s="2">
        <v>113</v>
      </c>
      <c r="K9" s="2">
        <v>95</v>
      </c>
      <c r="L9" s="2">
        <v>109</v>
      </c>
      <c r="M9" s="2">
        <v>101</v>
      </c>
    </row>
    <row r="10" spans="1:13" ht="24.95" customHeight="1" x14ac:dyDescent="0.15">
      <c r="A10" s="202"/>
      <c r="B10" s="210"/>
      <c r="C10" s="139" t="s">
        <v>83</v>
      </c>
      <c r="D10" s="205"/>
      <c r="E10" s="113">
        <v>42</v>
      </c>
      <c r="F10" s="197"/>
      <c r="G10" s="113">
        <v>43</v>
      </c>
      <c r="H10" s="114">
        <f t="shared" si="0"/>
        <v>29.25</v>
      </c>
      <c r="I10" s="133">
        <v>44</v>
      </c>
      <c r="J10" s="2">
        <v>12</v>
      </c>
      <c r="K10" s="2">
        <v>34</v>
      </c>
      <c r="L10" s="2">
        <v>45</v>
      </c>
      <c r="M10" s="2">
        <v>26</v>
      </c>
    </row>
    <row r="11" spans="1:13" ht="24.95" customHeight="1" x14ac:dyDescent="0.15">
      <c r="A11" s="202"/>
      <c r="B11" s="212" t="s">
        <v>84</v>
      </c>
      <c r="C11" s="140" t="s">
        <v>213</v>
      </c>
      <c r="D11" s="205"/>
      <c r="E11" s="113">
        <v>43</v>
      </c>
      <c r="F11" s="208" t="s">
        <v>85</v>
      </c>
      <c r="G11" s="113">
        <v>43</v>
      </c>
      <c r="H11" s="115">
        <f t="shared" si="0"/>
        <v>62.5</v>
      </c>
      <c r="I11" s="133">
        <v>63</v>
      </c>
      <c r="J11" s="2">
        <v>27</v>
      </c>
      <c r="K11" s="2">
        <v>39</v>
      </c>
      <c r="L11" s="2">
        <v>81</v>
      </c>
      <c r="M11" s="2">
        <v>103</v>
      </c>
    </row>
    <row r="12" spans="1:13" ht="24.95" customHeight="1" x14ac:dyDescent="0.15">
      <c r="A12" s="202"/>
      <c r="B12" s="212"/>
      <c r="C12" s="138" t="s">
        <v>86</v>
      </c>
      <c r="D12" s="205"/>
      <c r="E12" s="113">
        <v>45</v>
      </c>
      <c r="F12" s="208"/>
      <c r="G12" s="113">
        <v>44</v>
      </c>
      <c r="H12" s="114">
        <f t="shared" si="0"/>
        <v>44.75</v>
      </c>
      <c r="I12" s="133">
        <v>24</v>
      </c>
      <c r="J12" s="2">
        <v>23</v>
      </c>
      <c r="K12" s="2">
        <v>25</v>
      </c>
      <c r="L12" s="2">
        <v>52</v>
      </c>
      <c r="M12" s="2">
        <v>79</v>
      </c>
    </row>
    <row r="13" spans="1:13" ht="24.95" customHeight="1" x14ac:dyDescent="0.15">
      <c r="A13" s="202"/>
      <c r="B13" s="212"/>
      <c r="C13" s="138" t="s">
        <v>87</v>
      </c>
      <c r="D13" s="205"/>
      <c r="E13" s="113">
        <v>53</v>
      </c>
      <c r="F13" s="208"/>
      <c r="G13" s="113">
        <v>53</v>
      </c>
      <c r="H13" s="115">
        <f t="shared" si="0"/>
        <v>134</v>
      </c>
      <c r="I13" s="133">
        <v>121</v>
      </c>
      <c r="J13" s="2">
        <v>105</v>
      </c>
      <c r="K13" s="2">
        <v>77</v>
      </c>
      <c r="L13" s="2">
        <v>164</v>
      </c>
      <c r="M13" s="2">
        <v>190</v>
      </c>
    </row>
    <row r="14" spans="1:13" ht="24.95" customHeight="1" x14ac:dyDescent="0.15">
      <c r="A14" s="202"/>
      <c r="B14" s="212"/>
      <c r="C14" s="138" t="s">
        <v>88</v>
      </c>
      <c r="D14" s="205"/>
      <c r="E14" s="113">
        <v>56</v>
      </c>
      <c r="F14" s="197"/>
      <c r="G14" s="113">
        <v>55</v>
      </c>
      <c r="H14" s="114">
        <f t="shared" si="0"/>
        <v>191.75</v>
      </c>
      <c r="I14" s="133">
        <v>160</v>
      </c>
      <c r="J14" s="2">
        <v>199</v>
      </c>
      <c r="K14" s="2">
        <v>150</v>
      </c>
      <c r="L14" s="2">
        <v>211</v>
      </c>
      <c r="M14" s="2">
        <v>207</v>
      </c>
    </row>
    <row r="15" spans="1:13" ht="24.95" customHeight="1" x14ac:dyDescent="0.15">
      <c r="A15" s="202"/>
      <c r="B15" s="141" t="s">
        <v>89</v>
      </c>
      <c r="C15" s="142" t="s">
        <v>90</v>
      </c>
      <c r="D15" s="205"/>
      <c r="E15" s="117">
        <v>36</v>
      </c>
      <c r="F15" s="213" t="s">
        <v>72</v>
      </c>
      <c r="G15" s="117">
        <v>36</v>
      </c>
      <c r="H15" s="115">
        <f t="shared" si="0"/>
        <v>14.25</v>
      </c>
      <c r="I15" s="133">
        <v>10</v>
      </c>
      <c r="J15" s="2">
        <v>28</v>
      </c>
      <c r="K15" s="2">
        <v>3</v>
      </c>
      <c r="L15" s="2">
        <v>19</v>
      </c>
      <c r="M15" s="2">
        <v>7</v>
      </c>
    </row>
    <row r="16" spans="1:13" ht="24.95" customHeight="1" x14ac:dyDescent="0.15">
      <c r="A16" s="202"/>
      <c r="B16" s="141" t="s">
        <v>91</v>
      </c>
      <c r="C16" s="141" t="s">
        <v>92</v>
      </c>
      <c r="D16" s="205"/>
      <c r="E16" s="117">
        <v>39</v>
      </c>
      <c r="F16" s="214"/>
      <c r="G16" s="117">
        <v>39</v>
      </c>
      <c r="H16" s="114">
        <f t="shared" si="0"/>
        <v>9.25</v>
      </c>
      <c r="I16" s="133">
        <v>3</v>
      </c>
      <c r="J16" s="2">
        <v>8</v>
      </c>
      <c r="K16" s="2">
        <v>2</v>
      </c>
      <c r="L16" s="2">
        <v>12</v>
      </c>
      <c r="M16" s="2">
        <v>15</v>
      </c>
    </row>
    <row r="17" spans="1:13" ht="24.95" customHeight="1" x14ac:dyDescent="0.15">
      <c r="A17" s="202"/>
      <c r="B17" s="188" t="s">
        <v>93</v>
      </c>
      <c r="C17" s="143" t="s">
        <v>94</v>
      </c>
      <c r="D17" s="205"/>
      <c r="E17" s="117">
        <v>41</v>
      </c>
      <c r="F17" s="214"/>
      <c r="G17" s="117">
        <v>43</v>
      </c>
      <c r="H17" s="115">
        <f t="shared" si="0"/>
        <v>32.25</v>
      </c>
      <c r="I17" s="133">
        <v>42</v>
      </c>
      <c r="J17" s="2">
        <v>24</v>
      </c>
      <c r="K17" s="2">
        <v>27</v>
      </c>
      <c r="L17" s="2">
        <v>52</v>
      </c>
      <c r="M17" s="2">
        <v>26</v>
      </c>
    </row>
    <row r="18" spans="1:13" ht="24.95" customHeight="1" x14ac:dyDescent="0.15">
      <c r="A18" s="202"/>
      <c r="B18" s="189"/>
      <c r="C18" s="143" t="s">
        <v>95</v>
      </c>
      <c r="D18" s="205"/>
      <c r="E18" s="117">
        <v>40</v>
      </c>
      <c r="F18" s="214"/>
      <c r="G18" s="117">
        <v>42</v>
      </c>
      <c r="H18" s="118">
        <f t="shared" si="0"/>
        <v>23.25</v>
      </c>
      <c r="I18" s="133">
        <v>28</v>
      </c>
      <c r="J18" s="2">
        <v>28</v>
      </c>
      <c r="K18" s="2">
        <v>9</v>
      </c>
      <c r="L18" s="2">
        <v>35</v>
      </c>
      <c r="M18" s="2">
        <v>21</v>
      </c>
    </row>
    <row r="19" spans="1:13" ht="24.95" customHeight="1" thickBot="1" x14ac:dyDescent="0.2">
      <c r="A19" s="203"/>
      <c r="B19" s="144" t="s">
        <v>96</v>
      </c>
      <c r="C19" s="144" t="s">
        <v>97</v>
      </c>
      <c r="D19" s="206"/>
      <c r="E19" s="119">
        <v>29</v>
      </c>
      <c r="F19" s="215"/>
      <c r="G19" s="119">
        <v>23</v>
      </c>
      <c r="H19" s="120">
        <f t="shared" si="0"/>
        <v>4.5</v>
      </c>
      <c r="I19" s="133">
        <v>0</v>
      </c>
      <c r="J19" s="2">
        <v>5</v>
      </c>
      <c r="K19" s="2">
        <v>1</v>
      </c>
      <c r="L19" s="2">
        <v>10</v>
      </c>
      <c r="M19" s="2">
        <v>2</v>
      </c>
    </row>
    <row r="20" spans="1:13" ht="24.95" customHeight="1" thickTop="1" x14ac:dyDescent="0.15">
      <c r="A20" s="190" t="s">
        <v>98</v>
      </c>
      <c r="B20" s="193" t="s">
        <v>99</v>
      </c>
      <c r="C20" s="145" t="s">
        <v>100</v>
      </c>
      <c r="D20" s="181" t="s">
        <v>227</v>
      </c>
      <c r="E20" s="121">
        <v>56</v>
      </c>
      <c r="F20" s="197" t="s">
        <v>85</v>
      </c>
      <c r="G20" s="121">
        <v>56</v>
      </c>
      <c r="H20" s="118">
        <v>168</v>
      </c>
      <c r="I20" s="133">
        <v>136</v>
      </c>
      <c r="J20" s="133"/>
      <c r="K20" s="133"/>
      <c r="L20" s="133"/>
      <c r="M20" s="133"/>
    </row>
    <row r="21" spans="1:13" ht="24.95" customHeight="1" x14ac:dyDescent="0.15">
      <c r="A21" s="191"/>
      <c r="B21" s="194"/>
      <c r="C21" s="138" t="s">
        <v>101</v>
      </c>
      <c r="D21" s="195"/>
      <c r="E21" s="113">
        <v>51</v>
      </c>
      <c r="F21" s="195"/>
      <c r="G21" s="113">
        <v>50</v>
      </c>
      <c r="H21" s="115">
        <v>135</v>
      </c>
      <c r="I21" s="133">
        <v>104</v>
      </c>
      <c r="J21" s="133"/>
      <c r="K21" s="133"/>
      <c r="L21" s="133"/>
      <c r="M21" s="133"/>
    </row>
    <row r="22" spans="1:13" ht="24.95" customHeight="1" x14ac:dyDescent="0.15">
      <c r="A22" s="191"/>
      <c r="B22" s="198" t="s">
        <v>102</v>
      </c>
      <c r="C22" s="138" t="s">
        <v>103</v>
      </c>
      <c r="D22" s="195"/>
      <c r="E22" s="113">
        <v>46</v>
      </c>
      <c r="F22" s="116" t="s">
        <v>293</v>
      </c>
      <c r="G22" s="113">
        <v>45</v>
      </c>
      <c r="H22" s="115">
        <v>84</v>
      </c>
      <c r="I22" s="133">
        <v>63</v>
      </c>
      <c r="J22" s="133"/>
      <c r="K22" s="133"/>
      <c r="L22" s="133"/>
      <c r="M22" s="133"/>
    </row>
    <row r="23" spans="1:13" ht="24.95" customHeight="1" x14ac:dyDescent="0.15">
      <c r="A23" s="191"/>
      <c r="B23" s="193"/>
      <c r="C23" s="138" t="s">
        <v>104</v>
      </c>
      <c r="D23" s="195"/>
      <c r="E23" s="113">
        <v>50</v>
      </c>
      <c r="F23" s="195" t="s">
        <v>85</v>
      </c>
      <c r="G23" s="113">
        <v>49</v>
      </c>
      <c r="H23" s="115">
        <v>150</v>
      </c>
      <c r="I23" s="133">
        <v>111</v>
      </c>
      <c r="J23" s="133"/>
      <c r="K23" s="133"/>
      <c r="L23" s="133"/>
      <c r="M23" s="133"/>
    </row>
    <row r="24" spans="1:13" ht="24.95" customHeight="1" x14ac:dyDescent="0.15">
      <c r="A24" s="191"/>
      <c r="B24" s="193"/>
      <c r="C24" s="138" t="s">
        <v>105</v>
      </c>
      <c r="D24" s="195"/>
      <c r="E24" s="113">
        <v>52</v>
      </c>
      <c r="F24" s="195"/>
      <c r="G24" s="113">
        <v>52</v>
      </c>
      <c r="H24" s="115">
        <v>122</v>
      </c>
      <c r="I24" s="133">
        <v>91</v>
      </c>
      <c r="J24" s="133"/>
      <c r="K24" s="133"/>
      <c r="L24" s="133"/>
      <c r="M24" s="133"/>
    </row>
    <row r="25" spans="1:13" ht="24.95" customHeight="1" x14ac:dyDescent="0.15">
      <c r="A25" s="191"/>
      <c r="B25" s="193"/>
      <c r="C25" s="138" t="s">
        <v>106</v>
      </c>
      <c r="D25" s="195"/>
      <c r="E25" s="113">
        <v>50</v>
      </c>
      <c r="F25" s="195"/>
      <c r="G25" s="113">
        <v>49</v>
      </c>
      <c r="H25" s="115">
        <v>86</v>
      </c>
      <c r="I25" s="133">
        <v>74</v>
      </c>
      <c r="J25" s="133"/>
      <c r="K25" s="133"/>
      <c r="L25" s="133"/>
      <c r="M25" s="133"/>
    </row>
    <row r="26" spans="1:13" ht="24.95" customHeight="1" x14ac:dyDescent="0.15">
      <c r="A26" s="191"/>
      <c r="B26" s="193"/>
      <c r="C26" s="138" t="s">
        <v>107</v>
      </c>
      <c r="D26" s="195"/>
      <c r="E26" s="113">
        <v>54</v>
      </c>
      <c r="F26" s="195"/>
      <c r="G26" s="113">
        <v>53</v>
      </c>
      <c r="H26" s="115">
        <v>197</v>
      </c>
      <c r="I26" s="133">
        <v>148</v>
      </c>
      <c r="J26" s="133"/>
      <c r="K26" s="133"/>
      <c r="L26" s="133"/>
      <c r="M26" s="133"/>
    </row>
    <row r="27" spans="1:13" ht="24.95" customHeight="1" x14ac:dyDescent="0.15">
      <c r="A27" s="191"/>
      <c r="B27" s="193"/>
      <c r="C27" s="138" t="s">
        <v>108</v>
      </c>
      <c r="D27" s="195"/>
      <c r="E27" s="113">
        <v>43</v>
      </c>
      <c r="F27" s="199" t="s">
        <v>293</v>
      </c>
      <c r="G27" s="113">
        <v>42</v>
      </c>
      <c r="H27" s="115">
        <v>81</v>
      </c>
      <c r="I27" s="133">
        <v>66</v>
      </c>
      <c r="J27" s="133"/>
      <c r="K27" s="133"/>
      <c r="L27" s="133"/>
      <c r="M27" s="133"/>
    </row>
    <row r="28" spans="1:13" ht="24.95" customHeight="1" x14ac:dyDescent="0.15">
      <c r="A28" s="191"/>
      <c r="B28" s="194"/>
      <c r="C28" s="138" t="s">
        <v>109</v>
      </c>
      <c r="D28" s="195"/>
      <c r="E28" s="113">
        <v>47</v>
      </c>
      <c r="F28" s="197"/>
      <c r="G28" s="113">
        <v>47</v>
      </c>
      <c r="H28" s="115">
        <v>95</v>
      </c>
      <c r="I28" s="133">
        <v>72</v>
      </c>
      <c r="J28" s="133"/>
      <c r="K28" s="133"/>
      <c r="L28" s="133"/>
      <c r="M28" s="133"/>
    </row>
    <row r="29" spans="1:13" ht="24.95" customHeight="1" thickBot="1" x14ac:dyDescent="0.2">
      <c r="A29" s="192"/>
      <c r="B29" s="146" t="s">
        <v>110</v>
      </c>
      <c r="C29" s="146" t="s">
        <v>111</v>
      </c>
      <c r="D29" s="196"/>
      <c r="E29" s="122">
        <v>44</v>
      </c>
      <c r="F29" s="147" t="s">
        <v>72</v>
      </c>
      <c r="G29" s="122">
        <v>45</v>
      </c>
      <c r="H29" s="123">
        <v>24</v>
      </c>
      <c r="I29" s="133">
        <v>21</v>
      </c>
      <c r="J29" s="133"/>
      <c r="K29" s="133"/>
      <c r="L29" s="133"/>
      <c r="M29" s="133"/>
    </row>
    <row r="30" spans="1:13" ht="6" customHeight="1" x14ac:dyDescent="0.15">
      <c r="A30" s="107"/>
      <c r="B30" s="107"/>
      <c r="C30" s="107"/>
      <c r="D30" s="107"/>
      <c r="E30" s="107"/>
      <c r="F30" s="107"/>
      <c r="G30" s="107"/>
      <c r="H30" s="107"/>
      <c r="I30" s="108"/>
    </row>
    <row r="31" spans="1:13" ht="45.75" customHeight="1" x14ac:dyDescent="0.15">
      <c r="A31" s="186" t="s">
        <v>299</v>
      </c>
      <c r="B31" s="187"/>
      <c r="C31" s="187"/>
      <c r="D31" s="187"/>
      <c r="E31" s="187"/>
      <c r="F31" s="187"/>
      <c r="G31" s="187"/>
      <c r="H31" s="187"/>
      <c r="I31" s="108"/>
    </row>
    <row r="32" spans="1:13" ht="18" customHeight="1" x14ac:dyDescent="0.15">
      <c r="A32" s="32"/>
    </row>
    <row r="33" ht="18" customHeight="1" x14ac:dyDescent="0.15"/>
  </sheetData>
  <mergeCells count="19">
    <mergeCell ref="B2:C2"/>
    <mergeCell ref="A3:A19"/>
    <mergeCell ref="D3:D19"/>
    <mergeCell ref="F3:F5"/>
    <mergeCell ref="B4:B5"/>
    <mergeCell ref="B6:B10"/>
    <mergeCell ref="F9:F10"/>
    <mergeCell ref="B11:B14"/>
    <mergeCell ref="F11:F14"/>
    <mergeCell ref="F15:F19"/>
    <mergeCell ref="A31:H31"/>
    <mergeCell ref="B17:B18"/>
    <mergeCell ref="A20:A29"/>
    <mergeCell ref="B20:B21"/>
    <mergeCell ref="D20:D29"/>
    <mergeCell ref="F20:F21"/>
    <mergeCell ref="B22:B28"/>
    <mergeCell ref="F23:F26"/>
    <mergeCell ref="F27:F2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Normal="100" zoomScaleSheetLayoutView="100" workbookViewId="0">
      <selection activeCell="N6" sqref="N6"/>
    </sheetView>
  </sheetViews>
  <sheetFormatPr defaultRowHeight="11.25" x14ac:dyDescent="0.15"/>
  <cols>
    <col min="1" max="1" width="3.25" style="21" bestFit="1" customWidth="1"/>
    <col min="2" max="2" width="7.125" style="21" customWidth="1"/>
    <col min="3" max="3" width="16.875" style="31" customWidth="1"/>
    <col min="4" max="4" width="14.125" style="31" customWidth="1"/>
    <col min="5" max="5" width="7.875" style="31" customWidth="1"/>
    <col min="6" max="6" width="7.75" style="21" customWidth="1"/>
    <col min="7" max="8" width="12.5" style="31" customWidth="1"/>
    <col min="9" max="16384" width="9" style="21"/>
  </cols>
  <sheetData>
    <row r="1" spans="1:10" ht="18" customHeight="1" x14ac:dyDescent="0.15">
      <c r="A1" s="47" t="s">
        <v>283</v>
      </c>
      <c r="B1" s="48"/>
      <c r="C1" s="48"/>
      <c r="D1" s="48"/>
      <c r="E1" s="48"/>
      <c r="F1" s="48"/>
      <c r="G1" s="48"/>
      <c r="H1" s="48"/>
    </row>
    <row r="2" spans="1:10" ht="7.5" customHeight="1" thickBot="1" x14ac:dyDescent="0.2">
      <c r="A2" s="49"/>
      <c r="B2" s="49"/>
      <c r="C2" s="49"/>
      <c r="D2" s="49"/>
      <c r="E2" s="48"/>
      <c r="F2" s="48"/>
      <c r="G2" s="48"/>
      <c r="H2" s="48"/>
    </row>
    <row r="3" spans="1:10" ht="60.75" customHeight="1" thickBot="1" x14ac:dyDescent="0.2">
      <c r="A3" s="50"/>
      <c r="B3" s="216" t="s">
        <v>112</v>
      </c>
      <c r="C3" s="217"/>
      <c r="D3" s="51" t="s">
        <v>113</v>
      </c>
      <c r="E3" s="52" t="s">
        <v>68</v>
      </c>
      <c r="F3" s="51" t="s">
        <v>114</v>
      </c>
      <c r="G3" s="46" t="s">
        <v>280</v>
      </c>
      <c r="H3" s="53" t="s">
        <v>281</v>
      </c>
      <c r="I3" s="36" t="s">
        <v>221</v>
      </c>
      <c r="J3" s="34"/>
    </row>
    <row r="4" spans="1:10" ht="36" customHeight="1" thickTop="1" x14ac:dyDescent="0.15">
      <c r="A4" s="218" t="s">
        <v>115</v>
      </c>
      <c r="B4" s="222" t="s">
        <v>116</v>
      </c>
      <c r="C4" s="54" t="s">
        <v>196</v>
      </c>
      <c r="D4" s="55" t="s">
        <v>229</v>
      </c>
      <c r="E4" s="56" t="s">
        <v>230</v>
      </c>
      <c r="F4" s="57" t="s">
        <v>76</v>
      </c>
      <c r="G4" s="56" t="s">
        <v>121</v>
      </c>
      <c r="H4" s="58">
        <v>9</v>
      </c>
      <c r="I4" s="21">
        <v>3</v>
      </c>
    </row>
    <row r="5" spans="1:10" ht="36" customHeight="1" x14ac:dyDescent="0.15">
      <c r="A5" s="219"/>
      <c r="B5" s="223"/>
      <c r="C5" s="60" t="s">
        <v>117</v>
      </c>
      <c r="D5" s="61" t="s">
        <v>231</v>
      </c>
      <c r="E5" s="62" t="s">
        <v>197</v>
      </c>
      <c r="F5" s="63" t="s">
        <v>79</v>
      </c>
      <c r="G5" s="62" t="s">
        <v>118</v>
      </c>
      <c r="H5" s="64">
        <v>5</v>
      </c>
      <c r="I5" s="21">
        <v>7</v>
      </c>
    </row>
    <row r="6" spans="1:10" ht="36" customHeight="1" x14ac:dyDescent="0.15">
      <c r="A6" s="219"/>
      <c r="B6" s="224" t="s">
        <v>119</v>
      </c>
      <c r="C6" s="65" t="s">
        <v>120</v>
      </c>
      <c r="D6" s="61" t="s">
        <v>231</v>
      </c>
      <c r="E6" s="62" t="s">
        <v>203</v>
      </c>
      <c r="F6" s="63" t="s">
        <v>79</v>
      </c>
      <c r="G6" s="62" t="s">
        <v>203</v>
      </c>
      <c r="H6" s="64">
        <v>12</v>
      </c>
      <c r="I6" s="21">
        <v>22</v>
      </c>
    </row>
    <row r="7" spans="1:10" ht="36" customHeight="1" x14ac:dyDescent="0.15">
      <c r="A7" s="219"/>
      <c r="B7" s="225"/>
      <c r="C7" s="65" t="s">
        <v>122</v>
      </c>
      <c r="D7" s="63" t="s">
        <v>229</v>
      </c>
      <c r="E7" s="62" t="s">
        <v>232</v>
      </c>
      <c r="F7" s="63" t="s">
        <v>79</v>
      </c>
      <c r="G7" s="62" t="s">
        <v>199</v>
      </c>
      <c r="H7" s="64">
        <v>39</v>
      </c>
      <c r="I7" s="21">
        <v>18</v>
      </c>
    </row>
    <row r="8" spans="1:10" ht="36" customHeight="1" x14ac:dyDescent="0.15">
      <c r="A8" s="220"/>
      <c r="B8" s="224" t="s">
        <v>123</v>
      </c>
      <c r="C8" s="66" t="s">
        <v>124</v>
      </c>
      <c r="D8" s="63" t="s">
        <v>229</v>
      </c>
      <c r="E8" s="62" t="s">
        <v>197</v>
      </c>
      <c r="F8" s="63" t="s">
        <v>79</v>
      </c>
      <c r="G8" s="62" t="s">
        <v>233</v>
      </c>
      <c r="H8" s="64">
        <v>10</v>
      </c>
      <c r="I8" s="21">
        <v>7</v>
      </c>
    </row>
    <row r="9" spans="1:10" ht="36" customHeight="1" x14ac:dyDescent="0.15">
      <c r="A9" s="220"/>
      <c r="B9" s="223"/>
      <c r="C9" s="66" t="s">
        <v>125</v>
      </c>
      <c r="D9" s="61" t="s">
        <v>231</v>
      </c>
      <c r="E9" s="62" t="s">
        <v>134</v>
      </c>
      <c r="F9" s="63" t="s">
        <v>76</v>
      </c>
      <c r="G9" s="62" t="s">
        <v>200</v>
      </c>
      <c r="H9" s="64">
        <v>4</v>
      </c>
      <c r="I9" s="21">
        <v>12</v>
      </c>
    </row>
    <row r="10" spans="1:10" ht="36" customHeight="1" x14ac:dyDescent="0.15">
      <c r="A10" s="220"/>
      <c r="B10" s="224" t="s">
        <v>126</v>
      </c>
      <c r="C10" s="66" t="s">
        <v>127</v>
      </c>
      <c r="D10" s="63" t="s">
        <v>229</v>
      </c>
      <c r="E10" s="62" t="s">
        <v>198</v>
      </c>
      <c r="F10" s="63" t="s">
        <v>79</v>
      </c>
      <c r="G10" s="62" t="s">
        <v>201</v>
      </c>
      <c r="H10" s="64">
        <v>4</v>
      </c>
      <c r="I10" s="21">
        <v>1</v>
      </c>
    </row>
    <row r="11" spans="1:10" ht="36" customHeight="1" x14ac:dyDescent="0.15">
      <c r="A11" s="220"/>
      <c r="B11" s="223"/>
      <c r="C11" s="67" t="s">
        <v>129</v>
      </c>
      <c r="D11" s="61" t="s">
        <v>231</v>
      </c>
      <c r="E11" s="62" t="s">
        <v>234</v>
      </c>
      <c r="F11" s="63" t="s">
        <v>79</v>
      </c>
      <c r="G11" s="62" t="s">
        <v>128</v>
      </c>
      <c r="H11" s="68">
        <v>1</v>
      </c>
      <c r="I11" s="21">
        <v>1</v>
      </c>
    </row>
    <row r="12" spans="1:10" ht="36" customHeight="1" x14ac:dyDescent="0.15">
      <c r="A12" s="219"/>
      <c r="B12" s="69" t="s">
        <v>130</v>
      </c>
      <c r="C12" s="65" t="s">
        <v>131</v>
      </c>
      <c r="D12" s="61" t="s">
        <v>235</v>
      </c>
      <c r="E12" s="62" t="s">
        <v>233</v>
      </c>
      <c r="F12" s="63" t="s">
        <v>79</v>
      </c>
      <c r="G12" s="62" t="s">
        <v>202</v>
      </c>
      <c r="H12" s="70">
        <v>5</v>
      </c>
      <c r="I12" s="21">
        <v>4</v>
      </c>
    </row>
    <row r="13" spans="1:10" ht="36" customHeight="1" thickBot="1" x14ac:dyDescent="0.2">
      <c r="A13" s="221"/>
      <c r="B13" s="71" t="s">
        <v>132</v>
      </c>
      <c r="C13" s="72" t="s">
        <v>133</v>
      </c>
      <c r="D13" s="73" t="s">
        <v>229</v>
      </c>
      <c r="E13" s="74" t="s">
        <v>198</v>
      </c>
      <c r="F13" s="73" t="s">
        <v>76</v>
      </c>
      <c r="G13" s="74" t="s">
        <v>202</v>
      </c>
      <c r="H13" s="75">
        <v>6</v>
      </c>
      <c r="I13" s="21">
        <v>2</v>
      </c>
    </row>
    <row r="14" spans="1:10" ht="36" customHeight="1" thickTop="1" x14ac:dyDescent="0.15">
      <c r="A14" s="226" t="s">
        <v>135</v>
      </c>
      <c r="B14" s="76" t="s">
        <v>136</v>
      </c>
      <c r="C14" s="59" t="s">
        <v>137</v>
      </c>
      <c r="D14" s="228" t="s">
        <v>227</v>
      </c>
      <c r="E14" s="77" t="s">
        <v>204</v>
      </c>
      <c r="F14" s="228" t="s">
        <v>79</v>
      </c>
      <c r="G14" s="77" t="s">
        <v>204</v>
      </c>
      <c r="H14" s="78" t="s">
        <v>236</v>
      </c>
      <c r="I14" s="21" t="s">
        <v>237</v>
      </c>
    </row>
    <row r="15" spans="1:10" ht="36" customHeight="1" thickBot="1" x14ac:dyDescent="0.2">
      <c r="A15" s="227"/>
      <c r="B15" s="79" t="s">
        <v>138</v>
      </c>
      <c r="C15" s="80" t="s">
        <v>139</v>
      </c>
      <c r="D15" s="229"/>
      <c r="E15" s="81" t="s">
        <v>205</v>
      </c>
      <c r="F15" s="229"/>
      <c r="G15" s="81" t="s">
        <v>205</v>
      </c>
      <c r="H15" s="82" t="s">
        <v>238</v>
      </c>
      <c r="I15" s="21" t="s">
        <v>239</v>
      </c>
    </row>
    <row r="16" spans="1:10" s="35" customFormat="1" ht="10.5" customHeight="1" x14ac:dyDescent="0.15">
      <c r="A16" s="230"/>
      <c r="B16" s="230"/>
      <c r="C16" s="230"/>
      <c r="D16" s="230"/>
      <c r="E16" s="230"/>
      <c r="F16" s="230"/>
      <c r="G16" s="230"/>
      <c r="H16" s="230"/>
    </row>
    <row r="17" spans="1:8" s="35" customFormat="1" ht="53.25" customHeight="1" x14ac:dyDescent="0.15">
      <c r="A17" s="186" t="s">
        <v>228</v>
      </c>
      <c r="B17" s="186"/>
      <c r="C17" s="186"/>
      <c r="D17" s="186"/>
      <c r="E17" s="186"/>
      <c r="F17" s="186"/>
      <c r="G17" s="186"/>
      <c r="H17" s="186"/>
    </row>
    <row r="18" spans="1:8" ht="18" customHeight="1" x14ac:dyDescent="0.15">
      <c r="A18" s="32"/>
    </row>
    <row r="19" spans="1:8" ht="18" customHeight="1" x14ac:dyDescent="0.15"/>
    <row r="20" spans="1:8" ht="18" customHeight="1" x14ac:dyDescent="0.15"/>
    <row r="21" spans="1:8" ht="18" customHeight="1" x14ac:dyDescent="0.15"/>
    <row r="22" spans="1:8" ht="18" customHeight="1" x14ac:dyDescent="0.15"/>
    <row r="23" spans="1:8" ht="18" customHeight="1" x14ac:dyDescent="0.15"/>
  </sheetData>
  <mergeCells count="11">
    <mergeCell ref="A14:A15"/>
    <mergeCell ref="D14:D15"/>
    <mergeCell ref="F14:F15"/>
    <mergeCell ref="A16:H16"/>
    <mergeCell ref="A17:H17"/>
    <mergeCell ref="B3:C3"/>
    <mergeCell ref="A4:A13"/>
    <mergeCell ref="B4:B5"/>
    <mergeCell ref="B6:B7"/>
    <mergeCell ref="B8:B9"/>
    <mergeCell ref="B10:B1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="106" zoomScaleNormal="100" zoomScaleSheetLayoutView="106" workbookViewId="0">
      <selection activeCell="N6" sqref="N6"/>
    </sheetView>
  </sheetViews>
  <sheetFormatPr defaultRowHeight="11.25" x14ac:dyDescent="0.15"/>
  <cols>
    <col min="1" max="1" width="12.375" style="1" customWidth="1"/>
    <col min="2" max="3" width="2.75" style="1" customWidth="1"/>
    <col min="4" max="4" width="11.125" style="14" customWidth="1"/>
    <col min="5" max="6" width="2.75" style="1" customWidth="1"/>
    <col min="7" max="7" width="39.125" style="1" customWidth="1"/>
    <col min="8" max="16384" width="9" style="1"/>
  </cols>
  <sheetData>
    <row r="1" spans="1:7" x14ac:dyDescent="0.15">
      <c r="A1" s="13" t="s">
        <v>284</v>
      </c>
    </row>
    <row r="2" spans="1:7" x14ac:dyDescent="0.15">
      <c r="A2" s="13"/>
    </row>
    <row r="3" spans="1:7" x14ac:dyDescent="0.15">
      <c r="D3" s="1"/>
      <c r="G3" s="231" t="s">
        <v>140</v>
      </c>
    </row>
    <row r="4" spans="1:7" x14ac:dyDescent="0.15">
      <c r="D4" s="1"/>
      <c r="F4" s="16"/>
      <c r="G4" s="231"/>
    </row>
    <row r="5" spans="1:7" x14ac:dyDescent="0.15">
      <c r="C5" s="15"/>
      <c r="D5" s="232" t="s">
        <v>59</v>
      </c>
      <c r="E5" s="15"/>
      <c r="F5" s="17"/>
    </row>
    <row r="6" spans="1:7" x14ac:dyDescent="0.15">
      <c r="C6" s="16"/>
      <c r="D6" s="232"/>
      <c r="F6" s="17"/>
    </row>
    <row r="7" spans="1:7" x14ac:dyDescent="0.15">
      <c r="C7" s="17"/>
      <c r="F7" s="18"/>
      <c r="G7" s="231" t="s">
        <v>141</v>
      </c>
    </row>
    <row r="8" spans="1:7" x14ac:dyDescent="0.15">
      <c r="C8" s="17"/>
      <c r="G8" s="231"/>
    </row>
    <row r="9" spans="1:7" x14ac:dyDescent="0.15">
      <c r="C9" s="17"/>
    </row>
    <row r="10" spans="1:7" x14ac:dyDescent="0.15">
      <c r="C10" s="17"/>
      <c r="F10" s="15"/>
      <c r="G10" s="231" t="s">
        <v>142</v>
      </c>
    </row>
    <row r="11" spans="1:7" x14ac:dyDescent="0.15">
      <c r="C11" s="17"/>
      <c r="F11" s="16"/>
      <c r="G11" s="231"/>
    </row>
    <row r="12" spans="1:7" x14ac:dyDescent="0.15">
      <c r="A12" s="233" t="s">
        <v>143</v>
      </c>
      <c r="B12" s="19"/>
      <c r="C12" s="18"/>
      <c r="D12" s="232" t="s">
        <v>64</v>
      </c>
      <c r="E12" s="15"/>
      <c r="F12" s="17"/>
    </row>
    <row r="13" spans="1:7" x14ac:dyDescent="0.15">
      <c r="A13" s="233"/>
      <c r="C13" s="17"/>
      <c r="D13" s="232"/>
      <c r="F13" s="17"/>
    </row>
    <row r="14" spans="1:7" x14ac:dyDescent="0.15">
      <c r="C14" s="17"/>
      <c r="F14" s="18"/>
      <c r="G14" s="231" t="s">
        <v>144</v>
      </c>
    </row>
    <row r="15" spans="1:7" x14ac:dyDescent="0.15">
      <c r="C15" s="17"/>
      <c r="G15" s="231"/>
    </row>
    <row r="16" spans="1:7" x14ac:dyDescent="0.15">
      <c r="C16" s="17"/>
    </row>
    <row r="17" spans="3:7" x14ac:dyDescent="0.15">
      <c r="C17" s="18"/>
      <c r="D17" s="232" t="s">
        <v>145</v>
      </c>
      <c r="E17" s="15"/>
      <c r="F17" s="15"/>
      <c r="G17" s="231" t="s">
        <v>146</v>
      </c>
    </row>
    <row r="18" spans="3:7" x14ac:dyDescent="0.15">
      <c r="D18" s="232"/>
      <c r="G18" s="231"/>
    </row>
  </sheetData>
  <mergeCells count="9">
    <mergeCell ref="G14:G15"/>
    <mergeCell ref="D17:D18"/>
    <mergeCell ref="G17:G18"/>
    <mergeCell ref="G3:G4"/>
    <mergeCell ref="D5:D6"/>
    <mergeCell ref="G7:G8"/>
    <mergeCell ref="G10:G11"/>
    <mergeCell ref="A12:A13"/>
    <mergeCell ref="D12:D13"/>
  </mergeCells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abSelected="1" view="pageBreakPreview" zoomScale="150" zoomScaleNormal="150" zoomScaleSheetLayoutView="150" workbookViewId="0">
      <selection activeCell="E12" sqref="E12"/>
    </sheetView>
  </sheetViews>
  <sheetFormatPr defaultRowHeight="18" customHeight="1" x14ac:dyDescent="0.15"/>
  <cols>
    <col min="1" max="1" width="0.375" style="2" customWidth="1"/>
    <col min="2" max="2" width="13.125" style="2" customWidth="1"/>
    <col min="3" max="3" width="0.625" style="2" customWidth="1"/>
    <col min="4" max="4" width="13" style="2" customWidth="1"/>
    <col min="5" max="5" width="16" style="2" customWidth="1"/>
    <col min="6" max="6" width="10.875" style="2" customWidth="1"/>
    <col min="7" max="7" width="5.75" style="2" customWidth="1"/>
    <col min="8" max="8" width="15.75" style="2" customWidth="1"/>
    <col min="9" max="9" width="11.75" style="2" customWidth="1"/>
    <col min="10" max="10" width="14.25" style="2" customWidth="1"/>
    <col min="11" max="29" width="7.75" style="2" customWidth="1"/>
    <col min="30" max="16384" width="9" style="2"/>
  </cols>
  <sheetData>
    <row r="1" spans="1:28" ht="18" customHeight="1" x14ac:dyDescent="0.15">
      <c r="A1" s="253" t="s">
        <v>300</v>
      </c>
      <c r="B1" s="253"/>
      <c r="C1" s="253"/>
      <c r="D1" s="253"/>
      <c r="E1" s="253"/>
      <c r="F1" s="253"/>
      <c r="G1" s="253"/>
      <c r="H1" s="45" t="s">
        <v>147</v>
      </c>
    </row>
    <row r="2" spans="1:28" ht="16.5" customHeight="1" x14ac:dyDescent="0.15">
      <c r="A2" s="243"/>
      <c r="B2" s="241" t="s">
        <v>148</v>
      </c>
      <c r="C2" s="245"/>
      <c r="D2" s="168" t="s">
        <v>149</v>
      </c>
      <c r="E2" s="168" t="s">
        <v>150</v>
      </c>
      <c r="F2" s="168"/>
      <c r="G2" s="168"/>
      <c r="H2" s="168" t="s">
        <v>151</v>
      </c>
      <c r="J2" s="83" t="s">
        <v>148</v>
      </c>
      <c r="K2" s="234" t="s">
        <v>152</v>
      </c>
      <c r="L2" s="241"/>
      <c r="M2" s="240"/>
      <c r="N2" s="242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</row>
    <row r="3" spans="1:28" ht="16.5" customHeight="1" x14ac:dyDescent="0.15">
      <c r="A3" s="244"/>
      <c r="B3" s="241"/>
      <c r="C3" s="246"/>
      <c r="D3" s="168"/>
      <c r="E3" s="3" t="s">
        <v>153</v>
      </c>
      <c r="F3" s="234" t="s">
        <v>154</v>
      </c>
      <c r="G3" s="240"/>
      <c r="H3" s="168"/>
      <c r="J3" s="85"/>
      <c r="K3" s="3" t="s">
        <v>153</v>
      </c>
      <c r="L3" s="3" t="s">
        <v>154</v>
      </c>
      <c r="M3" s="3" t="s">
        <v>155</v>
      </c>
    </row>
    <row r="4" spans="1:28" ht="16.5" customHeight="1" x14ac:dyDescent="0.15">
      <c r="A4" s="84"/>
      <c r="B4" s="86" t="s">
        <v>156</v>
      </c>
      <c r="C4" s="87"/>
      <c r="D4" s="88">
        <v>44557</v>
      </c>
      <c r="E4" s="42">
        <v>73</v>
      </c>
      <c r="F4" s="237">
        <v>67</v>
      </c>
      <c r="G4" s="238"/>
      <c r="H4" s="42" t="s">
        <v>157</v>
      </c>
      <c r="J4" s="89">
        <v>24</v>
      </c>
      <c r="K4" s="42">
        <v>70</v>
      </c>
      <c r="L4" s="42">
        <v>67</v>
      </c>
      <c r="M4" s="42"/>
    </row>
    <row r="5" spans="1:28" ht="16.5" customHeight="1" x14ac:dyDescent="0.15">
      <c r="A5" s="90"/>
      <c r="B5" s="86" t="s">
        <v>158</v>
      </c>
      <c r="C5" s="87"/>
      <c r="D5" s="88">
        <v>44966</v>
      </c>
      <c r="E5" s="42">
        <v>76</v>
      </c>
      <c r="F5" s="237">
        <v>68</v>
      </c>
      <c r="G5" s="238"/>
      <c r="H5" s="42" t="s">
        <v>157</v>
      </c>
      <c r="J5" s="42">
        <v>25</v>
      </c>
      <c r="K5" s="42">
        <v>68</v>
      </c>
      <c r="L5" s="42">
        <v>66</v>
      </c>
      <c r="M5" s="42"/>
    </row>
    <row r="6" spans="1:28" ht="16.5" customHeight="1" x14ac:dyDescent="0.15">
      <c r="A6" s="90"/>
      <c r="B6" s="86" t="s">
        <v>159</v>
      </c>
      <c r="C6" s="87"/>
      <c r="D6" s="88">
        <v>44557</v>
      </c>
      <c r="E6" s="42">
        <v>73</v>
      </c>
      <c r="F6" s="237">
        <v>72</v>
      </c>
      <c r="G6" s="238"/>
      <c r="H6" s="42" t="s">
        <v>157</v>
      </c>
      <c r="J6" s="42">
        <v>26</v>
      </c>
      <c r="K6" s="42">
        <v>70</v>
      </c>
      <c r="L6" s="42">
        <v>66</v>
      </c>
      <c r="M6" s="42"/>
    </row>
    <row r="7" spans="1:28" ht="16.5" customHeight="1" x14ac:dyDescent="0.15">
      <c r="A7" s="90"/>
      <c r="B7" s="86" t="s">
        <v>160</v>
      </c>
      <c r="C7" s="87"/>
      <c r="D7" s="88">
        <v>44966</v>
      </c>
      <c r="E7" s="42">
        <v>70</v>
      </c>
      <c r="F7" s="237">
        <v>70</v>
      </c>
      <c r="G7" s="238"/>
      <c r="H7" s="42" t="s">
        <v>157</v>
      </c>
      <c r="J7" s="42">
        <v>27</v>
      </c>
      <c r="K7" s="42">
        <v>72</v>
      </c>
      <c r="L7" s="42">
        <v>69</v>
      </c>
      <c r="M7" s="42"/>
    </row>
    <row r="8" spans="1:28" ht="16.5" customHeight="1" x14ac:dyDescent="0.15">
      <c r="A8" s="91"/>
      <c r="B8" s="14"/>
      <c r="C8" s="14"/>
      <c r="D8" s="92"/>
      <c r="J8" s="42">
        <v>29</v>
      </c>
      <c r="K8" s="42">
        <v>70</v>
      </c>
      <c r="L8" s="42">
        <v>65</v>
      </c>
      <c r="M8" s="42"/>
    </row>
    <row r="9" spans="1:28" ht="18" customHeight="1" x14ac:dyDescent="0.15">
      <c r="A9" s="93"/>
      <c r="B9" s="94" t="s">
        <v>161</v>
      </c>
      <c r="C9" s="93"/>
      <c r="J9" s="42">
        <v>1</v>
      </c>
      <c r="K9" s="42">
        <v>74</v>
      </c>
      <c r="L9" s="42">
        <v>69</v>
      </c>
      <c r="M9" s="42"/>
    </row>
    <row r="10" spans="1:28" ht="18" customHeight="1" x14ac:dyDescent="0.15">
      <c r="A10" s="93"/>
      <c r="C10" s="93"/>
      <c r="J10" s="42">
        <v>3</v>
      </c>
      <c r="K10" s="42">
        <v>73</v>
      </c>
      <c r="L10" s="42">
        <v>67</v>
      </c>
      <c r="M10" s="42"/>
    </row>
    <row r="11" spans="1:28" ht="18" customHeight="1" x14ac:dyDescent="0.15">
      <c r="A11" s="93"/>
      <c r="C11" s="93"/>
    </row>
    <row r="12" spans="1:28" ht="18" customHeight="1" x14ac:dyDescent="0.15">
      <c r="A12" s="93"/>
      <c r="C12" s="93"/>
      <c r="J12" s="43" t="s">
        <v>148</v>
      </c>
      <c r="K12" s="234" t="s">
        <v>158</v>
      </c>
      <c r="L12" s="235"/>
      <c r="M12" s="236"/>
    </row>
    <row r="13" spans="1:28" ht="18" customHeight="1" x14ac:dyDescent="0.15">
      <c r="A13" s="93"/>
      <c r="C13" s="93"/>
      <c r="J13" s="95"/>
      <c r="K13" s="3" t="s">
        <v>153</v>
      </c>
      <c r="L13" s="3" t="s">
        <v>154</v>
      </c>
      <c r="M13" s="3" t="s">
        <v>155</v>
      </c>
    </row>
    <row r="14" spans="1:28" ht="20.45" customHeight="1" x14ac:dyDescent="0.15">
      <c r="A14" s="231" t="s">
        <v>285</v>
      </c>
      <c r="B14" s="231"/>
      <c r="C14" s="231"/>
      <c r="D14" s="231"/>
      <c r="E14" s="231"/>
      <c r="F14" s="231"/>
      <c r="G14" s="231"/>
      <c r="I14" s="96"/>
      <c r="J14" s="89">
        <v>23</v>
      </c>
      <c r="K14" s="42">
        <v>70</v>
      </c>
      <c r="L14" s="42">
        <v>67</v>
      </c>
      <c r="M14" s="42"/>
    </row>
    <row r="15" spans="1:28" ht="18" customHeight="1" x14ac:dyDescent="0.15">
      <c r="J15" s="89">
        <v>24</v>
      </c>
      <c r="K15" s="42">
        <v>69</v>
      </c>
      <c r="L15" s="42">
        <v>64</v>
      </c>
      <c r="M15" s="42"/>
    </row>
    <row r="16" spans="1:28" ht="18" customHeight="1" x14ac:dyDescent="0.15">
      <c r="J16" s="42">
        <v>25</v>
      </c>
      <c r="K16" s="42">
        <v>70</v>
      </c>
      <c r="L16" s="42">
        <v>66</v>
      </c>
      <c r="M16" s="42"/>
    </row>
    <row r="17" spans="2:13" ht="18" customHeight="1" x14ac:dyDescent="0.15">
      <c r="J17" s="42">
        <v>26</v>
      </c>
      <c r="K17" s="42">
        <v>72</v>
      </c>
      <c r="L17" s="42">
        <v>65</v>
      </c>
      <c r="M17" s="42"/>
    </row>
    <row r="18" spans="2:13" ht="18" customHeight="1" x14ac:dyDescent="0.15">
      <c r="J18" s="89">
        <v>28</v>
      </c>
      <c r="K18" s="42">
        <v>72</v>
      </c>
      <c r="L18" s="42">
        <v>66</v>
      </c>
      <c r="M18" s="42"/>
    </row>
    <row r="19" spans="2:13" ht="18" customHeight="1" x14ac:dyDescent="0.15">
      <c r="J19" s="89">
        <v>30</v>
      </c>
      <c r="K19" s="42">
        <v>74</v>
      </c>
      <c r="L19" s="42">
        <v>66</v>
      </c>
      <c r="M19" s="42"/>
    </row>
    <row r="20" spans="2:13" ht="18" customHeight="1" x14ac:dyDescent="0.15">
      <c r="J20" s="89">
        <v>2</v>
      </c>
      <c r="K20" s="42">
        <v>74</v>
      </c>
      <c r="L20" s="42">
        <v>67</v>
      </c>
      <c r="M20" s="42"/>
    </row>
    <row r="21" spans="2:13" ht="18" customHeight="1" x14ac:dyDescent="0.15">
      <c r="J21" s="89">
        <v>4</v>
      </c>
      <c r="K21" s="42">
        <v>76</v>
      </c>
      <c r="L21" s="42">
        <v>68</v>
      </c>
      <c r="M21" s="42"/>
    </row>
    <row r="23" spans="2:13" ht="18" customHeight="1" x14ac:dyDescent="0.15">
      <c r="J23" s="43" t="s">
        <v>148</v>
      </c>
      <c r="K23" s="234" t="s">
        <v>159</v>
      </c>
      <c r="L23" s="235"/>
      <c r="M23" s="236"/>
    </row>
    <row r="24" spans="2:13" ht="18" customHeight="1" x14ac:dyDescent="0.15">
      <c r="J24" s="95"/>
      <c r="K24" s="3" t="s">
        <v>153</v>
      </c>
      <c r="L24" s="3" t="s">
        <v>154</v>
      </c>
      <c r="M24" s="3" t="s">
        <v>155</v>
      </c>
    </row>
    <row r="25" spans="2:13" ht="18" customHeight="1" x14ac:dyDescent="0.15">
      <c r="J25" s="89">
        <v>24</v>
      </c>
      <c r="K25" s="42">
        <v>70</v>
      </c>
      <c r="L25" s="42">
        <v>69</v>
      </c>
      <c r="M25" s="42"/>
    </row>
    <row r="26" spans="2:13" ht="18" customHeight="1" x14ac:dyDescent="0.15">
      <c r="J26" s="42">
        <v>25</v>
      </c>
      <c r="K26" s="42">
        <v>71</v>
      </c>
      <c r="L26" s="42">
        <v>69</v>
      </c>
      <c r="M26" s="42"/>
    </row>
    <row r="27" spans="2:13" ht="18" customHeight="1" x14ac:dyDescent="0.15">
      <c r="B27" s="1" t="s">
        <v>162</v>
      </c>
      <c r="J27" s="42">
        <v>26</v>
      </c>
      <c r="K27" s="42">
        <v>71</v>
      </c>
      <c r="L27" s="42">
        <v>69</v>
      </c>
      <c r="M27" s="42"/>
    </row>
    <row r="28" spans="2:13" ht="18" customHeight="1" x14ac:dyDescent="0.15">
      <c r="B28" s="1"/>
      <c r="J28" s="89">
        <v>27</v>
      </c>
      <c r="K28" s="42">
        <v>71</v>
      </c>
      <c r="L28" s="42">
        <v>69</v>
      </c>
      <c r="M28" s="42"/>
    </row>
    <row r="29" spans="2:13" ht="18" customHeight="1" x14ac:dyDescent="0.15">
      <c r="J29" s="89">
        <v>29</v>
      </c>
      <c r="K29" s="42">
        <v>71</v>
      </c>
      <c r="L29" s="42">
        <v>68</v>
      </c>
      <c r="M29" s="42"/>
    </row>
    <row r="30" spans="2:13" ht="18" customHeight="1" x14ac:dyDescent="0.15">
      <c r="J30" s="89">
        <v>1</v>
      </c>
      <c r="K30" s="42">
        <v>72</v>
      </c>
      <c r="L30" s="42">
        <v>69</v>
      </c>
      <c r="M30" s="42"/>
    </row>
    <row r="31" spans="2:13" ht="18" customHeight="1" x14ac:dyDescent="0.15">
      <c r="J31" s="89">
        <v>3</v>
      </c>
      <c r="K31" s="42">
        <v>73</v>
      </c>
      <c r="L31" s="42">
        <v>72</v>
      </c>
      <c r="M31" s="42"/>
    </row>
    <row r="33" spans="2:13" ht="18" customHeight="1" x14ac:dyDescent="0.15">
      <c r="J33" s="43" t="s">
        <v>148</v>
      </c>
      <c r="K33" s="234" t="s">
        <v>160</v>
      </c>
      <c r="L33" s="235"/>
      <c r="M33" s="236"/>
    </row>
    <row r="34" spans="2:13" ht="18" customHeight="1" x14ac:dyDescent="0.15">
      <c r="J34" s="95"/>
      <c r="K34" s="3" t="s">
        <v>153</v>
      </c>
      <c r="L34" s="3" t="s">
        <v>154</v>
      </c>
      <c r="M34" s="3" t="s">
        <v>155</v>
      </c>
    </row>
    <row r="35" spans="2:13" ht="18" customHeight="1" x14ac:dyDescent="0.15">
      <c r="J35" s="89">
        <v>23</v>
      </c>
      <c r="K35" s="42">
        <v>70</v>
      </c>
      <c r="L35" s="42">
        <v>68</v>
      </c>
      <c r="M35" s="42"/>
    </row>
    <row r="36" spans="2:13" ht="18" customHeight="1" x14ac:dyDescent="0.15">
      <c r="J36" s="89">
        <v>24</v>
      </c>
      <c r="K36" s="42">
        <v>69</v>
      </c>
      <c r="L36" s="42">
        <v>67</v>
      </c>
      <c r="M36" s="42"/>
    </row>
    <row r="37" spans="2:13" ht="18" customHeight="1" x14ac:dyDescent="0.15">
      <c r="J37" s="42">
        <v>25</v>
      </c>
      <c r="K37" s="42">
        <v>69</v>
      </c>
      <c r="L37" s="42">
        <v>68</v>
      </c>
      <c r="M37" s="42"/>
    </row>
    <row r="38" spans="2:13" ht="18" customHeight="1" x14ac:dyDescent="0.15">
      <c r="J38" s="42">
        <v>26</v>
      </c>
      <c r="K38" s="42">
        <v>68</v>
      </c>
      <c r="L38" s="42">
        <v>67</v>
      </c>
      <c r="M38" s="42"/>
    </row>
    <row r="39" spans="2:13" ht="18" customHeight="1" x14ac:dyDescent="0.15">
      <c r="J39" s="42">
        <v>28</v>
      </c>
      <c r="K39" s="42">
        <v>69</v>
      </c>
      <c r="L39" s="42">
        <v>69</v>
      </c>
      <c r="M39" s="42"/>
    </row>
    <row r="40" spans="2:13" ht="18" customHeight="1" x14ac:dyDescent="0.15">
      <c r="J40" s="42">
        <v>30</v>
      </c>
      <c r="K40" s="42">
        <v>70</v>
      </c>
      <c r="L40" s="42">
        <v>70</v>
      </c>
      <c r="M40" s="42"/>
    </row>
    <row r="41" spans="2:13" ht="18" customHeight="1" x14ac:dyDescent="0.15">
      <c r="B41" s="1"/>
      <c r="J41" s="42">
        <v>2</v>
      </c>
      <c r="K41" s="42">
        <v>69</v>
      </c>
      <c r="L41" s="42">
        <v>66</v>
      </c>
      <c r="M41" s="42"/>
    </row>
    <row r="42" spans="2:13" ht="18" customHeight="1" x14ac:dyDescent="0.15">
      <c r="F42" s="1" t="s">
        <v>163</v>
      </c>
      <c r="J42" s="42">
        <v>4</v>
      </c>
      <c r="K42" s="42">
        <v>70</v>
      </c>
      <c r="L42" s="42">
        <v>70</v>
      </c>
      <c r="M42" s="42"/>
    </row>
  </sheetData>
  <mergeCells count="22">
    <mergeCell ref="F6:G6"/>
    <mergeCell ref="H2:H3"/>
    <mergeCell ref="K2:M2"/>
    <mergeCell ref="N2:P2"/>
    <mergeCell ref="A1:G1"/>
    <mergeCell ref="A2:A3"/>
    <mergeCell ref="B2:B3"/>
    <mergeCell ref="C2:C3"/>
    <mergeCell ref="D2:D3"/>
    <mergeCell ref="E2:G2"/>
    <mergeCell ref="W2:Y2"/>
    <mergeCell ref="Z2:AB2"/>
    <mergeCell ref="F3:G3"/>
    <mergeCell ref="F4:G4"/>
    <mergeCell ref="F5:G5"/>
    <mergeCell ref="Q2:S2"/>
    <mergeCell ref="T2:V2"/>
    <mergeCell ref="K33:M33"/>
    <mergeCell ref="F7:G7"/>
    <mergeCell ref="K12:M12"/>
    <mergeCell ref="A14:G14"/>
    <mergeCell ref="K23:M23"/>
  </mergeCells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view="pageBreakPreview" topLeftCell="A19" zoomScaleNormal="90" zoomScaleSheetLayoutView="100" workbookViewId="0">
      <selection activeCell="N6" sqref="N6"/>
    </sheetView>
  </sheetViews>
  <sheetFormatPr defaultRowHeight="14.25" x14ac:dyDescent="0.15"/>
  <cols>
    <col min="1" max="1" width="12.625" style="37" customWidth="1"/>
    <col min="2" max="2" width="23.125" style="39" customWidth="1"/>
    <col min="3" max="3" width="4.625" style="41" customWidth="1"/>
    <col min="4" max="4" width="11.5" style="37" customWidth="1"/>
    <col min="5" max="5" width="9.875" style="37" customWidth="1"/>
    <col min="6" max="11" width="5.75" style="37" customWidth="1"/>
    <col min="12" max="12" width="9" style="37"/>
    <col min="13" max="21" width="9" style="37" hidden="1" customWidth="1"/>
    <col min="22" max="16384" width="9" style="37"/>
  </cols>
  <sheetData>
    <row r="1" spans="1:21" x14ac:dyDescent="0.15">
      <c r="A1" s="253" t="s">
        <v>286</v>
      </c>
      <c r="B1" s="253"/>
      <c r="C1" s="253"/>
      <c r="D1" s="253"/>
      <c r="E1" s="253"/>
      <c r="F1" s="253"/>
      <c r="G1" s="253"/>
      <c r="H1" s="33"/>
    </row>
    <row r="2" spans="1:21" ht="21.95" customHeight="1" x14ac:dyDescent="0.15">
      <c r="A2" s="254" t="s">
        <v>164</v>
      </c>
      <c r="B2" s="255" t="s">
        <v>240</v>
      </c>
      <c r="C2" s="256" t="s">
        <v>214</v>
      </c>
      <c r="D2" s="254" t="s">
        <v>165</v>
      </c>
      <c r="E2" s="254" t="s">
        <v>149</v>
      </c>
      <c r="F2" s="250" t="s">
        <v>215</v>
      </c>
      <c r="G2" s="252"/>
      <c r="H2" s="250" t="s">
        <v>216</v>
      </c>
      <c r="I2" s="251"/>
      <c r="J2" s="251"/>
      <c r="K2" s="252"/>
    </row>
    <row r="3" spans="1:21" s="39" customFormat="1" ht="29.25" x14ac:dyDescent="0.15">
      <c r="A3" s="254"/>
      <c r="B3" s="255"/>
      <c r="C3" s="256"/>
      <c r="D3" s="254"/>
      <c r="E3" s="254"/>
      <c r="F3" s="38" t="s">
        <v>166</v>
      </c>
      <c r="G3" s="38" t="s">
        <v>167</v>
      </c>
      <c r="H3" s="38" t="s">
        <v>168</v>
      </c>
      <c r="I3" s="38" t="s">
        <v>169</v>
      </c>
      <c r="J3" s="38" t="s">
        <v>170</v>
      </c>
      <c r="K3" s="38" t="s">
        <v>171</v>
      </c>
      <c r="M3" s="39" t="s">
        <v>207</v>
      </c>
      <c r="P3" s="39" t="s">
        <v>208</v>
      </c>
      <c r="Q3" s="39" t="s">
        <v>209</v>
      </c>
      <c r="T3" s="39" t="s">
        <v>166</v>
      </c>
      <c r="U3" s="39" t="s">
        <v>167</v>
      </c>
    </row>
    <row r="4" spans="1:21" ht="39" customHeight="1" x14ac:dyDescent="0.15">
      <c r="A4" s="97" t="s">
        <v>241</v>
      </c>
      <c r="B4" s="97" t="s">
        <v>242</v>
      </c>
      <c r="C4" s="98">
        <v>1.5</v>
      </c>
      <c r="D4" s="97" t="s">
        <v>243</v>
      </c>
      <c r="E4" s="97" t="s">
        <v>244</v>
      </c>
      <c r="F4" s="99">
        <v>71</v>
      </c>
      <c r="G4" s="99">
        <v>69</v>
      </c>
      <c r="H4" s="98">
        <v>76.3</v>
      </c>
      <c r="I4" s="98">
        <v>20.399999999999999</v>
      </c>
      <c r="J4" s="98">
        <v>0</v>
      </c>
      <c r="K4" s="98">
        <v>3.2</v>
      </c>
      <c r="L4" s="40"/>
      <c r="M4">
        <v>11100</v>
      </c>
      <c r="N4">
        <v>71</v>
      </c>
      <c r="O4">
        <v>69</v>
      </c>
      <c r="P4">
        <v>1</v>
      </c>
      <c r="R4" t="str">
        <f t="shared" ref="R4:R21" si="0">IF(P4=2,VLOOKUP(Q4,$M$4:$O$21,2,FALSE),"－")</f>
        <v>－</v>
      </c>
      <c r="S4" t="str">
        <f t="shared" ref="S4:S21" si="1">IF(P4=2,VLOOKUP(Q4,$M$4:$O$21,3,FALSE),"－")</f>
        <v>－</v>
      </c>
      <c r="T4">
        <f>IF(P4=1,N4,R4)</f>
        <v>71</v>
      </c>
      <c r="U4">
        <f>IF(P4=1,O4,S4)</f>
        <v>69</v>
      </c>
    </row>
    <row r="5" spans="1:21" ht="39" customHeight="1" x14ac:dyDescent="0.15">
      <c r="A5" s="100" t="s">
        <v>245</v>
      </c>
      <c r="B5" s="97" t="s">
        <v>246</v>
      </c>
      <c r="C5" s="98">
        <v>1.1000000000000001</v>
      </c>
      <c r="D5" s="97" t="s">
        <v>247</v>
      </c>
      <c r="E5" s="97" t="s">
        <v>244</v>
      </c>
      <c r="F5" s="99">
        <v>64</v>
      </c>
      <c r="G5" s="99">
        <v>59</v>
      </c>
      <c r="H5" s="98">
        <v>98.9</v>
      </c>
      <c r="I5" s="98">
        <v>1.1000000000000001</v>
      </c>
      <c r="J5" s="98">
        <v>0</v>
      </c>
      <c r="K5" s="98">
        <v>0</v>
      </c>
      <c r="L5" s="40"/>
      <c r="M5">
        <v>42160</v>
      </c>
      <c r="N5">
        <v>64</v>
      </c>
      <c r="O5">
        <v>59</v>
      </c>
      <c r="P5">
        <v>1</v>
      </c>
      <c r="R5" t="str">
        <f t="shared" si="0"/>
        <v>－</v>
      </c>
      <c r="S5" t="str">
        <f t="shared" si="1"/>
        <v>－</v>
      </c>
      <c r="T5">
        <f t="shared" ref="T5:T21" si="2">IF(P5=1,N5,R5)</f>
        <v>64</v>
      </c>
      <c r="U5">
        <f t="shared" ref="U5:U21" si="3">IF(P5=1,O5,S5)</f>
        <v>59</v>
      </c>
    </row>
    <row r="6" spans="1:21" ht="39" customHeight="1" x14ac:dyDescent="0.15">
      <c r="A6" s="100" t="s">
        <v>245</v>
      </c>
      <c r="B6" s="97" t="s">
        <v>248</v>
      </c>
      <c r="C6" s="98">
        <v>4.5999999999999996</v>
      </c>
      <c r="D6" s="97" t="s">
        <v>206</v>
      </c>
      <c r="E6" s="97" t="s">
        <v>206</v>
      </c>
      <c r="F6" s="99">
        <v>64</v>
      </c>
      <c r="G6" s="99">
        <v>59</v>
      </c>
      <c r="H6" s="98">
        <v>100</v>
      </c>
      <c r="I6" s="98">
        <v>0</v>
      </c>
      <c r="J6" s="98">
        <v>0</v>
      </c>
      <c r="K6" s="98">
        <v>0</v>
      </c>
      <c r="L6" s="40"/>
      <c r="M6">
        <v>42190</v>
      </c>
      <c r="N6" s="37" t="s">
        <v>210</v>
      </c>
      <c r="O6" s="37" t="s">
        <v>210</v>
      </c>
      <c r="P6">
        <v>2</v>
      </c>
      <c r="Q6">
        <v>42160</v>
      </c>
      <c r="R6">
        <f t="shared" si="0"/>
        <v>64</v>
      </c>
      <c r="S6">
        <f t="shared" si="1"/>
        <v>59</v>
      </c>
      <c r="T6">
        <f t="shared" si="2"/>
        <v>64</v>
      </c>
      <c r="U6">
        <f t="shared" si="3"/>
        <v>59</v>
      </c>
    </row>
    <row r="7" spans="1:21" ht="39" customHeight="1" x14ac:dyDescent="0.15">
      <c r="A7" s="100" t="s">
        <v>249</v>
      </c>
      <c r="B7" s="97" t="s">
        <v>250</v>
      </c>
      <c r="C7" s="98">
        <v>5</v>
      </c>
      <c r="D7" s="97" t="s">
        <v>206</v>
      </c>
      <c r="E7" s="97" t="s">
        <v>206</v>
      </c>
      <c r="F7" s="99">
        <v>67</v>
      </c>
      <c r="G7" s="99">
        <v>61</v>
      </c>
      <c r="H7" s="98">
        <v>100</v>
      </c>
      <c r="I7" s="98">
        <v>0</v>
      </c>
      <c r="J7" s="98">
        <v>0</v>
      </c>
      <c r="K7" s="98">
        <v>0</v>
      </c>
      <c r="L7" s="40"/>
      <c r="M7">
        <v>16020</v>
      </c>
      <c r="N7" s="37" t="s">
        <v>210</v>
      </c>
      <c r="O7" s="37" t="s">
        <v>210</v>
      </c>
      <c r="P7">
        <v>2</v>
      </c>
      <c r="Q7">
        <v>16040</v>
      </c>
      <c r="R7">
        <f t="shared" si="0"/>
        <v>67</v>
      </c>
      <c r="S7">
        <f t="shared" si="1"/>
        <v>61</v>
      </c>
      <c r="T7">
        <f t="shared" si="2"/>
        <v>67</v>
      </c>
      <c r="U7">
        <f t="shared" si="3"/>
        <v>61</v>
      </c>
    </row>
    <row r="8" spans="1:21" ht="39" customHeight="1" x14ac:dyDescent="0.15">
      <c r="A8" s="100" t="s">
        <v>249</v>
      </c>
      <c r="B8" s="97" t="s">
        <v>251</v>
      </c>
      <c r="C8" s="98">
        <v>3.33</v>
      </c>
      <c r="D8" s="97" t="s">
        <v>206</v>
      </c>
      <c r="E8" s="97" t="s">
        <v>206</v>
      </c>
      <c r="F8" s="99">
        <v>67</v>
      </c>
      <c r="G8" s="99">
        <v>61</v>
      </c>
      <c r="H8" s="98">
        <v>100</v>
      </c>
      <c r="I8" s="98">
        <v>0</v>
      </c>
      <c r="J8" s="98">
        <v>0</v>
      </c>
      <c r="K8" s="98">
        <v>0</v>
      </c>
      <c r="L8" s="40"/>
      <c r="M8">
        <v>16030</v>
      </c>
      <c r="N8" s="37" t="s">
        <v>210</v>
      </c>
      <c r="O8" s="37" t="s">
        <v>210</v>
      </c>
      <c r="P8">
        <v>2</v>
      </c>
      <c r="Q8">
        <v>16040</v>
      </c>
      <c r="R8">
        <f t="shared" si="0"/>
        <v>67</v>
      </c>
      <c r="S8">
        <f t="shared" si="1"/>
        <v>61</v>
      </c>
      <c r="T8">
        <f t="shared" si="2"/>
        <v>67</v>
      </c>
      <c r="U8">
        <f t="shared" si="3"/>
        <v>61</v>
      </c>
    </row>
    <row r="9" spans="1:21" ht="39" customHeight="1" x14ac:dyDescent="0.15">
      <c r="A9" s="100" t="s">
        <v>249</v>
      </c>
      <c r="B9" s="97" t="s">
        <v>252</v>
      </c>
      <c r="C9" s="98">
        <v>1.6</v>
      </c>
      <c r="D9" s="97" t="s">
        <v>206</v>
      </c>
      <c r="E9" s="97" t="s">
        <v>206</v>
      </c>
      <c r="F9" s="99">
        <v>67</v>
      </c>
      <c r="G9" s="99">
        <v>61</v>
      </c>
      <c r="H9" s="98">
        <v>100</v>
      </c>
      <c r="I9" s="98">
        <v>0</v>
      </c>
      <c r="J9" s="98">
        <v>0</v>
      </c>
      <c r="K9" s="98">
        <v>0</v>
      </c>
      <c r="L9" s="40"/>
      <c r="M9">
        <v>16030</v>
      </c>
      <c r="N9" s="37" t="s">
        <v>210</v>
      </c>
      <c r="O9" s="37" t="s">
        <v>210</v>
      </c>
      <c r="P9">
        <v>2</v>
      </c>
      <c r="Q9">
        <v>16040</v>
      </c>
      <c r="R9">
        <f t="shared" si="0"/>
        <v>67</v>
      </c>
      <c r="S9">
        <f t="shared" si="1"/>
        <v>61</v>
      </c>
      <c r="T9">
        <f t="shared" si="2"/>
        <v>67</v>
      </c>
      <c r="U9">
        <f t="shared" si="3"/>
        <v>61</v>
      </c>
    </row>
    <row r="10" spans="1:21" ht="39" customHeight="1" x14ac:dyDescent="0.15">
      <c r="A10" s="100" t="s">
        <v>249</v>
      </c>
      <c r="B10" s="97" t="s">
        <v>253</v>
      </c>
      <c r="C10" s="98">
        <v>4.4000000000000004</v>
      </c>
      <c r="D10" s="97" t="s">
        <v>254</v>
      </c>
      <c r="E10" s="97" t="s">
        <v>255</v>
      </c>
      <c r="F10" s="99">
        <v>67</v>
      </c>
      <c r="G10" s="99">
        <v>61</v>
      </c>
      <c r="H10" s="98">
        <v>100</v>
      </c>
      <c r="I10" s="98">
        <v>0</v>
      </c>
      <c r="J10" s="98">
        <v>0</v>
      </c>
      <c r="K10" s="98">
        <v>0</v>
      </c>
      <c r="L10" s="40"/>
      <c r="M10">
        <v>16040</v>
      </c>
      <c r="N10">
        <v>67</v>
      </c>
      <c r="O10">
        <v>61</v>
      </c>
      <c r="P10">
        <v>1</v>
      </c>
      <c r="R10" t="str">
        <f t="shared" si="0"/>
        <v>－</v>
      </c>
      <c r="S10" t="str">
        <f t="shared" si="1"/>
        <v>－</v>
      </c>
      <c r="T10">
        <f t="shared" si="2"/>
        <v>67</v>
      </c>
      <c r="U10">
        <f t="shared" si="3"/>
        <v>61</v>
      </c>
    </row>
    <row r="11" spans="1:21" ht="39" customHeight="1" x14ac:dyDescent="0.15">
      <c r="A11" s="100" t="s">
        <v>256</v>
      </c>
      <c r="B11" s="97" t="s">
        <v>257</v>
      </c>
      <c r="C11" s="98">
        <v>5.5</v>
      </c>
      <c r="D11" s="97" t="s">
        <v>258</v>
      </c>
      <c r="E11" s="97" t="s">
        <v>255</v>
      </c>
      <c r="F11" s="99">
        <v>64</v>
      </c>
      <c r="G11" s="99">
        <v>55</v>
      </c>
      <c r="H11" s="98">
        <v>100</v>
      </c>
      <c r="I11" s="98">
        <v>0</v>
      </c>
      <c r="J11" s="98">
        <v>0</v>
      </c>
      <c r="K11" s="98">
        <v>0</v>
      </c>
      <c r="L11" s="40"/>
      <c r="M11">
        <v>42290</v>
      </c>
      <c r="N11">
        <v>64</v>
      </c>
      <c r="O11">
        <v>55</v>
      </c>
      <c r="P11">
        <v>1</v>
      </c>
      <c r="R11" t="str">
        <f t="shared" si="0"/>
        <v>－</v>
      </c>
      <c r="S11" t="str">
        <f t="shared" si="1"/>
        <v>－</v>
      </c>
      <c r="T11">
        <f t="shared" si="2"/>
        <v>64</v>
      </c>
      <c r="U11">
        <f t="shared" si="3"/>
        <v>55</v>
      </c>
    </row>
    <row r="12" spans="1:21" ht="39" customHeight="1" x14ac:dyDescent="0.15">
      <c r="A12" s="100" t="s">
        <v>259</v>
      </c>
      <c r="B12" s="97" t="s">
        <v>260</v>
      </c>
      <c r="C12" s="98">
        <v>6.1</v>
      </c>
      <c r="D12" s="97" t="s">
        <v>261</v>
      </c>
      <c r="E12" s="97" t="s">
        <v>255</v>
      </c>
      <c r="F12" s="99">
        <v>63</v>
      </c>
      <c r="G12" s="99">
        <v>54</v>
      </c>
      <c r="H12" s="98">
        <v>99.4</v>
      </c>
      <c r="I12" s="98">
        <v>0</v>
      </c>
      <c r="J12" s="98">
        <v>0</v>
      </c>
      <c r="K12" s="98">
        <v>0.6</v>
      </c>
      <c r="L12" s="40"/>
      <c r="M12">
        <v>42360</v>
      </c>
      <c r="N12">
        <v>63</v>
      </c>
      <c r="O12">
        <v>54</v>
      </c>
      <c r="P12">
        <v>1</v>
      </c>
      <c r="R12" t="str">
        <f t="shared" si="0"/>
        <v>－</v>
      </c>
      <c r="S12" t="str">
        <f t="shared" si="1"/>
        <v>－</v>
      </c>
      <c r="T12">
        <f t="shared" si="2"/>
        <v>63</v>
      </c>
      <c r="U12">
        <f t="shared" si="3"/>
        <v>54</v>
      </c>
    </row>
    <row r="13" spans="1:21" ht="39" customHeight="1" x14ac:dyDescent="0.15">
      <c r="A13" s="100" t="s">
        <v>262</v>
      </c>
      <c r="B13" s="97" t="s">
        <v>263</v>
      </c>
      <c r="C13" s="98">
        <v>5.5</v>
      </c>
      <c r="D13" s="97" t="s">
        <v>206</v>
      </c>
      <c r="E13" s="97" t="s">
        <v>206</v>
      </c>
      <c r="F13" s="99">
        <v>65</v>
      </c>
      <c r="G13" s="99">
        <v>60</v>
      </c>
      <c r="H13" s="98">
        <v>100</v>
      </c>
      <c r="I13" s="98">
        <v>0</v>
      </c>
      <c r="J13" s="98">
        <v>0</v>
      </c>
      <c r="K13" s="98">
        <v>0</v>
      </c>
      <c r="L13" s="40"/>
      <c r="M13">
        <v>15070</v>
      </c>
      <c r="N13" s="37" t="s">
        <v>206</v>
      </c>
      <c r="O13" s="37" t="s">
        <v>210</v>
      </c>
      <c r="P13">
        <v>2</v>
      </c>
      <c r="Q13" t="s">
        <v>264</v>
      </c>
      <c r="R13">
        <f t="shared" si="0"/>
        <v>65</v>
      </c>
      <c r="S13">
        <f t="shared" si="1"/>
        <v>60</v>
      </c>
      <c r="T13">
        <f>IF(P13=1,N13,R13)</f>
        <v>65</v>
      </c>
      <c r="U13">
        <f t="shared" si="3"/>
        <v>60</v>
      </c>
    </row>
    <row r="14" spans="1:21" ht="39" customHeight="1" x14ac:dyDescent="0.15">
      <c r="A14" s="100" t="s">
        <v>262</v>
      </c>
      <c r="B14" s="97" t="s">
        <v>265</v>
      </c>
      <c r="C14" s="98">
        <v>5.3</v>
      </c>
      <c r="D14" s="97" t="s">
        <v>206</v>
      </c>
      <c r="E14" s="97" t="s">
        <v>206</v>
      </c>
      <c r="F14" s="99">
        <v>65</v>
      </c>
      <c r="G14" s="99">
        <v>60</v>
      </c>
      <c r="H14" s="98">
        <v>100</v>
      </c>
      <c r="I14" s="98">
        <v>0</v>
      </c>
      <c r="J14" s="98">
        <v>0</v>
      </c>
      <c r="K14" s="98">
        <v>0</v>
      </c>
      <c r="L14" s="40"/>
      <c r="M14">
        <v>15080</v>
      </c>
      <c r="N14" s="37" t="s">
        <v>210</v>
      </c>
      <c r="O14" s="37" t="s">
        <v>210</v>
      </c>
      <c r="P14">
        <v>2</v>
      </c>
      <c r="Q14" t="s">
        <v>264</v>
      </c>
      <c r="R14">
        <f t="shared" si="0"/>
        <v>65</v>
      </c>
      <c r="S14">
        <f t="shared" si="1"/>
        <v>60</v>
      </c>
      <c r="T14">
        <f t="shared" si="2"/>
        <v>65</v>
      </c>
      <c r="U14">
        <f t="shared" si="3"/>
        <v>60</v>
      </c>
    </row>
    <row r="15" spans="1:21" ht="39" customHeight="1" x14ac:dyDescent="0.15">
      <c r="A15" s="100" t="s">
        <v>262</v>
      </c>
      <c r="B15" s="97" t="s">
        <v>266</v>
      </c>
      <c r="C15" s="98">
        <v>0.1</v>
      </c>
      <c r="D15" s="97" t="s">
        <v>206</v>
      </c>
      <c r="E15" s="97" t="s">
        <v>206</v>
      </c>
      <c r="F15" s="99">
        <v>65</v>
      </c>
      <c r="G15" s="99">
        <v>60</v>
      </c>
      <c r="H15" s="98">
        <v>100</v>
      </c>
      <c r="I15" s="98">
        <v>0</v>
      </c>
      <c r="J15" s="98">
        <v>0</v>
      </c>
      <c r="K15" s="98">
        <v>0</v>
      </c>
      <c r="L15" s="40"/>
      <c r="M15">
        <v>15090</v>
      </c>
      <c r="N15" s="37" t="s">
        <v>210</v>
      </c>
      <c r="O15" s="37" t="s">
        <v>210</v>
      </c>
      <c r="P15">
        <v>2</v>
      </c>
      <c r="Q15" t="s">
        <v>264</v>
      </c>
      <c r="R15">
        <f t="shared" si="0"/>
        <v>65</v>
      </c>
      <c r="S15">
        <f t="shared" si="1"/>
        <v>60</v>
      </c>
      <c r="T15">
        <f t="shared" si="2"/>
        <v>65</v>
      </c>
      <c r="U15">
        <f t="shared" si="3"/>
        <v>60</v>
      </c>
    </row>
    <row r="16" spans="1:21" ht="39" customHeight="1" x14ac:dyDescent="0.15">
      <c r="A16" s="100" t="s">
        <v>262</v>
      </c>
      <c r="B16" s="97" t="s">
        <v>267</v>
      </c>
      <c r="C16" s="98">
        <v>3.3</v>
      </c>
      <c r="D16" s="97" t="s">
        <v>206</v>
      </c>
      <c r="E16" s="97" t="s">
        <v>206</v>
      </c>
      <c r="F16" s="99">
        <v>65</v>
      </c>
      <c r="G16" s="99">
        <v>60</v>
      </c>
      <c r="H16" s="98">
        <v>100</v>
      </c>
      <c r="I16" s="98">
        <v>0</v>
      </c>
      <c r="J16" s="98">
        <v>0</v>
      </c>
      <c r="K16" s="98">
        <v>0</v>
      </c>
      <c r="L16" s="40"/>
      <c r="M16" t="s">
        <v>268</v>
      </c>
      <c r="N16" s="37" t="s">
        <v>210</v>
      </c>
      <c r="O16" s="37" t="s">
        <v>210</v>
      </c>
      <c r="P16">
        <v>2</v>
      </c>
      <c r="Q16" t="s">
        <v>264</v>
      </c>
      <c r="R16">
        <f t="shared" si="0"/>
        <v>65</v>
      </c>
      <c r="S16">
        <f t="shared" si="1"/>
        <v>60</v>
      </c>
      <c r="T16">
        <f t="shared" si="2"/>
        <v>65</v>
      </c>
      <c r="U16">
        <f t="shared" si="3"/>
        <v>60</v>
      </c>
    </row>
    <row r="17" spans="1:21" ht="39" customHeight="1" x14ac:dyDescent="0.15">
      <c r="A17" s="100" t="s">
        <v>262</v>
      </c>
      <c r="B17" s="97" t="s">
        <v>269</v>
      </c>
      <c r="C17" s="98">
        <v>5.7</v>
      </c>
      <c r="D17" s="97" t="s">
        <v>270</v>
      </c>
      <c r="E17" s="97" t="s">
        <v>255</v>
      </c>
      <c r="F17" s="99">
        <v>65</v>
      </c>
      <c r="G17" s="99">
        <v>60</v>
      </c>
      <c r="H17" s="98">
        <v>100</v>
      </c>
      <c r="I17" s="98">
        <v>0</v>
      </c>
      <c r="J17" s="98">
        <v>0</v>
      </c>
      <c r="K17" s="98">
        <v>0</v>
      </c>
      <c r="L17" s="40"/>
      <c r="M17" t="s">
        <v>264</v>
      </c>
      <c r="N17">
        <v>65</v>
      </c>
      <c r="O17">
        <v>60</v>
      </c>
      <c r="P17">
        <v>1</v>
      </c>
      <c r="R17" t="str">
        <f t="shared" si="0"/>
        <v>－</v>
      </c>
      <c r="S17" t="str">
        <f t="shared" si="1"/>
        <v>－</v>
      </c>
      <c r="T17">
        <f t="shared" si="2"/>
        <v>65</v>
      </c>
      <c r="U17">
        <f t="shared" si="3"/>
        <v>60</v>
      </c>
    </row>
    <row r="18" spans="1:21" ht="39" customHeight="1" x14ac:dyDescent="0.15">
      <c r="A18" s="100" t="s">
        <v>262</v>
      </c>
      <c r="B18" s="97" t="s">
        <v>271</v>
      </c>
      <c r="C18" s="98">
        <v>2.1</v>
      </c>
      <c r="D18" s="97" t="s">
        <v>206</v>
      </c>
      <c r="E18" s="97" t="s">
        <v>206</v>
      </c>
      <c r="F18" s="99">
        <v>65</v>
      </c>
      <c r="G18" s="99">
        <v>60</v>
      </c>
      <c r="H18" s="98">
        <v>100</v>
      </c>
      <c r="I18" s="98">
        <v>0</v>
      </c>
      <c r="J18" s="98">
        <v>0</v>
      </c>
      <c r="K18" s="98">
        <v>0</v>
      </c>
      <c r="L18" s="40"/>
      <c r="M18">
        <v>15110</v>
      </c>
      <c r="N18" s="37" t="s">
        <v>210</v>
      </c>
      <c r="O18" s="37" t="s">
        <v>210</v>
      </c>
      <c r="P18">
        <v>2</v>
      </c>
      <c r="Q18" t="s">
        <v>264</v>
      </c>
      <c r="R18">
        <f t="shared" si="0"/>
        <v>65</v>
      </c>
      <c r="S18">
        <f t="shared" si="1"/>
        <v>60</v>
      </c>
      <c r="T18">
        <f t="shared" si="2"/>
        <v>65</v>
      </c>
      <c r="U18">
        <f t="shared" si="3"/>
        <v>60</v>
      </c>
    </row>
    <row r="19" spans="1:21" ht="39" customHeight="1" x14ac:dyDescent="0.15">
      <c r="A19" s="100" t="s">
        <v>262</v>
      </c>
      <c r="B19" s="97" t="s">
        <v>272</v>
      </c>
      <c r="C19" s="98">
        <v>3</v>
      </c>
      <c r="D19" s="97" t="s">
        <v>206</v>
      </c>
      <c r="E19" s="97" t="s">
        <v>206</v>
      </c>
      <c r="F19" s="99">
        <v>65</v>
      </c>
      <c r="G19" s="99">
        <v>60</v>
      </c>
      <c r="H19" s="98">
        <v>100</v>
      </c>
      <c r="I19" s="98">
        <v>0</v>
      </c>
      <c r="J19" s="98">
        <v>0</v>
      </c>
      <c r="K19" s="98">
        <v>0</v>
      </c>
      <c r="L19" s="40"/>
      <c r="M19">
        <v>15120</v>
      </c>
      <c r="N19" s="37" t="s">
        <v>210</v>
      </c>
      <c r="O19" s="37" t="s">
        <v>210</v>
      </c>
      <c r="P19">
        <v>2</v>
      </c>
      <c r="Q19" t="s">
        <v>264</v>
      </c>
      <c r="R19">
        <f t="shared" si="0"/>
        <v>65</v>
      </c>
      <c r="S19">
        <f t="shared" si="1"/>
        <v>60</v>
      </c>
      <c r="T19">
        <f t="shared" si="2"/>
        <v>65</v>
      </c>
      <c r="U19">
        <f t="shared" si="3"/>
        <v>60</v>
      </c>
    </row>
    <row r="20" spans="1:21" ht="39" customHeight="1" x14ac:dyDescent="0.15">
      <c r="A20" s="100" t="s">
        <v>273</v>
      </c>
      <c r="B20" s="97" t="s">
        <v>274</v>
      </c>
      <c r="C20" s="98">
        <v>9.5</v>
      </c>
      <c r="D20" s="97" t="s">
        <v>275</v>
      </c>
      <c r="E20" s="97" t="s">
        <v>255</v>
      </c>
      <c r="F20" s="99">
        <v>66</v>
      </c>
      <c r="G20" s="99">
        <v>58</v>
      </c>
      <c r="H20" s="98">
        <v>100</v>
      </c>
      <c r="I20" s="98">
        <v>0</v>
      </c>
      <c r="J20" s="98">
        <v>0</v>
      </c>
      <c r="K20" s="98">
        <v>0</v>
      </c>
      <c r="L20" s="40"/>
      <c r="M20">
        <v>27010</v>
      </c>
      <c r="N20">
        <v>66</v>
      </c>
      <c r="O20">
        <v>58</v>
      </c>
      <c r="P20">
        <v>1</v>
      </c>
      <c r="R20" t="str">
        <f t="shared" si="0"/>
        <v>－</v>
      </c>
      <c r="S20" t="str">
        <f t="shared" si="1"/>
        <v>－</v>
      </c>
      <c r="T20">
        <f t="shared" si="2"/>
        <v>66</v>
      </c>
      <c r="U20">
        <f t="shared" si="3"/>
        <v>58</v>
      </c>
    </row>
    <row r="21" spans="1:21" ht="39" customHeight="1" x14ac:dyDescent="0.15">
      <c r="A21" s="100" t="s">
        <v>273</v>
      </c>
      <c r="B21" s="97" t="s">
        <v>276</v>
      </c>
      <c r="C21" s="98">
        <v>0.6</v>
      </c>
      <c r="D21" s="97" t="s">
        <v>206</v>
      </c>
      <c r="E21" s="97" t="s">
        <v>206</v>
      </c>
      <c r="F21" s="99">
        <v>66</v>
      </c>
      <c r="G21" s="99">
        <v>58</v>
      </c>
      <c r="H21" s="98">
        <v>100</v>
      </c>
      <c r="I21" s="98">
        <v>0</v>
      </c>
      <c r="J21" s="98">
        <v>0</v>
      </c>
      <c r="K21" s="98">
        <v>0</v>
      </c>
      <c r="L21" s="40"/>
      <c r="M21">
        <v>27020</v>
      </c>
      <c r="N21" s="37" t="s">
        <v>210</v>
      </c>
      <c r="O21" s="37" t="s">
        <v>210</v>
      </c>
      <c r="P21">
        <v>2</v>
      </c>
      <c r="Q21">
        <v>27010</v>
      </c>
      <c r="R21">
        <f t="shared" si="0"/>
        <v>66</v>
      </c>
      <c r="S21">
        <f t="shared" si="1"/>
        <v>58</v>
      </c>
      <c r="T21">
        <f t="shared" si="2"/>
        <v>66</v>
      </c>
      <c r="U21">
        <f t="shared" si="3"/>
        <v>58</v>
      </c>
    </row>
    <row r="22" spans="1:21" ht="12" customHeight="1" x14ac:dyDescent="0.15">
      <c r="A22" s="247" t="s">
        <v>172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</row>
    <row r="23" spans="1:21" ht="20.25" customHeight="1" x14ac:dyDescent="0.15">
      <c r="A23" s="249"/>
      <c r="B23" s="249"/>
      <c r="C23" s="249"/>
      <c r="D23" s="249"/>
      <c r="E23" s="249"/>
      <c r="F23" s="249"/>
      <c r="G23" s="249"/>
      <c r="H23" s="249"/>
      <c r="I23" s="249"/>
      <c r="J23" s="249"/>
      <c r="K23" s="249"/>
    </row>
    <row r="24" spans="1:21" x14ac:dyDescent="0.15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</row>
    <row r="25" spans="1:21" ht="43.5" customHeight="1" x14ac:dyDescent="0.15">
      <c r="A25" s="249"/>
      <c r="B25" s="249"/>
      <c r="C25" s="249"/>
      <c r="D25" s="249"/>
      <c r="E25" s="249"/>
      <c r="F25" s="249"/>
      <c r="G25" s="249"/>
      <c r="H25" s="249"/>
      <c r="I25" s="249"/>
      <c r="J25" s="249"/>
      <c r="K25" s="249"/>
    </row>
    <row r="26" spans="1:21" ht="24.75" customHeight="1" x14ac:dyDescent="0.15"/>
    <row r="27" spans="1:21" ht="24.75" customHeight="1" x14ac:dyDescent="0.15"/>
    <row r="28" spans="1:21" ht="5.25" customHeight="1" x14ac:dyDescent="0.15"/>
    <row r="30" spans="1:21" s="39" customFormat="1" ht="51" customHeight="1" x14ac:dyDescent="0.15">
      <c r="A30" s="37"/>
      <c r="C30" s="41"/>
      <c r="D30" s="37"/>
      <c r="E30" s="37"/>
      <c r="F30" s="37"/>
      <c r="G30" s="37"/>
      <c r="H30" s="37"/>
      <c r="I30" s="37"/>
      <c r="J30" s="37"/>
      <c r="K30" s="37"/>
    </row>
    <row r="31" spans="1:21" s="39" customFormat="1" ht="24.75" customHeight="1" x14ac:dyDescent="0.15">
      <c r="A31" s="37"/>
      <c r="C31" s="41"/>
      <c r="D31" s="37"/>
      <c r="E31" s="37"/>
      <c r="F31" s="37"/>
      <c r="G31" s="37"/>
      <c r="H31" s="37"/>
      <c r="I31" s="37"/>
      <c r="J31" s="37"/>
      <c r="K31" s="37"/>
    </row>
  </sheetData>
  <mergeCells count="9">
    <mergeCell ref="A22:K25"/>
    <mergeCell ref="H2:K2"/>
    <mergeCell ref="A1:G1"/>
    <mergeCell ref="A2:A3"/>
    <mergeCell ref="B2:B3"/>
    <mergeCell ref="C2:C3"/>
    <mergeCell ref="D2:D3"/>
    <mergeCell ref="E2:E3"/>
    <mergeCell ref="F2:G2"/>
  </mergeCells>
  <phoneticPr fontId="3"/>
  <printOptions horizontalCentered="1"/>
  <pageMargins left="0.19685039370078741" right="0.19685039370078741" top="0.78740157480314965" bottom="0.59055118110236227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表2-25</vt:lpstr>
      <vt:lpstr>表2-26</vt:lpstr>
      <vt:lpstr>表2-27</vt:lpstr>
      <vt:lpstr>表2-28</vt:lpstr>
      <vt:lpstr>表2-29</vt:lpstr>
      <vt:lpstr>表2-30</vt:lpstr>
      <vt:lpstr>表2-31</vt:lpstr>
      <vt:lpstr>表2-32,33</vt:lpstr>
      <vt:lpstr>表2-34</vt:lpstr>
      <vt:lpstr>表2-35</vt:lpstr>
      <vt:lpstr>表2-36</vt:lpstr>
      <vt:lpstr>表2-37</vt:lpstr>
      <vt:lpstr>'表2-26'!Print_Area</vt:lpstr>
      <vt:lpstr>'表2-27'!Print_Area</vt:lpstr>
      <vt:lpstr>'表2-28'!Print_Area</vt:lpstr>
      <vt:lpstr>'表2-29'!Print_Area</vt:lpstr>
      <vt:lpstr>'表2-30'!Print_Area</vt:lpstr>
      <vt:lpstr>'表2-32,33'!Print_Area</vt:lpstr>
      <vt:lpstr>'表2-34'!Print_Area</vt:lpstr>
      <vt:lpstr>'表2-35'!Print_Area</vt:lpstr>
      <vt:lpstr>'表2-36'!Print_Area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dcterms:created xsi:type="dcterms:W3CDTF">2021-10-07T05:15:13Z</dcterms:created>
  <dcterms:modified xsi:type="dcterms:W3CDTF">2023-10-23T23:58:31Z</dcterms:modified>
</cp:coreProperties>
</file>