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25" tabRatio="601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'住基月報'!$X$8:$X$9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<sst xmlns="http://schemas.openxmlformats.org/spreadsheetml/2006/main" count="132" uniqueCount="115">
  <si>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</si>
  <si>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</si>
  <si>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</si>
  <si>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</si>
  <si>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</si>
  <si>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検 算</t>
  </si>
  <si>
    <t xml:space="preserve">前    </t>
  </si>
  <si>
    <t xml:space="preserve">    月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</si>
  <si>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</si>
  <si>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</si>
  <si>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</si>
  <si>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</si>
  <si>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</si>
  <si>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</si>
  <si>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</si>
  <si>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</si>
  <si>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</si>
  <si>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</si>
  <si>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(A)-(B)</t>
  </si>
  <si>
    <t>世帯数</t>
  </si>
  <si>
    <t>世帯数増減</t>
  </si>
  <si>
    <t>男</t>
  </si>
  <si>
    <t>女</t>
  </si>
  <si>
    <t>計</t>
  </si>
  <si>
    <t>出  生</t>
  </si>
  <si>
    <t>その他</t>
  </si>
  <si>
    <t>死  亡</t>
  </si>
  <si>
    <t xml:space="preserve"> -(A-B)</t>
  </si>
  <si>
    <t>水 戸 市</t>
  </si>
  <si>
    <t>日 立 市</t>
  </si>
  <si>
    <t>石 岡 市</t>
  </si>
  <si>
    <t>結 城 市</t>
  </si>
  <si>
    <t>下 妻 市</t>
  </si>
  <si>
    <t>水海道市</t>
  </si>
  <si>
    <t>常陸太田市</t>
  </si>
  <si>
    <t>北茨城市</t>
  </si>
  <si>
    <t>笠 間 市</t>
  </si>
  <si>
    <t>岩 井 市</t>
  </si>
  <si>
    <t>つくば市</t>
  </si>
  <si>
    <t>ひたちなか市</t>
  </si>
  <si>
    <t>茨 城 町</t>
  </si>
  <si>
    <t>小 川 町</t>
  </si>
  <si>
    <t>美野里町</t>
  </si>
  <si>
    <t>内 原 町</t>
  </si>
  <si>
    <t>常 北 町</t>
  </si>
  <si>
    <t>桂    村</t>
  </si>
  <si>
    <t>御前山村</t>
  </si>
  <si>
    <t>友 部 町</t>
  </si>
  <si>
    <t>七 会 村</t>
  </si>
  <si>
    <t>岩 瀬 町</t>
  </si>
  <si>
    <t>東 海 村</t>
  </si>
  <si>
    <t>那 珂 町</t>
  </si>
  <si>
    <t>瓜 連 町</t>
  </si>
  <si>
    <t>大 宮 町</t>
  </si>
  <si>
    <t>山 方 町</t>
  </si>
  <si>
    <t>美 和 村</t>
  </si>
  <si>
    <t>緒 川 村</t>
  </si>
  <si>
    <t>金砂郷町</t>
  </si>
  <si>
    <t>水 府 村</t>
  </si>
  <si>
    <t>里 美 村</t>
  </si>
  <si>
    <t>大 子 町</t>
  </si>
  <si>
    <t>十 王 町</t>
  </si>
  <si>
    <t>鉾 田 町</t>
  </si>
  <si>
    <t>大 洋 村</t>
  </si>
  <si>
    <t>神 栖 町</t>
  </si>
  <si>
    <t>波 崎 町</t>
  </si>
  <si>
    <t>麻 生 町</t>
  </si>
  <si>
    <t>玉 造 町</t>
  </si>
  <si>
    <t>美 浦 村</t>
  </si>
  <si>
    <t>阿 見 町</t>
  </si>
  <si>
    <t>新利根町</t>
  </si>
  <si>
    <t>河 内 町</t>
  </si>
  <si>
    <t>桜 川 村</t>
  </si>
  <si>
    <t>東    町</t>
  </si>
  <si>
    <t>霞ヶ浦町</t>
  </si>
  <si>
    <t>玉 里 村</t>
  </si>
  <si>
    <t>八 郷 町</t>
  </si>
  <si>
    <t>千代田町</t>
  </si>
  <si>
    <t>新 治 村</t>
  </si>
  <si>
    <t>伊 奈 町</t>
  </si>
  <si>
    <t>谷和原村</t>
  </si>
  <si>
    <t>関 城 町</t>
  </si>
  <si>
    <t>明 野 町</t>
  </si>
  <si>
    <t>真 壁 町</t>
  </si>
  <si>
    <t>大 和 村</t>
  </si>
  <si>
    <t>協 和 町</t>
  </si>
  <si>
    <t>八千代町</t>
  </si>
  <si>
    <t>千代川村</t>
  </si>
  <si>
    <t>石 下 町</t>
  </si>
  <si>
    <t>総 和 町</t>
  </si>
  <si>
    <t>五 霞 町</t>
  </si>
  <si>
    <t>三 和 町</t>
  </si>
  <si>
    <t>猿 島 町</t>
  </si>
  <si>
    <t>境    町</t>
  </si>
  <si>
    <t>藤 代 町</t>
  </si>
  <si>
    <t>利 根 町</t>
  </si>
  <si>
    <t>市    計</t>
  </si>
  <si>
    <t>町 村 計</t>
  </si>
  <si>
    <t>県    計</t>
  </si>
  <si>
    <t>下 館 市</t>
  </si>
  <si>
    <t>高 萩 市</t>
  </si>
  <si>
    <t>大 洗 町</t>
  </si>
  <si>
    <t>岩 間 町</t>
  </si>
  <si>
    <t>取 手 市</t>
  </si>
  <si>
    <t>江戸崎町</t>
  </si>
  <si>
    <t>土 浦 市</t>
  </si>
  <si>
    <t>鹿 嶋 市</t>
  </si>
  <si>
    <t>旭    村</t>
  </si>
  <si>
    <t>北 浦 町</t>
  </si>
  <si>
    <t>牛 久 市</t>
  </si>
  <si>
    <t>潮 来 市</t>
  </si>
  <si>
    <t>龍ヶ崎市</t>
  </si>
  <si>
    <t>守 谷 市</t>
  </si>
  <si>
    <t>古 河 市</t>
  </si>
  <si>
    <t>平成１６年5月末日現在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</si>
</sst>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0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106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 horizontal="center"/>
      <protection/>
    </xf>
    <xf numFmtId="37" fontId="2" fillId="0" borderId="8" xfId="0" applyFont="1" applyBorder="1" applyAlignment="1" applyProtection="1">
      <alignment/>
      <protection/>
    </xf>
    <xf numFmtId="37" fontId="2" fillId="0" borderId="4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2" fillId="0" borderId="8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 horizontal="center"/>
      <protection/>
    </xf>
    <xf numFmtId="37" fontId="2" fillId="0" borderId="14" xfId="0" applyFont="1" applyBorder="1" applyAlignment="1" applyProtection="1">
      <alignment horizontal="center"/>
      <protection/>
    </xf>
    <xf numFmtId="37" fontId="2" fillId="0" borderId="14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6" xfId="0" applyFont="1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37" fontId="4" fillId="0" borderId="4" xfId="0" applyFont="1" applyBorder="1" applyAlignment="1" applyProtection="1">
      <alignment horizontal="center"/>
      <protection locked="0"/>
    </xf>
    <xf numFmtId="37" fontId="4" fillId="0" borderId="4" xfId="0" applyFont="1" applyBorder="1" applyAlignment="1" applyProtection="1">
      <alignment/>
      <protection locked="0"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7" fillId="0" borderId="19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 horizontal="center"/>
      <protection/>
    </xf>
    <xf numFmtId="37" fontId="7" fillId="0" borderId="23" xfId="0" applyFont="1" applyBorder="1" applyAlignment="1" applyProtection="1">
      <alignment horizontal="center"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26" xfId="0" applyFont="1" applyBorder="1" applyAlignment="1" applyProtection="1">
      <alignment/>
      <protection/>
    </xf>
    <xf numFmtId="37" fontId="8" fillId="0" borderId="25" xfId="0" applyFont="1" applyBorder="1" applyAlignment="1" applyProtection="1">
      <alignment/>
      <protection locked="0"/>
    </xf>
    <xf numFmtId="37" fontId="7" fillId="0" borderId="27" xfId="0" applyFont="1" applyBorder="1" applyAlignment="1" applyProtection="1">
      <alignment/>
      <protection/>
    </xf>
    <xf numFmtId="37" fontId="7" fillId="0" borderId="28" xfId="0" applyFont="1" applyBorder="1" applyAlignment="1" applyProtection="1">
      <alignment horizontal="center"/>
      <protection/>
    </xf>
    <xf numFmtId="37" fontId="7" fillId="0" borderId="29" xfId="0" applyFont="1" applyBorder="1" applyAlignment="1" applyProtection="1">
      <alignment/>
      <protection/>
    </xf>
    <xf numFmtId="37" fontId="7" fillId="0" borderId="30" xfId="0" applyFont="1" applyBorder="1" applyAlignment="1" applyProtection="1">
      <alignment/>
      <protection/>
    </xf>
    <xf numFmtId="37" fontId="7" fillId="0" borderId="31" xfId="0" applyFont="1" applyBorder="1" applyAlignment="1" applyProtection="1">
      <alignment/>
      <protection/>
    </xf>
    <xf numFmtId="37" fontId="8" fillId="0" borderId="29" xfId="0" applyFont="1" applyBorder="1" applyAlignment="1" applyProtection="1">
      <alignment/>
      <protection locked="0"/>
    </xf>
    <xf numFmtId="37" fontId="2" fillId="0" borderId="23" xfId="0" applyFont="1" applyBorder="1" applyAlignment="1" applyProtection="1">
      <alignment/>
      <protection/>
    </xf>
    <xf numFmtId="37" fontId="7" fillId="0" borderId="8" xfId="0" applyFont="1" applyBorder="1" applyAlignment="1" applyProtection="1">
      <alignment/>
      <protection/>
    </xf>
    <xf numFmtId="37" fontId="7" fillId="0" borderId="32" xfId="0" applyFont="1" applyBorder="1" applyAlignment="1" applyProtection="1">
      <alignment/>
      <protection/>
    </xf>
    <xf numFmtId="37" fontId="8" fillId="0" borderId="33" xfId="0" applyFont="1" applyBorder="1" applyAlignment="1" applyProtection="1">
      <alignment/>
      <protection locked="0"/>
    </xf>
    <xf numFmtId="37" fontId="7" fillId="0" borderId="33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34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 locked="0"/>
    </xf>
    <xf numFmtId="37" fontId="7" fillId="0" borderId="3" xfId="0" applyFont="1" applyBorder="1" applyAlignment="1" applyProtection="1">
      <alignment/>
      <protection/>
    </xf>
    <xf numFmtId="37" fontId="7" fillId="0" borderId="35" xfId="0" applyFont="1" applyBorder="1" applyAlignment="1" applyProtection="1">
      <alignment/>
      <protection/>
    </xf>
    <xf numFmtId="37" fontId="8" fillId="0" borderId="36" xfId="0" applyFont="1" applyBorder="1" applyAlignment="1" applyProtection="1">
      <alignment/>
      <protection locked="0"/>
    </xf>
    <xf numFmtId="37" fontId="7" fillId="0" borderId="37" xfId="0" applyFont="1" applyBorder="1" applyAlignment="1" applyProtection="1">
      <alignment/>
      <protection/>
    </xf>
    <xf numFmtId="37" fontId="7" fillId="0" borderId="38" xfId="0" applyFont="1" applyBorder="1" applyAlignment="1" applyProtection="1">
      <alignment/>
      <protection/>
    </xf>
    <xf numFmtId="37" fontId="8" fillId="0" borderId="39" xfId="0" applyFont="1" applyBorder="1" applyAlignment="1" applyProtection="1">
      <alignment/>
      <protection locked="0"/>
    </xf>
    <xf numFmtId="37" fontId="7" fillId="0" borderId="40" xfId="0" applyFont="1" applyBorder="1" applyAlignment="1" applyProtection="1">
      <alignment/>
      <protection/>
    </xf>
    <xf numFmtId="37" fontId="2" fillId="0" borderId="41" xfId="0" applyFont="1" applyBorder="1" applyAlignment="1" applyProtection="1">
      <alignment/>
      <protection/>
    </xf>
    <xf numFmtId="37" fontId="2" fillId="0" borderId="42" xfId="0" applyFont="1" applyBorder="1" applyAlignment="1" applyProtection="1">
      <alignment/>
      <protection/>
    </xf>
    <xf numFmtId="37" fontId="4" fillId="0" borderId="42" xfId="0" applyFont="1" applyBorder="1" applyAlignment="1" applyProtection="1">
      <alignment/>
      <protection locked="0"/>
    </xf>
    <xf numFmtId="37" fontId="2" fillId="0" borderId="43" xfId="0" applyFont="1" applyBorder="1" applyAlignment="1" applyProtection="1">
      <alignment/>
      <protection/>
    </xf>
    <xf numFmtId="37" fontId="7" fillId="0" borderId="44" xfId="0" applyFont="1" applyBorder="1" applyAlignment="1" applyProtection="1">
      <alignment/>
      <protection/>
    </xf>
    <xf numFmtId="37" fontId="7" fillId="0" borderId="45" xfId="0" applyFont="1" applyBorder="1" applyAlignment="1" applyProtection="1">
      <alignment/>
      <protection/>
    </xf>
    <xf numFmtId="37" fontId="8" fillId="0" borderId="14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 locked="0"/>
    </xf>
    <xf numFmtId="37" fontId="7" fillId="0" borderId="46" xfId="0" applyFont="1" applyBorder="1" applyAlignment="1" applyProtection="1">
      <alignment horizontal="center"/>
      <protection/>
    </xf>
    <xf numFmtId="37" fontId="8" fillId="0" borderId="47" xfId="0" applyFont="1" applyBorder="1" applyAlignment="1" applyProtection="1">
      <alignment/>
      <protection locked="0"/>
    </xf>
    <xf numFmtId="37" fontId="7" fillId="0" borderId="47" xfId="0" applyFont="1" applyBorder="1" applyAlignment="1" applyProtection="1">
      <alignment/>
      <protection/>
    </xf>
    <xf numFmtId="37" fontId="8" fillId="0" borderId="48" xfId="0" applyFont="1" applyBorder="1" applyAlignment="1" applyProtection="1">
      <alignment/>
      <protection locked="0"/>
    </xf>
    <xf numFmtId="37" fontId="7" fillId="0" borderId="48" xfId="0" applyFont="1" applyBorder="1" applyAlignment="1" applyProtection="1">
      <alignment/>
      <protection/>
    </xf>
    <xf numFmtId="37" fontId="7" fillId="0" borderId="49" xfId="0" applyFont="1" applyBorder="1" applyAlignment="1" applyProtection="1">
      <alignment/>
      <protection/>
    </xf>
    <xf numFmtId="37" fontId="7" fillId="0" borderId="50" xfId="0" applyFont="1" applyBorder="1" applyAlignment="1" applyProtection="1">
      <alignment/>
      <protection/>
    </xf>
    <xf numFmtId="37" fontId="2" fillId="0" borderId="51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52" xfId="0" applyFont="1" applyBorder="1" applyAlignment="1" applyProtection="1">
      <alignment/>
      <protection locked="0"/>
    </xf>
    <xf numFmtId="37" fontId="4" fillId="0" borderId="33" xfId="0" applyFont="1" applyBorder="1" applyAlignment="1" applyProtection="1">
      <alignment/>
      <protection locked="0"/>
    </xf>
    <xf numFmtId="37" fontId="4" fillId="0" borderId="46" xfId="0" applyFont="1" applyBorder="1" applyAlignment="1" applyProtection="1">
      <alignment/>
      <protection locked="0"/>
    </xf>
    <xf numFmtId="37" fontId="4" fillId="0" borderId="47" xfId="0" applyFont="1" applyBorder="1" applyAlignment="1" applyProtection="1">
      <alignment/>
      <protection locked="0"/>
    </xf>
    <xf numFmtId="37" fontId="4" fillId="0" borderId="13" xfId="0" applyFont="1" applyBorder="1" applyAlignment="1" applyProtection="1">
      <alignment/>
      <protection locked="0"/>
    </xf>
    <xf numFmtId="37" fontId="4" fillId="0" borderId="14" xfId="0" applyFont="1" applyBorder="1" applyAlignment="1" applyProtection="1">
      <alignment/>
      <protection locked="0"/>
    </xf>
    <xf numFmtId="37" fontId="4" fillId="0" borderId="53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25" xfId="0" applyFont="1" applyFill="1" applyBorder="1" applyAlignment="1" applyProtection="1">
      <alignment/>
      <protection/>
    </xf>
    <xf numFmtId="37" fontId="7" fillId="0" borderId="9" xfId="0" applyFont="1" applyFill="1" applyBorder="1" applyAlignment="1" applyProtection="1">
      <alignment horizont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B95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8" width="10.66015625" style="0" customWidth="1"/>
    <col min="19" max="23" width="16.66015625" style="0" customWidth="1"/>
    <col min="33" max="43" width="8.66015625" style="0" customWidth="1"/>
    <col min="44" max="44" width="7.66015625" style="0" customWidth="1"/>
    <col min="49" max="49" width="10.66015625" style="0" customWidth="1"/>
  </cols>
  <sheetData>
    <row r="1" spans="1:54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103" t="s">
        <v>114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"/>
      <c r="Y4" s="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57"/>
      <c r="R5" s="51" t="s">
        <v>5</v>
      </c>
      <c r="S5" s="15"/>
      <c r="T5" s="16" t="s">
        <v>6</v>
      </c>
      <c r="U5" s="16" t="s">
        <v>7</v>
      </c>
      <c r="V5" s="15"/>
      <c r="W5" s="17"/>
      <c r="X5" s="18"/>
      <c r="Y5" s="7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24" customHeight="1">
      <c r="A6" s="1"/>
      <c r="B6" s="19" t="s">
        <v>8</v>
      </c>
      <c r="C6" s="20" t="s">
        <v>9</v>
      </c>
      <c r="D6" s="12"/>
      <c r="E6" s="11" t="s">
        <v>10</v>
      </c>
      <c r="F6" s="21" t="s">
        <v>11</v>
      </c>
      <c r="G6" s="22" t="s">
        <v>12</v>
      </c>
      <c r="H6" s="23" t="s">
        <v>13</v>
      </c>
      <c r="I6" s="24" t="s">
        <v>14</v>
      </c>
      <c r="J6" s="21" t="s">
        <v>15</v>
      </c>
      <c r="K6" s="22" t="s">
        <v>12</v>
      </c>
      <c r="L6" s="23" t="s">
        <v>13</v>
      </c>
      <c r="M6" s="11" t="s">
        <v>14</v>
      </c>
      <c r="N6" s="21" t="s">
        <v>16</v>
      </c>
      <c r="O6" s="13"/>
      <c r="P6" s="11" t="s">
        <v>17</v>
      </c>
      <c r="Q6" s="54"/>
      <c r="R6" s="52" t="s">
        <v>18</v>
      </c>
      <c r="S6" s="16" t="s">
        <v>9</v>
      </c>
      <c r="T6" s="15"/>
      <c r="U6" s="16" t="s">
        <v>10</v>
      </c>
      <c r="V6" s="25" t="s">
        <v>19</v>
      </c>
      <c r="W6" s="25" t="s">
        <v>20</v>
      </c>
      <c r="X6" s="18"/>
      <c r="Y6" s="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24" customHeight="1" thickBot="1">
      <c r="A7" s="1"/>
      <c r="B7" s="26"/>
      <c r="C7" s="27" t="s">
        <v>21</v>
      </c>
      <c r="D7" s="28" t="s">
        <v>22</v>
      </c>
      <c r="E7" s="28" t="s">
        <v>23</v>
      </c>
      <c r="F7" s="29"/>
      <c r="G7" s="30"/>
      <c r="H7" s="28" t="s">
        <v>24</v>
      </c>
      <c r="I7" s="28" t="s">
        <v>25</v>
      </c>
      <c r="J7" s="29"/>
      <c r="K7" s="30"/>
      <c r="L7" s="28" t="s">
        <v>26</v>
      </c>
      <c r="M7" s="28" t="s">
        <v>25</v>
      </c>
      <c r="N7" s="29"/>
      <c r="O7" s="49" t="s">
        <v>21</v>
      </c>
      <c r="P7" s="50" t="s">
        <v>22</v>
      </c>
      <c r="Q7" s="58" t="s">
        <v>23</v>
      </c>
      <c r="R7" s="53" t="s">
        <v>27</v>
      </c>
      <c r="S7" s="31" t="s">
        <v>21</v>
      </c>
      <c r="T7" s="32" t="s">
        <v>22</v>
      </c>
      <c r="U7" s="32" t="s">
        <v>23</v>
      </c>
      <c r="V7" s="33"/>
      <c r="W7" s="33"/>
      <c r="X7" s="18"/>
      <c r="Y7" s="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24" customHeight="1">
      <c r="A8" s="1"/>
      <c r="B8" s="20" t="s">
        <v>28</v>
      </c>
      <c r="C8" s="94">
        <v>121551</v>
      </c>
      <c r="D8" s="95">
        <v>126706</v>
      </c>
      <c r="E8" s="35">
        <f aca="true" t="shared" si="0" ref="E8:E39">C8+D8</f>
        <v>248257</v>
      </c>
      <c r="F8" s="95">
        <v>99922</v>
      </c>
      <c r="G8" s="36">
        <v>711</v>
      </c>
      <c r="H8" s="34">
        <v>228</v>
      </c>
      <c r="I8" s="34">
        <v>4</v>
      </c>
      <c r="J8" s="35">
        <f aca="true" t="shared" si="1" ref="J8:J41">SUM(G8:I8)</f>
        <v>943</v>
      </c>
      <c r="K8" s="36">
        <v>638</v>
      </c>
      <c r="L8" s="34">
        <v>151</v>
      </c>
      <c r="M8" s="34">
        <v>1</v>
      </c>
      <c r="N8" s="35">
        <f aca="true" t="shared" si="2" ref="N8:N41">SUM(K8:M8)</f>
        <v>790</v>
      </c>
      <c r="O8" s="37">
        <f aca="true" t="shared" si="3" ref="O8:O39">C8-S8</f>
        <v>57</v>
      </c>
      <c r="P8" s="35">
        <f aca="true" t="shared" si="4" ref="P8:P40">D8-T8</f>
        <v>96</v>
      </c>
      <c r="Q8" s="59">
        <f aca="true" t="shared" si="5" ref="Q8:Q41">E8-U8</f>
        <v>153</v>
      </c>
      <c r="R8" s="54">
        <f aca="true" t="shared" si="6" ref="R8:R41">J8-N8-Q8</f>
        <v>0</v>
      </c>
      <c r="S8" s="94">
        <v>121494</v>
      </c>
      <c r="T8" s="95">
        <v>126610</v>
      </c>
      <c r="U8" s="35">
        <f aca="true" t="shared" si="7" ref="U8:U39">S8+T8</f>
        <v>248104</v>
      </c>
      <c r="V8" s="95">
        <v>99807</v>
      </c>
      <c r="W8" s="38">
        <f aca="true" t="shared" si="8" ref="W8:W41">F8-V8</f>
        <v>115</v>
      </c>
      <c r="X8" s="39"/>
      <c r="Y8" s="7"/>
      <c r="Z8" s="7"/>
      <c r="AA8" s="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4" customHeight="1">
      <c r="A9" s="1"/>
      <c r="B9" s="20" t="s">
        <v>29</v>
      </c>
      <c r="C9" s="94">
        <v>95751</v>
      </c>
      <c r="D9" s="95">
        <v>95037</v>
      </c>
      <c r="E9" s="35">
        <f t="shared" si="0"/>
        <v>190788</v>
      </c>
      <c r="F9" s="95">
        <v>75650</v>
      </c>
      <c r="G9" s="36">
        <v>331</v>
      </c>
      <c r="H9" s="34">
        <v>138</v>
      </c>
      <c r="I9" s="34">
        <v>1</v>
      </c>
      <c r="J9" s="35">
        <f t="shared" si="1"/>
        <v>470</v>
      </c>
      <c r="K9" s="36">
        <v>359</v>
      </c>
      <c r="L9" s="34">
        <v>137</v>
      </c>
      <c r="M9" s="34">
        <v>0</v>
      </c>
      <c r="N9" s="35">
        <f t="shared" si="2"/>
        <v>496</v>
      </c>
      <c r="O9" s="37">
        <f t="shared" si="3"/>
        <v>-26</v>
      </c>
      <c r="P9" s="35">
        <f t="shared" si="4"/>
        <v>0</v>
      </c>
      <c r="Q9" s="59">
        <f t="shared" si="5"/>
        <v>-26</v>
      </c>
      <c r="R9" s="54">
        <f t="shared" si="6"/>
        <v>0</v>
      </c>
      <c r="S9" s="94">
        <v>95777</v>
      </c>
      <c r="T9" s="95">
        <v>95037</v>
      </c>
      <c r="U9" s="35">
        <f t="shared" si="7"/>
        <v>190814</v>
      </c>
      <c r="V9" s="95">
        <v>75632</v>
      </c>
      <c r="W9" s="38">
        <f t="shared" si="8"/>
        <v>18</v>
      </c>
      <c r="X9" s="39"/>
      <c r="Y9" s="7"/>
      <c r="Z9" s="7"/>
      <c r="AA9" s="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4" customHeight="1">
      <c r="A10" s="1"/>
      <c r="B10" s="20" t="s">
        <v>105</v>
      </c>
      <c r="C10" s="94">
        <v>67173</v>
      </c>
      <c r="D10" s="95">
        <v>67186</v>
      </c>
      <c r="E10" s="35">
        <f t="shared" si="0"/>
        <v>134359</v>
      </c>
      <c r="F10" s="95">
        <v>52748</v>
      </c>
      <c r="G10" s="36">
        <v>453</v>
      </c>
      <c r="H10" s="34">
        <v>102</v>
      </c>
      <c r="I10" s="34">
        <v>1</v>
      </c>
      <c r="J10" s="35">
        <f t="shared" si="1"/>
        <v>556</v>
      </c>
      <c r="K10" s="36">
        <v>412</v>
      </c>
      <c r="L10" s="34">
        <v>73</v>
      </c>
      <c r="M10" s="34">
        <v>8</v>
      </c>
      <c r="N10" s="35">
        <f t="shared" si="2"/>
        <v>493</v>
      </c>
      <c r="O10" s="37">
        <f t="shared" si="3"/>
        <v>49</v>
      </c>
      <c r="P10" s="35">
        <f t="shared" si="4"/>
        <v>14</v>
      </c>
      <c r="Q10" s="59">
        <f t="shared" si="5"/>
        <v>63</v>
      </c>
      <c r="R10" s="54">
        <f t="shared" si="6"/>
        <v>0</v>
      </c>
      <c r="S10" s="94">
        <v>67124</v>
      </c>
      <c r="T10" s="95">
        <v>67172</v>
      </c>
      <c r="U10" s="35">
        <f t="shared" si="7"/>
        <v>134296</v>
      </c>
      <c r="V10" s="95">
        <v>52708</v>
      </c>
      <c r="W10" s="38">
        <f t="shared" si="8"/>
        <v>40</v>
      </c>
      <c r="X10" s="40"/>
      <c r="Y10" s="7"/>
      <c r="Z10" s="7"/>
      <c r="AA10" s="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24" customHeight="1">
      <c r="A11" s="1"/>
      <c r="B11" s="20" t="s">
        <v>113</v>
      </c>
      <c r="C11" s="94">
        <v>29252</v>
      </c>
      <c r="D11" s="95">
        <v>29986</v>
      </c>
      <c r="E11" s="35">
        <f>C11+D11</f>
        <v>59238</v>
      </c>
      <c r="F11" s="95">
        <v>21928</v>
      </c>
      <c r="G11" s="36">
        <v>169</v>
      </c>
      <c r="H11" s="34">
        <v>43</v>
      </c>
      <c r="I11" s="34">
        <v>2</v>
      </c>
      <c r="J11" s="35">
        <f t="shared" si="1"/>
        <v>214</v>
      </c>
      <c r="K11" s="36">
        <v>165</v>
      </c>
      <c r="L11" s="34">
        <v>48</v>
      </c>
      <c r="M11" s="34">
        <v>10</v>
      </c>
      <c r="N11" s="35">
        <f t="shared" si="2"/>
        <v>223</v>
      </c>
      <c r="O11" s="37">
        <f t="shared" si="3"/>
        <v>0</v>
      </c>
      <c r="P11" s="35">
        <f t="shared" si="4"/>
        <v>-9</v>
      </c>
      <c r="Q11" s="59">
        <f t="shared" si="5"/>
        <v>-9</v>
      </c>
      <c r="R11" s="54">
        <f t="shared" si="6"/>
        <v>0</v>
      </c>
      <c r="S11" s="94">
        <v>29252</v>
      </c>
      <c r="T11" s="95">
        <v>29995</v>
      </c>
      <c r="U11" s="35">
        <f t="shared" si="7"/>
        <v>59247</v>
      </c>
      <c r="V11" s="95">
        <v>21902</v>
      </c>
      <c r="W11" s="38">
        <f t="shared" si="8"/>
        <v>26</v>
      </c>
      <c r="X11" s="40"/>
      <c r="Y11" s="7"/>
      <c r="Z11" s="7"/>
      <c r="AA11" s="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4" customHeight="1">
      <c r="A12" s="1"/>
      <c r="B12" s="19" t="s">
        <v>30</v>
      </c>
      <c r="C12" s="94">
        <v>26457</v>
      </c>
      <c r="D12" s="95">
        <v>26929</v>
      </c>
      <c r="E12" s="35">
        <f t="shared" si="0"/>
        <v>53386</v>
      </c>
      <c r="F12" s="95">
        <v>19331</v>
      </c>
      <c r="G12" s="36">
        <v>128</v>
      </c>
      <c r="H12" s="34">
        <v>44</v>
      </c>
      <c r="I12" s="34">
        <v>1</v>
      </c>
      <c r="J12" s="35">
        <f t="shared" si="1"/>
        <v>173</v>
      </c>
      <c r="K12" s="36">
        <v>139</v>
      </c>
      <c r="L12" s="34">
        <v>33</v>
      </c>
      <c r="M12" s="34">
        <v>2</v>
      </c>
      <c r="N12" s="35">
        <f t="shared" si="2"/>
        <v>174</v>
      </c>
      <c r="O12" s="37">
        <f t="shared" si="3"/>
        <v>5</v>
      </c>
      <c r="P12" s="35">
        <f t="shared" si="4"/>
        <v>-6</v>
      </c>
      <c r="Q12" s="59">
        <f t="shared" si="5"/>
        <v>-1</v>
      </c>
      <c r="R12" s="54">
        <f t="shared" si="6"/>
        <v>0</v>
      </c>
      <c r="S12" s="94">
        <v>26452</v>
      </c>
      <c r="T12" s="95">
        <v>26935</v>
      </c>
      <c r="U12" s="35">
        <f t="shared" si="7"/>
        <v>53387</v>
      </c>
      <c r="V12" s="95">
        <v>19319</v>
      </c>
      <c r="W12" s="38">
        <f t="shared" si="8"/>
        <v>12</v>
      </c>
      <c r="X12" s="40"/>
      <c r="Y12" s="7"/>
      <c r="Z12" s="7"/>
      <c r="AA12" s="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24" customHeight="1">
      <c r="A13" s="47"/>
      <c r="B13" s="48" t="s">
        <v>99</v>
      </c>
      <c r="C13" s="94">
        <v>32335</v>
      </c>
      <c r="D13" s="95">
        <v>32592</v>
      </c>
      <c r="E13" s="35">
        <f t="shared" si="0"/>
        <v>64927</v>
      </c>
      <c r="F13" s="95">
        <v>21478</v>
      </c>
      <c r="G13" s="36">
        <v>120</v>
      </c>
      <c r="H13" s="34">
        <v>49</v>
      </c>
      <c r="I13" s="34">
        <v>0</v>
      </c>
      <c r="J13" s="35">
        <f t="shared" si="1"/>
        <v>169</v>
      </c>
      <c r="K13" s="36">
        <v>148</v>
      </c>
      <c r="L13" s="34">
        <v>52</v>
      </c>
      <c r="M13" s="34">
        <v>0</v>
      </c>
      <c r="N13" s="35">
        <f t="shared" si="2"/>
        <v>200</v>
      </c>
      <c r="O13" s="37">
        <f t="shared" si="3"/>
        <v>-9</v>
      </c>
      <c r="P13" s="35">
        <f t="shared" si="4"/>
        <v>-22</v>
      </c>
      <c r="Q13" s="59">
        <f t="shared" si="5"/>
        <v>-31</v>
      </c>
      <c r="R13" s="54">
        <f t="shared" si="6"/>
        <v>0</v>
      </c>
      <c r="S13" s="94">
        <v>32344</v>
      </c>
      <c r="T13" s="95">
        <v>32614</v>
      </c>
      <c r="U13" s="35">
        <f t="shared" si="7"/>
        <v>64958</v>
      </c>
      <c r="V13" s="95">
        <v>21480</v>
      </c>
      <c r="W13" s="38">
        <f t="shared" si="8"/>
        <v>-2</v>
      </c>
      <c r="X13" s="40"/>
      <c r="Y13" s="7"/>
      <c r="Z13" s="7"/>
      <c r="AA13" s="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4" customHeight="1">
      <c r="A14" s="1"/>
      <c r="B14" s="20" t="s">
        <v>31</v>
      </c>
      <c r="C14" s="94">
        <v>26578</v>
      </c>
      <c r="D14" s="95">
        <v>26504</v>
      </c>
      <c r="E14" s="35">
        <f t="shared" si="0"/>
        <v>53082</v>
      </c>
      <c r="F14" s="95">
        <v>17073</v>
      </c>
      <c r="G14" s="36">
        <v>106</v>
      </c>
      <c r="H14" s="34">
        <v>39</v>
      </c>
      <c r="I14" s="34">
        <v>0</v>
      </c>
      <c r="J14" s="35">
        <f>SUM(G14:I14)</f>
        <v>145</v>
      </c>
      <c r="K14" s="36">
        <v>89</v>
      </c>
      <c r="L14" s="34">
        <v>34</v>
      </c>
      <c r="M14" s="34">
        <v>0</v>
      </c>
      <c r="N14" s="35">
        <f t="shared" si="2"/>
        <v>123</v>
      </c>
      <c r="O14" s="37">
        <f t="shared" si="3"/>
        <v>7</v>
      </c>
      <c r="P14" s="35">
        <f t="shared" si="4"/>
        <v>15</v>
      </c>
      <c r="Q14" s="59">
        <f t="shared" si="5"/>
        <v>22</v>
      </c>
      <c r="R14" s="54">
        <f t="shared" si="6"/>
        <v>0</v>
      </c>
      <c r="S14" s="94">
        <v>26571</v>
      </c>
      <c r="T14" s="95">
        <v>26489</v>
      </c>
      <c r="U14" s="35">
        <f t="shared" si="7"/>
        <v>53060</v>
      </c>
      <c r="V14" s="95">
        <v>17049</v>
      </c>
      <c r="W14" s="38">
        <f t="shared" si="8"/>
        <v>24</v>
      </c>
      <c r="X14" s="40"/>
      <c r="Y14" s="7"/>
      <c r="Z14" s="7"/>
      <c r="AA14" s="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4" customHeight="1">
      <c r="A15" s="1"/>
      <c r="B15" s="20" t="s">
        <v>111</v>
      </c>
      <c r="C15" s="94">
        <v>39075</v>
      </c>
      <c r="D15" s="95">
        <v>39303</v>
      </c>
      <c r="E15" s="35">
        <f t="shared" si="0"/>
        <v>78378</v>
      </c>
      <c r="F15" s="95">
        <v>27617</v>
      </c>
      <c r="G15" s="36">
        <v>246</v>
      </c>
      <c r="H15" s="34">
        <v>49</v>
      </c>
      <c r="I15" s="34">
        <v>9</v>
      </c>
      <c r="J15" s="35">
        <f t="shared" si="1"/>
        <v>304</v>
      </c>
      <c r="K15" s="36">
        <v>224</v>
      </c>
      <c r="L15" s="34">
        <v>35</v>
      </c>
      <c r="M15" s="34">
        <v>0</v>
      </c>
      <c r="N15" s="35">
        <f t="shared" si="2"/>
        <v>259</v>
      </c>
      <c r="O15" s="37">
        <f>C15-S15</f>
        <v>9</v>
      </c>
      <c r="P15" s="35">
        <f>D15-T15</f>
        <v>36</v>
      </c>
      <c r="Q15" s="59">
        <f t="shared" si="5"/>
        <v>45</v>
      </c>
      <c r="R15" s="54">
        <f t="shared" si="6"/>
        <v>0</v>
      </c>
      <c r="S15" s="94">
        <v>39066</v>
      </c>
      <c r="T15" s="95">
        <v>39267</v>
      </c>
      <c r="U15" s="35">
        <f t="shared" si="7"/>
        <v>78333</v>
      </c>
      <c r="V15" s="95">
        <v>27565</v>
      </c>
      <c r="W15" s="38">
        <f>F15-V15</f>
        <v>52</v>
      </c>
      <c r="X15" s="40"/>
      <c r="Y15" s="7"/>
      <c r="Z15" s="7"/>
      <c r="AA15" s="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4" customHeight="1">
      <c r="A16" s="1"/>
      <c r="B16" s="20" t="s">
        <v>32</v>
      </c>
      <c r="C16" s="94">
        <v>18257</v>
      </c>
      <c r="D16" s="95">
        <v>18303</v>
      </c>
      <c r="E16" s="35">
        <f t="shared" si="0"/>
        <v>36560</v>
      </c>
      <c r="F16" s="95">
        <v>11533</v>
      </c>
      <c r="G16" s="36">
        <v>91</v>
      </c>
      <c r="H16" s="34">
        <v>26</v>
      </c>
      <c r="I16" s="34">
        <v>0</v>
      </c>
      <c r="J16" s="35">
        <f t="shared" si="1"/>
        <v>117</v>
      </c>
      <c r="K16" s="36">
        <v>99</v>
      </c>
      <c r="L16" s="34">
        <v>23</v>
      </c>
      <c r="M16" s="34">
        <v>1</v>
      </c>
      <c r="N16" s="35">
        <f t="shared" si="2"/>
        <v>123</v>
      </c>
      <c r="O16" s="37">
        <f t="shared" si="3"/>
        <v>-6</v>
      </c>
      <c r="P16" s="35">
        <f t="shared" si="4"/>
        <v>0</v>
      </c>
      <c r="Q16" s="59">
        <f t="shared" si="5"/>
        <v>-6</v>
      </c>
      <c r="R16" s="54">
        <f t="shared" si="6"/>
        <v>0</v>
      </c>
      <c r="S16" s="94">
        <v>18263</v>
      </c>
      <c r="T16" s="95">
        <v>18303</v>
      </c>
      <c r="U16" s="35">
        <f t="shared" si="7"/>
        <v>36566</v>
      </c>
      <c r="V16" s="95">
        <v>11529</v>
      </c>
      <c r="W16" s="38">
        <f t="shared" si="8"/>
        <v>4</v>
      </c>
      <c r="X16" s="40"/>
      <c r="Y16" s="7"/>
      <c r="Z16" s="7"/>
      <c r="AA16" s="7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24" customHeight="1">
      <c r="A17" s="1"/>
      <c r="B17" s="20" t="s">
        <v>33</v>
      </c>
      <c r="C17" s="94">
        <v>20297</v>
      </c>
      <c r="D17" s="95">
        <v>20570</v>
      </c>
      <c r="E17" s="35">
        <f t="shared" si="0"/>
        <v>40867</v>
      </c>
      <c r="F17" s="95">
        <v>12466</v>
      </c>
      <c r="G17" s="36">
        <v>86</v>
      </c>
      <c r="H17" s="34">
        <v>26</v>
      </c>
      <c r="I17" s="34">
        <v>0</v>
      </c>
      <c r="J17" s="35">
        <f>SUM(G17:I17)</f>
        <v>112</v>
      </c>
      <c r="K17" s="36">
        <v>110</v>
      </c>
      <c r="L17" s="34">
        <v>37</v>
      </c>
      <c r="M17" s="34">
        <v>0</v>
      </c>
      <c r="N17" s="35">
        <f t="shared" si="2"/>
        <v>147</v>
      </c>
      <c r="O17" s="37">
        <f t="shared" si="3"/>
        <v>-14</v>
      </c>
      <c r="P17" s="35">
        <f t="shared" si="4"/>
        <v>-21</v>
      </c>
      <c r="Q17" s="59">
        <f t="shared" si="5"/>
        <v>-35</v>
      </c>
      <c r="R17" s="54">
        <f t="shared" si="6"/>
        <v>0</v>
      </c>
      <c r="S17" s="94">
        <v>20311</v>
      </c>
      <c r="T17" s="95">
        <v>20591</v>
      </c>
      <c r="U17" s="35">
        <f t="shared" si="7"/>
        <v>40902</v>
      </c>
      <c r="V17" s="95">
        <v>12472</v>
      </c>
      <c r="W17" s="38">
        <f t="shared" si="8"/>
        <v>-6</v>
      </c>
      <c r="X17" s="40"/>
      <c r="Y17" s="7"/>
      <c r="Z17" s="7"/>
      <c r="AA17" s="7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24" customHeight="1">
      <c r="A18" s="1"/>
      <c r="B18" s="20" t="s">
        <v>34</v>
      </c>
      <c r="C18" s="94">
        <v>19859</v>
      </c>
      <c r="D18" s="95">
        <v>20609</v>
      </c>
      <c r="E18" s="35">
        <f t="shared" si="0"/>
        <v>40468</v>
      </c>
      <c r="F18" s="95">
        <v>13625</v>
      </c>
      <c r="G18" s="36">
        <v>47</v>
      </c>
      <c r="H18" s="34">
        <v>16</v>
      </c>
      <c r="I18" s="34">
        <v>0</v>
      </c>
      <c r="J18" s="35">
        <f t="shared" si="1"/>
        <v>63</v>
      </c>
      <c r="K18" s="36">
        <v>79</v>
      </c>
      <c r="L18" s="34">
        <v>33</v>
      </c>
      <c r="M18" s="34">
        <v>1</v>
      </c>
      <c r="N18" s="35">
        <f t="shared" si="2"/>
        <v>113</v>
      </c>
      <c r="O18" s="37">
        <f t="shared" si="3"/>
        <v>-29</v>
      </c>
      <c r="P18" s="35">
        <f t="shared" si="4"/>
        <v>-21</v>
      </c>
      <c r="Q18" s="59">
        <f t="shared" si="5"/>
        <v>-50</v>
      </c>
      <c r="R18" s="54">
        <f t="shared" si="6"/>
        <v>0</v>
      </c>
      <c r="S18" s="94">
        <v>19888</v>
      </c>
      <c r="T18" s="95">
        <v>20630</v>
      </c>
      <c r="U18" s="35">
        <f t="shared" si="7"/>
        <v>40518</v>
      </c>
      <c r="V18" s="95">
        <v>13627</v>
      </c>
      <c r="W18" s="38">
        <f t="shared" si="8"/>
        <v>-2</v>
      </c>
      <c r="X18" s="40"/>
      <c r="Y18" s="7"/>
      <c r="Z18" s="7"/>
      <c r="AA18" s="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24" customHeight="1">
      <c r="A19" s="1"/>
      <c r="B19" s="20" t="s">
        <v>100</v>
      </c>
      <c r="C19" s="94">
        <v>17082</v>
      </c>
      <c r="D19" s="95">
        <v>17265</v>
      </c>
      <c r="E19" s="35">
        <f t="shared" si="0"/>
        <v>34347</v>
      </c>
      <c r="F19" s="95">
        <v>12637</v>
      </c>
      <c r="G19" s="36">
        <v>63</v>
      </c>
      <c r="H19" s="34">
        <v>28</v>
      </c>
      <c r="I19" s="34">
        <v>0</v>
      </c>
      <c r="J19" s="35">
        <f t="shared" si="1"/>
        <v>91</v>
      </c>
      <c r="K19" s="36">
        <v>90</v>
      </c>
      <c r="L19" s="34">
        <v>20</v>
      </c>
      <c r="M19" s="34">
        <v>0</v>
      </c>
      <c r="N19" s="35">
        <f t="shared" si="2"/>
        <v>110</v>
      </c>
      <c r="O19" s="37">
        <f t="shared" si="3"/>
        <v>-15</v>
      </c>
      <c r="P19" s="35">
        <f t="shared" si="4"/>
        <v>-4</v>
      </c>
      <c r="Q19" s="59">
        <f t="shared" si="5"/>
        <v>-19</v>
      </c>
      <c r="R19" s="54">
        <f t="shared" si="6"/>
        <v>0</v>
      </c>
      <c r="S19" s="94">
        <v>17097</v>
      </c>
      <c r="T19" s="95">
        <v>17269</v>
      </c>
      <c r="U19" s="35">
        <f t="shared" si="7"/>
        <v>34366</v>
      </c>
      <c r="V19" s="95">
        <v>12634</v>
      </c>
      <c r="W19" s="38">
        <f t="shared" si="8"/>
        <v>3</v>
      </c>
      <c r="X19" s="40"/>
      <c r="Y19" s="7"/>
      <c r="Z19" s="7"/>
      <c r="AA19" s="7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24" customHeight="1">
      <c r="A20" s="1"/>
      <c r="B20" s="20" t="s">
        <v>35</v>
      </c>
      <c r="C20" s="94">
        <v>25724</v>
      </c>
      <c r="D20" s="95">
        <v>25932</v>
      </c>
      <c r="E20" s="35">
        <f t="shared" si="0"/>
        <v>51656</v>
      </c>
      <c r="F20" s="95">
        <v>18293</v>
      </c>
      <c r="G20" s="36">
        <v>65</v>
      </c>
      <c r="H20" s="34">
        <v>29</v>
      </c>
      <c r="I20" s="34">
        <v>0</v>
      </c>
      <c r="J20" s="35">
        <f t="shared" si="1"/>
        <v>94</v>
      </c>
      <c r="K20" s="36">
        <v>98</v>
      </c>
      <c r="L20" s="34">
        <v>43</v>
      </c>
      <c r="M20" s="34">
        <v>0</v>
      </c>
      <c r="N20" s="35">
        <f t="shared" si="2"/>
        <v>141</v>
      </c>
      <c r="O20" s="37">
        <f t="shared" si="3"/>
        <v>-14</v>
      </c>
      <c r="P20" s="35">
        <f t="shared" si="4"/>
        <v>-33</v>
      </c>
      <c r="Q20" s="59">
        <f t="shared" si="5"/>
        <v>-47</v>
      </c>
      <c r="R20" s="54">
        <f t="shared" si="6"/>
        <v>0</v>
      </c>
      <c r="S20" s="94">
        <v>25738</v>
      </c>
      <c r="T20" s="95">
        <v>25965</v>
      </c>
      <c r="U20" s="35">
        <f t="shared" si="7"/>
        <v>51703</v>
      </c>
      <c r="V20" s="95">
        <v>18298</v>
      </c>
      <c r="W20" s="38">
        <f t="shared" si="8"/>
        <v>-5</v>
      </c>
      <c r="X20" s="40"/>
      <c r="Y20" s="7"/>
      <c r="Z20" s="7"/>
      <c r="AA20" s="7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24" customHeight="1">
      <c r="A21" s="1"/>
      <c r="B21" s="20" t="s">
        <v>36</v>
      </c>
      <c r="C21" s="94">
        <v>14753</v>
      </c>
      <c r="D21" s="95">
        <v>15432</v>
      </c>
      <c r="E21" s="35">
        <f t="shared" si="0"/>
        <v>30185</v>
      </c>
      <c r="F21" s="95">
        <v>9950</v>
      </c>
      <c r="G21" s="36">
        <v>70</v>
      </c>
      <c r="H21" s="34">
        <v>20</v>
      </c>
      <c r="I21" s="34">
        <v>1</v>
      </c>
      <c r="J21" s="35">
        <f t="shared" si="1"/>
        <v>91</v>
      </c>
      <c r="K21" s="36">
        <v>76</v>
      </c>
      <c r="L21" s="34">
        <v>23</v>
      </c>
      <c r="M21" s="34">
        <v>0</v>
      </c>
      <c r="N21" s="35">
        <f t="shared" si="2"/>
        <v>99</v>
      </c>
      <c r="O21" s="37">
        <f t="shared" si="3"/>
        <v>-4</v>
      </c>
      <c r="P21" s="35">
        <f t="shared" si="4"/>
        <v>-4</v>
      </c>
      <c r="Q21" s="59">
        <f t="shared" si="5"/>
        <v>-8</v>
      </c>
      <c r="R21" s="54">
        <f t="shared" si="6"/>
        <v>0</v>
      </c>
      <c r="S21" s="94">
        <v>14757</v>
      </c>
      <c r="T21" s="95">
        <v>15436</v>
      </c>
      <c r="U21" s="35">
        <f t="shared" si="7"/>
        <v>30193</v>
      </c>
      <c r="V21" s="95">
        <v>9941</v>
      </c>
      <c r="W21" s="38">
        <f t="shared" si="8"/>
        <v>9</v>
      </c>
      <c r="X21" s="40"/>
      <c r="Y21" s="7"/>
      <c r="Z21" s="7"/>
      <c r="AA21" s="7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24" customHeight="1">
      <c r="A22" s="1"/>
      <c r="B22" s="20" t="s">
        <v>103</v>
      </c>
      <c r="C22" s="94">
        <v>40077</v>
      </c>
      <c r="D22" s="95">
        <v>40196</v>
      </c>
      <c r="E22" s="35">
        <f t="shared" si="0"/>
        <v>80273</v>
      </c>
      <c r="F22" s="95">
        <v>30958</v>
      </c>
      <c r="G22" s="36">
        <v>278</v>
      </c>
      <c r="H22" s="34">
        <v>37</v>
      </c>
      <c r="I22" s="34">
        <v>3</v>
      </c>
      <c r="J22" s="35">
        <f>SUM(G22:I22)</f>
        <v>318</v>
      </c>
      <c r="K22" s="36">
        <v>287</v>
      </c>
      <c r="L22" s="34">
        <v>49</v>
      </c>
      <c r="M22" s="34">
        <v>0</v>
      </c>
      <c r="N22" s="35">
        <f t="shared" si="2"/>
        <v>336</v>
      </c>
      <c r="O22" s="37">
        <f t="shared" si="3"/>
        <v>17</v>
      </c>
      <c r="P22" s="35">
        <f t="shared" si="4"/>
        <v>-35</v>
      </c>
      <c r="Q22" s="59">
        <f t="shared" si="5"/>
        <v>-18</v>
      </c>
      <c r="R22" s="54">
        <f t="shared" si="6"/>
        <v>0</v>
      </c>
      <c r="S22" s="94">
        <v>40060</v>
      </c>
      <c r="T22" s="95">
        <v>40231</v>
      </c>
      <c r="U22" s="35">
        <f t="shared" si="7"/>
        <v>80291</v>
      </c>
      <c r="V22" s="95">
        <v>30874</v>
      </c>
      <c r="W22" s="38">
        <f t="shared" si="8"/>
        <v>84</v>
      </c>
      <c r="X22" s="40"/>
      <c r="Y22" s="7"/>
      <c r="Z22" s="7"/>
      <c r="AA22" s="7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24" customHeight="1">
      <c r="A23" s="1"/>
      <c r="B23" s="20" t="s">
        <v>37</v>
      </c>
      <c r="C23" s="94">
        <v>21917</v>
      </c>
      <c r="D23" s="95">
        <v>21295</v>
      </c>
      <c r="E23" s="35">
        <f t="shared" si="0"/>
        <v>43212</v>
      </c>
      <c r="F23" s="95">
        <v>12839</v>
      </c>
      <c r="G23" s="36">
        <v>57</v>
      </c>
      <c r="H23" s="34">
        <v>30</v>
      </c>
      <c r="I23" s="34">
        <v>1</v>
      </c>
      <c r="J23" s="35">
        <f t="shared" si="1"/>
        <v>88</v>
      </c>
      <c r="K23" s="36">
        <v>76</v>
      </c>
      <c r="L23" s="34">
        <v>28</v>
      </c>
      <c r="M23" s="34">
        <v>0</v>
      </c>
      <c r="N23" s="35">
        <f t="shared" si="2"/>
        <v>104</v>
      </c>
      <c r="O23" s="37">
        <f t="shared" si="3"/>
        <v>-18</v>
      </c>
      <c r="P23" s="35">
        <f t="shared" si="4"/>
        <v>2</v>
      </c>
      <c r="Q23" s="59">
        <f t="shared" si="5"/>
        <v>-16</v>
      </c>
      <c r="R23" s="54">
        <f t="shared" si="6"/>
        <v>0</v>
      </c>
      <c r="S23" s="94">
        <v>21935</v>
      </c>
      <c r="T23" s="95">
        <v>21293</v>
      </c>
      <c r="U23" s="35">
        <f t="shared" si="7"/>
        <v>43228</v>
      </c>
      <c r="V23" s="95">
        <v>12838</v>
      </c>
      <c r="W23" s="38">
        <f t="shared" si="8"/>
        <v>1</v>
      </c>
      <c r="X23" s="40"/>
      <c r="Y23" s="7"/>
      <c r="Z23" s="7"/>
      <c r="AA23" s="7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24" customHeight="1">
      <c r="A24" s="1"/>
      <c r="B24" s="20" t="s">
        <v>109</v>
      </c>
      <c r="C24" s="94">
        <v>37874</v>
      </c>
      <c r="D24" s="95">
        <v>38168</v>
      </c>
      <c r="E24" s="35">
        <f t="shared" si="0"/>
        <v>76042</v>
      </c>
      <c r="F24" s="95">
        <v>27559</v>
      </c>
      <c r="G24" s="36">
        <v>273</v>
      </c>
      <c r="H24" s="34">
        <v>61</v>
      </c>
      <c r="I24" s="34">
        <v>3</v>
      </c>
      <c r="J24" s="35">
        <f t="shared" si="1"/>
        <v>337</v>
      </c>
      <c r="K24" s="36">
        <v>203</v>
      </c>
      <c r="L24" s="34">
        <v>40</v>
      </c>
      <c r="M24" s="34">
        <v>0</v>
      </c>
      <c r="N24" s="35">
        <f t="shared" si="2"/>
        <v>243</v>
      </c>
      <c r="O24" s="37">
        <f t="shared" si="3"/>
        <v>52</v>
      </c>
      <c r="P24" s="35">
        <f t="shared" si="4"/>
        <v>42</v>
      </c>
      <c r="Q24" s="59">
        <f t="shared" si="5"/>
        <v>94</v>
      </c>
      <c r="R24" s="54">
        <f t="shared" si="6"/>
        <v>0</v>
      </c>
      <c r="S24" s="94">
        <v>37822</v>
      </c>
      <c r="T24" s="95">
        <v>38126</v>
      </c>
      <c r="U24" s="35">
        <f>S24+T24</f>
        <v>75948</v>
      </c>
      <c r="V24" s="95">
        <v>27486</v>
      </c>
      <c r="W24" s="38">
        <f t="shared" si="8"/>
        <v>73</v>
      </c>
      <c r="X24" s="40"/>
      <c r="Y24" s="7"/>
      <c r="Z24" s="7"/>
      <c r="AA24" s="7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24" customHeight="1">
      <c r="A25" s="1"/>
      <c r="B25" s="20" t="s">
        <v>38</v>
      </c>
      <c r="C25" s="94">
        <v>97203</v>
      </c>
      <c r="D25" s="95">
        <v>92166</v>
      </c>
      <c r="E25" s="35">
        <f t="shared" si="0"/>
        <v>189369</v>
      </c>
      <c r="F25" s="95">
        <v>72798</v>
      </c>
      <c r="G25" s="36">
        <v>581</v>
      </c>
      <c r="H25" s="34">
        <v>166</v>
      </c>
      <c r="I25" s="34">
        <v>34</v>
      </c>
      <c r="J25" s="35">
        <f t="shared" si="1"/>
        <v>781</v>
      </c>
      <c r="K25" s="36">
        <v>562</v>
      </c>
      <c r="L25" s="34">
        <v>97</v>
      </c>
      <c r="M25" s="34">
        <v>8</v>
      </c>
      <c r="N25" s="35">
        <f t="shared" si="2"/>
        <v>667</v>
      </c>
      <c r="O25" s="37">
        <f t="shared" si="3"/>
        <v>57</v>
      </c>
      <c r="P25" s="35">
        <f t="shared" si="4"/>
        <v>57</v>
      </c>
      <c r="Q25" s="59">
        <f t="shared" si="5"/>
        <v>114</v>
      </c>
      <c r="R25" s="54">
        <f t="shared" si="6"/>
        <v>0</v>
      </c>
      <c r="S25" s="94">
        <v>97146</v>
      </c>
      <c r="T25" s="95">
        <v>92109</v>
      </c>
      <c r="U25" s="35">
        <f t="shared" si="7"/>
        <v>189255</v>
      </c>
      <c r="V25" s="95">
        <v>72729</v>
      </c>
      <c r="W25" s="38">
        <f t="shared" si="8"/>
        <v>69</v>
      </c>
      <c r="X25" s="40"/>
      <c r="Y25" s="7"/>
      <c r="Z25" s="7"/>
      <c r="AA25" s="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24" customHeight="1">
      <c r="A26" s="1"/>
      <c r="B26" s="20" t="s">
        <v>39</v>
      </c>
      <c r="C26" s="94">
        <v>77916</v>
      </c>
      <c r="D26" s="95">
        <v>76889</v>
      </c>
      <c r="E26" s="35">
        <f t="shared" si="0"/>
        <v>154805</v>
      </c>
      <c r="F26" s="95">
        <v>56869</v>
      </c>
      <c r="G26" s="36">
        <v>406</v>
      </c>
      <c r="H26" s="34">
        <v>120</v>
      </c>
      <c r="I26" s="34">
        <v>14</v>
      </c>
      <c r="J26" s="35">
        <f t="shared" si="1"/>
        <v>540</v>
      </c>
      <c r="K26" s="36">
        <v>346</v>
      </c>
      <c r="L26" s="34">
        <v>69</v>
      </c>
      <c r="M26" s="34">
        <v>1</v>
      </c>
      <c r="N26" s="35">
        <f t="shared" si="2"/>
        <v>416</v>
      </c>
      <c r="O26" s="37">
        <f t="shared" si="3"/>
        <v>57</v>
      </c>
      <c r="P26" s="35">
        <f t="shared" si="4"/>
        <v>67</v>
      </c>
      <c r="Q26" s="59">
        <f t="shared" si="5"/>
        <v>124</v>
      </c>
      <c r="R26" s="54">
        <f t="shared" si="6"/>
        <v>0</v>
      </c>
      <c r="S26" s="94">
        <v>77859</v>
      </c>
      <c r="T26" s="95">
        <v>76822</v>
      </c>
      <c r="U26" s="35">
        <f t="shared" si="7"/>
        <v>154681</v>
      </c>
      <c r="V26" s="95">
        <v>56768</v>
      </c>
      <c r="W26" s="38">
        <f t="shared" si="8"/>
        <v>101</v>
      </c>
      <c r="X26" s="40"/>
      <c r="Y26" s="7"/>
      <c r="Z26" s="7"/>
      <c r="AA26" s="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4" customHeight="1">
      <c r="A27" s="1"/>
      <c r="B27" s="19" t="s">
        <v>106</v>
      </c>
      <c r="C27" s="96">
        <v>33023</v>
      </c>
      <c r="D27" s="97">
        <v>31366</v>
      </c>
      <c r="E27" s="67">
        <f t="shared" si="0"/>
        <v>64389</v>
      </c>
      <c r="F27" s="102">
        <v>23405</v>
      </c>
      <c r="G27" s="68">
        <v>205</v>
      </c>
      <c r="H27" s="66">
        <v>48</v>
      </c>
      <c r="I27" s="69">
        <v>0</v>
      </c>
      <c r="J27" s="64">
        <f t="shared" si="1"/>
        <v>253</v>
      </c>
      <c r="K27" s="68">
        <v>143</v>
      </c>
      <c r="L27" s="66">
        <v>40</v>
      </c>
      <c r="M27" s="69">
        <v>0</v>
      </c>
      <c r="N27" s="64">
        <f t="shared" si="2"/>
        <v>183</v>
      </c>
      <c r="O27" s="14">
        <f t="shared" si="3"/>
        <v>38</v>
      </c>
      <c r="P27" s="64">
        <f t="shared" si="4"/>
        <v>32</v>
      </c>
      <c r="Q27" s="65">
        <f t="shared" si="5"/>
        <v>70</v>
      </c>
      <c r="R27" s="52">
        <f t="shared" si="6"/>
        <v>0</v>
      </c>
      <c r="S27" s="96">
        <v>32985</v>
      </c>
      <c r="T27" s="97">
        <v>31334</v>
      </c>
      <c r="U27" s="67">
        <f t="shared" si="7"/>
        <v>64319</v>
      </c>
      <c r="V27" s="102">
        <v>23362</v>
      </c>
      <c r="W27" s="13">
        <f t="shared" si="8"/>
        <v>43</v>
      </c>
      <c r="X27" s="40"/>
      <c r="Y27" s="7"/>
      <c r="Z27" s="7"/>
      <c r="AA27" s="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4" customHeight="1">
      <c r="A28" s="1"/>
      <c r="B28" s="86" t="s">
        <v>110</v>
      </c>
      <c r="C28" s="98">
        <v>15699</v>
      </c>
      <c r="D28" s="99">
        <v>16094</v>
      </c>
      <c r="E28" s="88">
        <f t="shared" si="0"/>
        <v>31793</v>
      </c>
      <c r="F28" s="99">
        <v>10359</v>
      </c>
      <c r="G28" s="89">
        <v>70</v>
      </c>
      <c r="H28" s="87">
        <v>15</v>
      </c>
      <c r="I28" s="87">
        <v>1</v>
      </c>
      <c r="J28" s="88">
        <f>SUM(G28:I28)</f>
        <v>86</v>
      </c>
      <c r="K28" s="89">
        <v>69</v>
      </c>
      <c r="L28" s="87">
        <v>27</v>
      </c>
      <c r="M28" s="87">
        <v>0</v>
      </c>
      <c r="N28" s="88">
        <f>SUM(K28:M28)</f>
        <v>96</v>
      </c>
      <c r="O28" s="90">
        <f t="shared" si="3"/>
        <v>-4</v>
      </c>
      <c r="P28" s="88">
        <f t="shared" si="4"/>
        <v>-6</v>
      </c>
      <c r="Q28" s="91">
        <f>E28-U28</f>
        <v>-10</v>
      </c>
      <c r="R28" s="92">
        <f>J28-N28-Q28</f>
        <v>0</v>
      </c>
      <c r="S28" s="98">
        <v>15703</v>
      </c>
      <c r="T28" s="99">
        <v>16100</v>
      </c>
      <c r="U28" s="88">
        <f t="shared" si="7"/>
        <v>31803</v>
      </c>
      <c r="V28" s="99">
        <v>10353</v>
      </c>
      <c r="W28" s="93">
        <f>F28-V28</f>
        <v>6</v>
      </c>
      <c r="X28" s="40"/>
      <c r="Y28" s="7"/>
      <c r="Z28" s="7"/>
      <c r="AA28" s="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24" customHeight="1" thickBot="1">
      <c r="A29" s="1"/>
      <c r="B29" s="27" t="s">
        <v>112</v>
      </c>
      <c r="C29" s="100">
        <v>26594</v>
      </c>
      <c r="D29" s="101">
        <v>25905</v>
      </c>
      <c r="E29" s="29">
        <f t="shared" si="0"/>
        <v>52499</v>
      </c>
      <c r="F29" s="101">
        <v>17897</v>
      </c>
      <c r="G29" s="85">
        <v>181</v>
      </c>
      <c r="H29" s="84">
        <v>37</v>
      </c>
      <c r="I29" s="84">
        <v>0</v>
      </c>
      <c r="J29" s="29">
        <f>SUM(G29:I29)</f>
        <v>218</v>
      </c>
      <c r="K29" s="85">
        <v>181</v>
      </c>
      <c r="L29" s="84">
        <v>20</v>
      </c>
      <c r="M29" s="84">
        <v>0</v>
      </c>
      <c r="N29" s="29">
        <f>SUM(K29:M29)</f>
        <v>201</v>
      </c>
      <c r="O29" s="30">
        <f t="shared" si="3"/>
        <v>15</v>
      </c>
      <c r="P29" s="29">
        <f>D29-T29</f>
        <v>2</v>
      </c>
      <c r="Q29" s="60">
        <f>E29-U29</f>
        <v>17</v>
      </c>
      <c r="R29" s="53">
        <f>J29-N29-Q29</f>
        <v>0</v>
      </c>
      <c r="S29" s="100">
        <v>26579</v>
      </c>
      <c r="T29" s="101">
        <v>25903</v>
      </c>
      <c r="U29" s="29">
        <f t="shared" si="7"/>
        <v>52482</v>
      </c>
      <c r="V29" s="101">
        <v>17887</v>
      </c>
      <c r="W29" s="81">
        <f>F29-V29</f>
        <v>10</v>
      </c>
      <c r="X29" s="40"/>
      <c r="Y29" s="7"/>
      <c r="Z29" s="7"/>
      <c r="AA29" s="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24" customHeight="1">
      <c r="A30" s="1"/>
      <c r="B30" s="20" t="s">
        <v>40</v>
      </c>
      <c r="C30" s="94">
        <v>17809</v>
      </c>
      <c r="D30" s="95">
        <v>17780</v>
      </c>
      <c r="E30" s="35">
        <f t="shared" si="0"/>
        <v>35589</v>
      </c>
      <c r="F30" s="95">
        <v>11187</v>
      </c>
      <c r="G30" s="36">
        <v>63</v>
      </c>
      <c r="H30" s="34">
        <v>13</v>
      </c>
      <c r="I30" s="34">
        <v>3</v>
      </c>
      <c r="J30" s="35">
        <f t="shared" si="1"/>
        <v>79</v>
      </c>
      <c r="K30" s="36">
        <v>63</v>
      </c>
      <c r="L30" s="34">
        <v>30</v>
      </c>
      <c r="M30" s="34">
        <v>0</v>
      </c>
      <c r="N30" s="35">
        <f t="shared" si="2"/>
        <v>93</v>
      </c>
      <c r="O30" s="37">
        <f t="shared" si="3"/>
        <v>4</v>
      </c>
      <c r="P30" s="35">
        <f t="shared" si="4"/>
        <v>-18</v>
      </c>
      <c r="Q30" s="59">
        <f t="shared" si="5"/>
        <v>-14</v>
      </c>
      <c r="R30" s="54">
        <f t="shared" si="6"/>
        <v>0</v>
      </c>
      <c r="S30" s="94">
        <v>17805</v>
      </c>
      <c r="T30" s="95">
        <v>17798</v>
      </c>
      <c r="U30" s="35">
        <f t="shared" si="7"/>
        <v>35603</v>
      </c>
      <c r="V30" s="95">
        <v>11187</v>
      </c>
      <c r="W30" s="38">
        <f t="shared" si="8"/>
        <v>0</v>
      </c>
      <c r="X30" s="40"/>
      <c r="Y30" s="7"/>
      <c r="Z30" s="7"/>
      <c r="AA30" s="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24" customHeight="1">
      <c r="A31" s="1"/>
      <c r="B31" s="20" t="s">
        <v>41</v>
      </c>
      <c r="C31" s="94">
        <v>10440</v>
      </c>
      <c r="D31" s="95">
        <v>9489</v>
      </c>
      <c r="E31" s="35">
        <f t="shared" si="0"/>
        <v>19929</v>
      </c>
      <c r="F31" s="95">
        <v>6917</v>
      </c>
      <c r="G31" s="36">
        <v>39</v>
      </c>
      <c r="H31" s="34">
        <v>10</v>
      </c>
      <c r="I31" s="34">
        <v>0</v>
      </c>
      <c r="J31" s="35">
        <f t="shared" si="1"/>
        <v>49</v>
      </c>
      <c r="K31" s="36">
        <v>43</v>
      </c>
      <c r="L31" s="34">
        <v>14</v>
      </c>
      <c r="M31" s="34">
        <v>0</v>
      </c>
      <c r="N31" s="35">
        <f t="shared" si="2"/>
        <v>57</v>
      </c>
      <c r="O31" s="37">
        <f t="shared" si="3"/>
        <v>-13</v>
      </c>
      <c r="P31" s="35">
        <f t="shared" si="4"/>
        <v>5</v>
      </c>
      <c r="Q31" s="59">
        <f t="shared" si="5"/>
        <v>-8</v>
      </c>
      <c r="R31" s="54">
        <f t="shared" si="6"/>
        <v>0</v>
      </c>
      <c r="S31" s="94">
        <v>10453</v>
      </c>
      <c r="T31" s="95">
        <v>9484</v>
      </c>
      <c r="U31" s="35">
        <f t="shared" si="7"/>
        <v>19937</v>
      </c>
      <c r="V31" s="95">
        <v>6917</v>
      </c>
      <c r="W31" s="38">
        <f t="shared" si="8"/>
        <v>0</v>
      </c>
      <c r="X31" s="40"/>
      <c r="Y31" s="7"/>
      <c r="Z31" s="7"/>
      <c r="AA31" s="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24" customHeight="1">
      <c r="A32" s="1"/>
      <c r="B32" s="20" t="s">
        <v>42</v>
      </c>
      <c r="C32" s="94">
        <v>12609</v>
      </c>
      <c r="D32" s="95">
        <v>12653</v>
      </c>
      <c r="E32" s="35">
        <f t="shared" si="0"/>
        <v>25262</v>
      </c>
      <c r="F32" s="95">
        <v>8192</v>
      </c>
      <c r="G32" s="36">
        <v>58</v>
      </c>
      <c r="H32" s="34">
        <v>23</v>
      </c>
      <c r="I32" s="34">
        <v>0</v>
      </c>
      <c r="J32" s="35">
        <f t="shared" si="1"/>
        <v>81</v>
      </c>
      <c r="K32" s="36">
        <v>44</v>
      </c>
      <c r="L32" s="34">
        <v>12</v>
      </c>
      <c r="M32" s="34">
        <v>0</v>
      </c>
      <c r="N32" s="35">
        <f t="shared" si="2"/>
        <v>56</v>
      </c>
      <c r="O32" s="37">
        <f t="shared" si="3"/>
        <v>13</v>
      </c>
      <c r="P32" s="35">
        <f t="shared" si="4"/>
        <v>12</v>
      </c>
      <c r="Q32" s="59">
        <f t="shared" si="5"/>
        <v>25</v>
      </c>
      <c r="R32" s="54">
        <f t="shared" si="6"/>
        <v>0</v>
      </c>
      <c r="S32" s="94">
        <v>12596</v>
      </c>
      <c r="T32" s="95">
        <v>12641</v>
      </c>
      <c r="U32" s="35">
        <f t="shared" si="7"/>
        <v>25237</v>
      </c>
      <c r="V32" s="95">
        <v>8187</v>
      </c>
      <c r="W32" s="38">
        <f t="shared" si="8"/>
        <v>5</v>
      </c>
      <c r="X32" s="40"/>
      <c r="Y32" s="7"/>
      <c r="Z32" s="7"/>
      <c r="AA32" s="7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24" customHeight="1">
      <c r="A33" s="1"/>
      <c r="B33" s="105" t="s">
        <v>43</v>
      </c>
      <c r="C33" s="94">
        <v>7602</v>
      </c>
      <c r="D33" s="95">
        <v>7554</v>
      </c>
      <c r="E33" s="35">
        <f t="shared" si="0"/>
        <v>15156</v>
      </c>
      <c r="F33" s="95">
        <v>4793</v>
      </c>
      <c r="G33" s="36">
        <v>26</v>
      </c>
      <c r="H33" s="34">
        <v>10</v>
      </c>
      <c r="I33" s="34">
        <v>1</v>
      </c>
      <c r="J33" s="35">
        <f>SUM(G33:I33)</f>
        <v>37</v>
      </c>
      <c r="K33" s="36">
        <v>31</v>
      </c>
      <c r="L33" s="34">
        <v>10</v>
      </c>
      <c r="M33" s="34">
        <v>0</v>
      </c>
      <c r="N33" s="35">
        <f t="shared" si="2"/>
        <v>41</v>
      </c>
      <c r="O33" s="37">
        <f t="shared" si="3"/>
        <v>-2</v>
      </c>
      <c r="P33" s="35">
        <f t="shared" si="4"/>
        <v>-2</v>
      </c>
      <c r="Q33" s="59">
        <f t="shared" si="5"/>
        <v>-4</v>
      </c>
      <c r="R33" s="54">
        <f t="shared" si="6"/>
        <v>0</v>
      </c>
      <c r="S33" s="94">
        <v>7604</v>
      </c>
      <c r="T33" s="95">
        <v>7556</v>
      </c>
      <c r="U33" s="35">
        <f t="shared" si="7"/>
        <v>15160</v>
      </c>
      <c r="V33" s="95">
        <v>4794</v>
      </c>
      <c r="W33" s="38">
        <f t="shared" si="8"/>
        <v>-1</v>
      </c>
      <c r="X33" s="40"/>
      <c r="Y33" s="7"/>
      <c r="Z33" s="7"/>
      <c r="AA33" s="7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4" customHeight="1">
      <c r="A34" s="1"/>
      <c r="B34" s="20" t="s">
        <v>44</v>
      </c>
      <c r="C34" s="94">
        <v>6839</v>
      </c>
      <c r="D34" s="95">
        <v>7053</v>
      </c>
      <c r="E34" s="35">
        <f t="shared" si="0"/>
        <v>13892</v>
      </c>
      <c r="F34" s="95">
        <v>4445</v>
      </c>
      <c r="G34" s="36">
        <v>29</v>
      </c>
      <c r="H34" s="34">
        <v>3</v>
      </c>
      <c r="I34" s="34">
        <v>0</v>
      </c>
      <c r="J34" s="35">
        <f>SUM(G34:I34)</f>
        <v>32</v>
      </c>
      <c r="K34" s="36">
        <v>22</v>
      </c>
      <c r="L34" s="34">
        <v>12</v>
      </c>
      <c r="M34" s="34">
        <v>0</v>
      </c>
      <c r="N34" s="35">
        <f t="shared" si="2"/>
        <v>34</v>
      </c>
      <c r="O34" s="37">
        <f t="shared" si="3"/>
        <v>-1</v>
      </c>
      <c r="P34" s="35">
        <f t="shared" si="4"/>
        <v>-1</v>
      </c>
      <c r="Q34" s="59">
        <f t="shared" si="5"/>
        <v>-2</v>
      </c>
      <c r="R34" s="54">
        <f t="shared" si="6"/>
        <v>0</v>
      </c>
      <c r="S34" s="94">
        <v>6840</v>
      </c>
      <c r="T34" s="95">
        <v>7054</v>
      </c>
      <c r="U34" s="35">
        <f t="shared" si="7"/>
        <v>13894</v>
      </c>
      <c r="V34" s="95">
        <v>4438</v>
      </c>
      <c r="W34" s="38">
        <f t="shared" si="8"/>
        <v>7</v>
      </c>
      <c r="X34" s="40"/>
      <c r="Y34" s="7"/>
      <c r="Z34" s="7"/>
      <c r="AA34" s="7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24" customHeight="1">
      <c r="A35" s="63"/>
      <c r="B35" s="20" t="s">
        <v>45</v>
      </c>
      <c r="C35" s="94">
        <v>3498</v>
      </c>
      <c r="D35" s="95">
        <v>3646</v>
      </c>
      <c r="E35" s="35">
        <f t="shared" si="0"/>
        <v>7144</v>
      </c>
      <c r="F35" s="95">
        <v>2196</v>
      </c>
      <c r="G35" s="36">
        <v>7</v>
      </c>
      <c r="H35" s="34">
        <v>1</v>
      </c>
      <c r="I35" s="34">
        <v>0</v>
      </c>
      <c r="J35" s="35">
        <f>SUM(G35:I35)</f>
        <v>8</v>
      </c>
      <c r="K35" s="36">
        <v>9</v>
      </c>
      <c r="L35" s="34">
        <v>4</v>
      </c>
      <c r="M35" s="34">
        <v>0</v>
      </c>
      <c r="N35" s="35">
        <f t="shared" si="2"/>
        <v>13</v>
      </c>
      <c r="O35" s="37">
        <f t="shared" si="3"/>
        <v>-2</v>
      </c>
      <c r="P35" s="35">
        <f t="shared" si="4"/>
        <v>-3</v>
      </c>
      <c r="Q35" s="59">
        <f t="shared" si="5"/>
        <v>-5</v>
      </c>
      <c r="R35" s="54">
        <f t="shared" si="6"/>
        <v>0</v>
      </c>
      <c r="S35" s="94">
        <v>3500</v>
      </c>
      <c r="T35" s="95">
        <v>3649</v>
      </c>
      <c r="U35" s="35">
        <f t="shared" si="7"/>
        <v>7149</v>
      </c>
      <c r="V35" s="95">
        <v>2194</v>
      </c>
      <c r="W35" s="38">
        <f t="shared" si="8"/>
        <v>2</v>
      </c>
      <c r="X35" s="40"/>
      <c r="Y35" s="7"/>
      <c r="Z35" s="7"/>
      <c r="AA35" s="7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24" customHeight="1">
      <c r="A36" s="1"/>
      <c r="B36" s="20" t="s">
        <v>46</v>
      </c>
      <c r="C36" s="94">
        <v>2220</v>
      </c>
      <c r="D36" s="95">
        <v>2302</v>
      </c>
      <c r="E36" s="35">
        <f t="shared" si="0"/>
        <v>4522</v>
      </c>
      <c r="F36" s="95">
        <v>1448</v>
      </c>
      <c r="G36" s="36">
        <v>23</v>
      </c>
      <c r="H36" s="34">
        <v>1</v>
      </c>
      <c r="I36" s="34">
        <v>0</v>
      </c>
      <c r="J36" s="35">
        <f>SUM(G36:I36)</f>
        <v>24</v>
      </c>
      <c r="K36" s="36">
        <v>14</v>
      </c>
      <c r="L36" s="34">
        <v>8</v>
      </c>
      <c r="M36" s="34">
        <v>0</v>
      </c>
      <c r="N36" s="35">
        <f t="shared" si="2"/>
        <v>22</v>
      </c>
      <c r="O36" s="37">
        <f t="shared" si="3"/>
        <v>3</v>
      </c>
      <c r="P36" s="35">
        <f t="shared" si="4"/>
        <v>-1</v>
      </c>
      <c r="Q36" s="59">
        <f t="shared" si="5"/>
        <v>2</v>
      </c>
      <c r="R36" s="54">
        <f t="shared" si="6"/>
        <v>0</v>
      </c>
      <c r="S36" s="94">
        <v>2217</v>
      </c>
      <c r="T36" s="95">
        <v>2303</v>
      </c>
      <c r="U36" s="35">
        <f t="shared" si="7"/>
        <v>4520</v>
      </c>
      <c r="V36" s="95">
        <v>1443</v>
      </c>
      <c r="W36" s="38">
        <f t="shared" si="8"/>
        <v>5</v>
      </c>
      <c r="X36" s="40"/>
      <c r="Y36" s="7"/>
      <c r="Z36" s="7"/>
      <c r="AA36" s="7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24" customHeight="1">
      <c r="A37" s="1"/>
      <c r="B37" s="20" t="s">
        <v>101</v>
      </c>
      <c r="C37" s="94">
        <v>9672</v>
      </c>
      <c r="D37" s="95">
        <v>9769</v>
      </c>
      <c r="E37" s="35">
        <f t="shared" si="0"/>
        <v>19441</v>
      </c>
      <c r="F37" s="95">
        <v>6797</v>
      </c>
      <c r="G37" s="36">
        <v>34</v>
      </c>
      <c r="H37" s="34">
        <v>12</v>
      </c>
      <c r="I37" s="34">
        <v>0</v>
      </c>
      <c r="J37" s="35">
        <f t="shared" si="1"/>
        <v>46</v>
      </c>
      <c r="K37" s="36">
        <v>35</v>
      </c>
      <c r="L37" s="34">
        <v>22</v>
      </c>
      <c r="M37" s="34">
        <v>0</v>
      </c>
      <c r="N37" s="35">
        <f>SUM(K37:M37)</f>
        <v>57</v>
      </c>
      <c r="O37" s="37">
        <f t="shared" si="3"/>
        <v>-12</v>
      </c>
      <c r="P37" s="35">
        <f t="shared" si="4"/>
        <v>1</v>
      </c>
      <c r="Q37" s="59">
        <f t="shared" si="5"/>
        <v>-11</v>
      </c>
      <c r="R37" s="54">
        <f>J37-N37-Q37</f>
        <v>0</v>
      </c>
      <c r="S37" s="94">
        <v>9684</v>
      </c>
      <c r="T37" s="95">
        <v>9768</v>
      </c>
      <c r="U37" s="35">
        <f t="shared" si="7"/>
        <v>19452</v>
      </c>
      <c r="V37" s="95">
        <v>6788</v>
      </c>
      <c r="W37" s="38">
        <f t="shared" si="8"/>
        <v>9</v>
      </c>
      <c r="X37" s="40"/>
      <c r="Y37" s="7"/>
      <c r="Z37" s="7"/>
      <c r="AA37" s="7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24" customHeight="1">
      <c r="A38" s="1"/>
      <c r="B38" s="20" t="s">
        <v>47</v>
      </c>
      <c r="C38" s="94">
        <v>17598</v>
      </c>
      <c r="D38" s="95">
        <v>18046</v>
      </c>
      <c r="E38" s="35">
        <f>C38+D38</f>
        <v>35644</v>
      </c>
      <c r="F38" s="95">
        <v>12099</v>
      </c>
      <c r="G38" s="36">
        <v>92</v>
      </c>
      <c r="H38" s="34">
        <v>19</v>
      </c>
      <c r="I38" s="34">
        <v>0</v>
      </c>
      <c r="J38" s="35">
        <f t="shared" si="1"/>
        <v>111</v>
      </c>
      <c r="K38" s="36">
        <v>93</v>
      </c>
      <c r="L38" s="34">
        <v>21</v>
      </c>
      <c r="M38" s="34">
        <v>0</v>
      </c>
      <c r="N38" s="35">
        <f t="shared" si="2"/>
        <v>114</v>
      </c>
      <c r="O38" s="37">
        <f t="shared" si="3"/>
        <v>-1</v>
      </c>
      <c r="P38" s="35">
        <f t="shared" si="4"/>
        <v>-2</v>
      </c>
      <c r="Q38" s="59">
        <f t="shared" si="5"/>
        <v>-3</v>
      </c>
      <c r="R38" s="54">
        <f t="shared" si="6"/>
        <v>0</v>
      </c>
      <c r="S38" s="94">
        <v>17599</v>
      </c>
      <c r="T38" s="95">
        <v>18048</v>
      </c>
      <c r="U38" s="35">
        <f t="shared" si="7"/>
        <v>35647</v>
      </c>
      <c r="V38" s="95">
        <v>12085</v>
      </c>
      <c r="W38" s="38">
        <f t="shared" si="8"/>
        <v>14</v>
      </c>
      <c r="X38" s="40"/>
      <c r="Y38" s="7"/>
      <c r="Z38" s="7"/>
      <c r="AA38" s="7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24" customHeight="1">
      <c r="A39" s="1"/>
      <c r="B39" s="20" t="s">
        <v>102</v>
      </c>
      <c r="C39" s="94">
        <v>8198</v>
      </c>
      <c r="D39" s="95">
        <v>8397</v>
      </c>
      <c r="E39" s="35">
        <f t="shared" si="0"/>
        <v>16595</v>
      </c>
      <c r="F39" s="95">
        <v>5287</v>
      </c>
      <c r="G39" s="36">
        <v>37</v>
      </c>
      <c r="H39" s="34">
        <v>10</v>
      </c>
      <c r="I39" s="34">
        <v>1</v>
      </c>
      <c r="J39" s="35">
        <f t="shared" si="1"/>
        <v>48</v>
      </c>
      <c r="K39" s="36">
        <v>34</v>
      </c>
      <c r="L39" s="34">
        <v>16</v>
      </c>
      <c r="M39" s="34">
        <v>1</v>
      </c>
      <c r="N39" s="35">
        <f t="shared" si="2"/>
        <v>51</v>
      </c>
      <c r="O39" s="37">
        <f t="shared" si="3"/>
        <v>4</v>
      </c>
      <c r="P39" s="35">
        <f t="shared" si="4"/>
        <v>-7</v>
      </c>
      <c r="Q39" s="59">
        <f t="shared" si="5"/>
        <v>-3</v>
      </c>
      <c r="R39" s="54">
        <f t="shared" si="6"/>
        <v>0</v>
      </c>
      <c r="S39" s="94">
        <v>8194</v>
      </c>
      <c r="T39" s="95">
        <v>8404</v>
      </c>
      <c r="U39" s="35">
        <f t="shared" si="7"/>
        <v>16598</v>
      </c>
      <c r="V39" s="95">
        <v>5280</v>
      </c>
      <c r="W39" s="38">
        <f t="shared" si="8"/>
        <v>7</v>
      </c>
      <c r="X39" s="40"/>
      <c r="Y39" s="7"/>
      <c r="Z39" s="7"/>
      <c r="AA39" s="7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24" customHeight="1">
      <c r="A40" s="1"/>
      <c r="B40" s="20" t="s">
        <v>48</v>
      </c>
      <c r="C40" s="94">
        <v>1216</v>
      </c>
      <c r="D40" s="95">
        <v>1246</v>
      </c>
      <c r="E40" s="35">
        <f aca="true" t="shared" si="9" ref="E40:E72">C40+D40</f>
        <v>2462</v>
      </c>
      <c r="F40" s="95">
        <v>675</v>
      </c>
      <c r="G40" s="36">
        <v>3</v>
      </c>
      <c r="H40" s="34">
        <v>1</v>
      </c>
      <c r="I40" s="34">
        <v>0</v>
      </c>
      <c r="J40" s="35">
        <f t="shared" si="1"/>
        <v>4</v>
      </c>
      <c r="K40" s="36">
        <v>1</v>
      </c>
      <c r="L40" s="34">
        <v>3</v>
      </c>
      <c r="M40" s="34">
        <v>0</v>
      </c>
      <c r="N40" s="35">
        <f t="shared" si="2"/>
        <v>4</v>
      </c>
      <c r="O40" s="37">
        <f aca="true" t="shared" si="10" ref="O40:O67">C40-S40</f>
        <v>-1</v>
      </c>
      <c r="P40" s="35">
        <f t="shared" si="4"/>
        <v>1</v>
      </c>
      <c r="Q40" s="59">
        <f t="shared" si="5"/>
        <v>0</v>
      </c>
      <c r="R40" s="54">
        <f t="shared" si="6"/>
        <v>0</v>
      </c>
      <c r="S40" s="94">
        <v>1217</v>
      </c>
      <c r="T40" s="95">
        <v>1245</v>
      </c>
      <c r="U40" s="35">
        <f aca="true" t="shared" si="11" ref="U40:U71">S40+T40</f>
        <v>2462</v>
      </c>
      <c r="V40" s="95">
        <v>675</v>
      </c>
      <c r="W40" s="38">
        <f t="shared" si="8"/>
        <v>0</v>
      </c>
      <c r="X40" s="40"/>
      <c r="Y40" s="7"/>
      <c r="Z40" s="7"/>
      <c r="AA40" s="7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24" customHeight="1">
      <c r="A41" s="1"/>
      <c r="B41" s="20" t="s">
        <v>49</v>
      </c>
      <c r="C41" s="94">
        <v>11191</v>
      </c>
      <c r="D41" s="95">
        <v>11576</v>
      </c>
      <c r="E41" s="35">
        <f t="shared" si="9"/>
        <v>22767</v>
      </c>
      <c r="F41" s="95">
        <v>6623</v>
      </c>
      <c r="G41" s="36">
        <v>39</v>
      </c>
      <c r="H41" s="34">
        <v>17</v>
      </c>
      <c r="I41" s="34">
        <v>0</v>
      </c>
      <c r="J41" s="35">
        <f t="shared" si="1"/>
        <v>56</v>
      </c>
      <c r="K41" s="36">
        <v>31</v>
      </c>
      <c r="L41" s="34">
        <v>21</v>
      </c>
      <c r="M41" s="34">
        <v>0</v>
      </c>
      <c r="N41" s="35">
        <f t="shared" si="2"/>
        <v>52</v>
      </c>
      <c r="O41" s="37">
        <f t="shared" si="10"/>
        <v>0</v>
      </c>
      <c r="P41" s="35">
        <f aca="true" t="shared" si="12" ref="P41:P67">D41-T41</f>
        <v>4</v>
      </c>
      <c r="Q41" s="59">
        <f t="shared" si="5"/>
        <v>4</v>
      </c>
      <c r="R41" s="54">
        <f t="shared" si="6"/>
        <v>0</v>
      </c>
      <c r="S41" s="94">
        <v>11191</v>
      </c>
      <c r="T41" s="95">
        <v>11572</v>
      </c>
      <c r="U41" s="35">
        <f t="shared" si="11"/>
        <v>22763</v>
      </c>
      <c r="V41" s="95">
        <v>6614</v>
      </c>
      <c r="W41" s="38">
        <f t="shared" si="8"/>
        <v>9</v>
      </c>
      <c r="X41" s="40"/>
      <c r="Y41" s="7"/>
      <c r="Z41" s="7"/>
      <c r="AA41" s="7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24" customHeight="1">
      <c r="A42" s="1"/>
      <c r="B42" s="20" t="s">
        <v>50</v>
      </c>
      <c r="C42" s="94">
        <v>17858</v>
      </c>
      <c r="D42" s="95">
        <v>17522</v>
      </c>
      <c r="E42" s="35">
        <f t="shared" si="9"/>
        <v>35380</v>
      </c>
      <c r="F42" s="95">
        <v>12980</v>
      </c>
      <c r="G42" s="36">
        <v>121</v>
      </c>
      <c r="H42" s="34">
        <v>38</v>
      </c>
      <c r="I42" s="34">
        <v>0</v>
      </c>
      <c r="J42" s="35">
        <f>SUM(G42:I42)</f>
        <v>159</v>
      </c>
      <c r="K42" s="36">
        <v>111</v>
      </c>
      <c r="L42" s="34">
        <v>21</v>
      </c>
      <c r="M42" s="34">
        <v>0</v>
      </c>
      <c r="N42" s="35">
        <f aca="true" t="shared" si="13" ref="N42:N70">SUM(K42:M42)</f>
        <v>132</v>
      </c>
      <c r="O42" s="37">
        <f t="shared" si="10"/>
        <v>25</v>
      </c>
      <c r="P42" s="35">
        <f t="shared" si="12"/>
        <v>2</v>
      </c>
      <c r="Q42" s="59">
        <f aca="true" t="shared" si="14" ref="Q42:Q70">E42-U42</f>
        <v>27</v>
      </c>
      <c r="R42" s="54">
        <f aca="true" t="shared" si="15" ref="R42:R70">J42-N42-Q42</f>
        <v>0</v>
      </c>
      <c r="S42" s="94">
        <v>17833</v>
      </c>
      <c r="T42" s="95">
        <v>17520</v>
      </c>
      <c r="U42" s="35">
        <f t="shared" si="11"/>
        <v>35353</v>
      </c>
      <c r="V42" s="95">
        <v>12960</v>
      </c>
      <c r="W42" s="38">
        <f aca="true" t="shared" si="16" ref="W42:W70">F42-V42</f>
        <v>20</v>
      </c>
      <c r="X42" s="40"/>
      <c r="Y42" s="7"/>
      <c r="Z42" s="7"/>
      <c r="AA42" s="7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24" customHeight="1">
      <c r="A43" s="1"/>
      <c r="B43" s="20" t="s">
        <v>51</v>
      </c>
      <c r="C43" s="94">
        <v>23500</v>
      </c>
      <c r="D43" s="95">
        <v>23899</v>
      </c>
      <c r="E43" s="35">
        <f t="shared" si="9"/>
        <v>47399</v>
      </c>
      <c r="F43" s="95">
        <v>16125</v>
      </c>
      <c r="G43" s="36">
        <v>84</v>
      </c>
      <c r="H43" s="34">
        <v>38</v>
      </c>
      <c r="I43" s="34">
        <v>1</v>
      </c>
      <c r="J43" s="35">
        <f aca="true" t="shared" si="17" ref="J43:J70">SUM(G43:I43)</f>
        <v>123</v>
      </c>
      <c r="K43" s="36">
        <v>107</v>
      </c>
      <c r="L43" s="34">
        <v>29</v>
      </c>
      <c r="M43" s="34">
        <v>0</v>
      </c>
      <c r="N43" s="35">
        <f t="shared" si="13"/>
        <v>136</v>
      </c>
      <c r="O43" s="37">
        <f t="shared" si="10"/>
        <v>-4</v>
      </c>
      <c r="P43" s="35">
        <f t="shared" si="12"/>
        <v>-9</v>
      </c>
      <c r="Q43" s="59">
        <f t="shared" si="14"/>
        <v>-13</v>
      </c>
      <c r="R43" s="54">
        <f t="shared" si="15"/>
        <v>0</v>
      </c>
      <c r="S43" s="94">
        <v>23504</v>
      </c>
      <c r="T43" s="95">
        <v>23908</v>
      </c>
      <c r="U43" s="35">
        <f t="shared" si="11"/>
        <v>47412</v>
      </c>
      <c r="V43" s="95">
        <v>16126</v>
      </c>
      <c r="W43" s="38">
        <f t="shared" si="16"/>
        <v>-1</v>
      </c>
      <c r="X43" s="40"/>
      <c r="Y43" s="7"/>
      <c r="Z43" s="7"/>
      <c r="AA43" s="7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24" customHeight="1">
      <c r="A44" s="1"/>
      <c r="B44" s="20" t="s">
        <v>52</v>
      </c>
      <c r="C44" s="94">
        <v>4422</v>
      </c>
      <c r="D44" s="95">
        <v>4719</v>
      </c>
      <c r="E44" s="35">
        <f t="shared" si="9"/>
        <v>9141</v>
      </c>
      <c r="F44" s="95">
        <v>3176</v>
      </c>
      <c r="G44" s="36">
        <v>17</v>
      </c>
      <c r="H44" s="34">
        <v>3</v>
      </c>
      <c r="I44" s="34">
        <v>0</v>
      </c>
      <c r="J44" s="35">
        <f t="shared" si="17"/>
        <v>20</v>
      </c>
      <c r="K44" s="36">
        <v>14</v>
      </c>
      <c r="L44" s="34">
        <v>9</v>
      </c>
      <c r="M44" s="34">
        <v>0</v>
      </c>
      <c r="N44" s="35">
        <f t="shared" si="13"/>
        <v>23</v>
      </c>
      <c r="O44" s="37">
        <f t="shared" si="10"/>
        <v>-2</v>
      </c>
      <c r="P44" s="35">
        <f t="shared" si="12"/>
        <v>-1</v>
      </c>
      <c r="Q44" s="59">
        <f t="shared" si="14"/>
        <v>-3</v>
      </c>
      <c r="R44" s="54">
        <f>J44-N44-Q44</f>
        <v>0</v>
      </c>
      <c r="S44" s="94">
        <v>4424</v>
      </c>
      <c r="T44" s="95">
        <v>4720</v>
      </c>
      <c r="U44" s="35">
        <f t="shared" si="11"/>
        <v>9144</v>
      </c>
      <c r="V44" s="95">
        <v>3176</v>
      </c>
      <c r="W44" s="38">
        <f t="shared" si="16"/>
        <v>0</v>
      </c>
      <c r="X44" s="40"/>
      <c r="Y44" s="7"/>
      <c r="Z44" s="7"/>
      <c r="AA44" s="7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24" customHeight="1">
      <c r="A45" s="1"/>
      <c r="B45" s="20" t="s">
        <v>53</v>
      </c>
      <c r="C45" s="94">
        <v>13604</v>
      </c>
      <c r="D45" s="95">
        <v>13950</v>
      </c>
      <c r="E45" s="35">
        <f t="shared" si="9"/>
        <v>27554</v>
      </c>
      <c r="F45" s="95">
        <v>9390</v>
      </c>
      <c r="G45" s="36">
        <v>76</v>
      </c>
      <c r="H45" s="34">
        <v>24</v>
      </c>
      <c r="I45" s="34">
        <v>0</v>
      </c>
      <c r="J45" s="35">
        <f t="shared" si="17"/>
        <v>100</v>
      </c>
      <c r="K45" s="36">
        <v>57</v>
      </c>
      <c r="L45" s="34">
        <v>18</v>
      </c>
      <c r="M45" s="34">
        <v>0</v>
      </c>
      <c r="N45" s="35">
        <f t="shared" si="13"/>
        <v>75</v>
      </c>
      <c r="O45" s="37">
        <f t="shared" si="10"/>
        <v>16</v>
      </c>
      <c r="P45" s="35">
        <f t="shared" si="12"/>
        <v>9</v>
      </c>
      <c r="Q45" s="59">
        <f t="shared" si="14"/>
        <v>25</v>
      </c>
      <c r="R45" s="54">
        <f>J45-N45-Q45</f>
        <v>0</v>
      </c>
      <c r="S45" s="94">
        <v>13588</v>
      </c>
      <c r="T45" s="95">
        <v>13941</v>
      </c>
      <c r="U45" s="35">
        <f t="shared" si="11"/>
        <v>27529</v>
      </c>
      <c r="V45" s="95">
        <v>9368</v>
      </c>
      <c r="W45" s="38">
        <f t="shared" si="16"/>
        <v>22</v>
      </c>
      <c r="X45" s="40"/>
      <c r="Y45" s="7"/>
      <c r="Z45" s="7"/>
      <c r="AA45" s="7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24" customHeight="1">
      <c r="A46" s="1"/>
      <c r="B46" s="20" t="s">
        <v>54</v>
      </c>
      <c r="C46" s="94">
        <v>3919</v>
      </c>
      <c r="D46" s="95">
        <v>4100</v>
      </c>
      <c r="E46" s="35">
        <f t="shared" si="9"/>
        <v>8019</v>
      </c>
      <c r="F46" s="95">
        <v>2743</v>
      </c>
      <c r="G46" s="36">
        <v>10</v>
      </c>
      <c r="H46" s="34">
        <v>3</v>
      </c>
      <c r="I46" s="34">
        <v>0</v>
      </c>
      <c r="J46" s="35">
        <f>SUM(G46:I46)</f>
        <v>13</v>
      </c>
      <c r="K46" s="36">
        <v>15</v>
      </c>
      <c r="L46" s="34">
        <v>10</v>
      </c>
      <c r="M46" s="34">
        <v>0</v>
      </c>
      <c r="N46" s="35">
        <f t="shared" si="13"/>
        <v>25</v>
      </c>
      <c r="O46" s="37">
        <f t="shared" si="10"/>
        <v>-6</v>
      </c>
      <c r="P46" s="35">
        <f t="shared" si="12"/>
        <v>-6</v>
      </c>
      <c r="Q46" s="59">
        <f t="shared" si="14"/>
        <v>-12</v>
      </c>
      <c r="R46" s="54">
        <f t="shared" si="15"/>
        <v>0</v>
      </c>
      <c r="S46" s="94">
        <v>3925</v>
      </c>
      <c r="T46" s="95">
        <v>4106</v>
      </c>
      <c r="U46" s="35">
        <f t="shared" si="11"/>
        <v>8031</v>
      </c>
      <c r="V46" s="95">
        <v>2744</v>
      </c>
      <c r="W46" s="38">
        <f t="shared" si="16"/>
        <v>-1</v>
      </c>
      <c r="X46" s="40"/>
      <c r="Y46" s="7"/>
      <c r="Z46" s="7"/>
      <c r="AA46" s="7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24" customHeight="1">
      <c r="A47" s="1"/>
      <c r="B47" s="20" t="s">
        <v>55</v>
      </c>
      <c r="C47" s="94">
        <v>2280</v>
      </c>
      <c r="D47" s="95">
        <v>2297</v>
      </c>
      <c r="E47" s="35">
        <f t="shared" si="9"/>
        <v>4577</v>
      </c>
      <c r="F47" s="95">
        <v>1388</v>
      </c>
      <c r="G47" s="36">
        <v>3</v>
      </c>
      <c r="H47" s="34">
        <v>3</v>
      </c>
      <c r="I47" s="34">
        <v>0</v>
      </c>
      <c r="J47" s="35">
        <f t="shared" si="17"/>
        <v>6</v>
      </c>
      <c r="K47" s="36">
        <v>8</v>
      </c>
      <c r="L47" s="34">
        <v>11</v>
      </c>
      <c r="M47" s="34">
        <v>0</v>
      </c>
      <c r="N47" s="35">
        <f t="shared" si="13"/>
        <v>19</v>
      </c>
      <c r="O47" s="37">
        <f t="shared" si="10"/>
        <v>0</v>
      </c>
      <c r="P47" s="35">
        <f t="shared" si="12"/>
        <v>-13</v>
      </c>
      <c r="Q47" s="59">
        <f t="shared" si="14"/>
        <v>-13</v>
      </c>
      <c r="R47" s="54">
        <f t="shared" si="15"/>
        <v>0</v>
      </c>
      <c r="S47" s="94">
        <v>2280</v>
      </c>
      <c r="T47" s="95">
        <v>2310</v>
      </c>
      <c r="U47" s="35">
        <f t="shared" si="11"/>
        <v>4590</v>
      </c>
      <c r="V47" s="95">
        <v>1392</v>
      </c>
      <c r="W47" s="38">
        <f t="shared" si="16"/>
        <v>-4</v>
      </c>
      <c r="X47" s="40"/>
      <c r="Y47" s="7"/>
      <c r="Z47" s="7"/>
      <c r="AA47" s="7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24" customHeight="1">
      <c r="A48" s="1"/>
      <c r="B48" s="20" t="s">
        <v>56</v>
      </c>
      <c r="C48" s="94">
        <v>2314</v>
      </c>
      <c r="D48" s="95">
        <v>2434</v>
      </c>
      <c r="E48" s="35">
        <f t="shared" si="9"/>
        <v>4748</v>
      </c>
      <c r="F48" s="95">
        <v>1528</v>
      </c>
      <c r="G48" s="36">
        <v>14</v>
      </c>
      <c r="H48" s="34">
        <v>3</v>
      </c>
      <c r="I48" s="34">
        <v>0</v>
      </c>
      <c r="J48" s="35">
        <f t="shared" si="17"/>
        <v>17</v>
      </c>
      <c r="K48" s="36">
        <v>6</v>
      </c>
      <c r="L48" s="34">
        <v>2</v>
      </c>
      <c r="M48" s="34">
        <v>0</v>
      </c>
      <c r="N48" s="35">
        <f t="shared" si="13"/>
        <v>8</v>
      </c>
      <c r="O48" s="37">
        <f t="shared" si="10"/>
        <v>5</v>
      </c>
      <c r="P48" s="35">
        <f t="shared" si="12"/>
        <v>4</v>
      </c>
      <c r="Q48" s="59">
        <f t="shared" si="14"/>
        <v>9</v>
      </c>
      <c r="R48" s="54">
        <f t="shared" si="15"/>
        <v>0</v>
      </c>
      <c r="S48" s="94">
        <v>2309</v>
      </c>
      <c r="T48" s="95">
        <v>2430</v>
      </c>
      <c r="U48" s="35">
        <f t="shared" si="11"/>
        <v>4739</v>
      </c>
      <c r="V48" s="95">
        <v>1525</v>
      </c>
      <c r="W48" s="38">
        <f t="shared" si="16"/>
        <v>3</v>
      </c>
      <c r="X48" s="40"/>
      <c r="Y48" s="7"/>
      <c r="Z48" s="7"/>
      <c r="AA48" s="7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24" customHeight="1">
      <c r="A49" s="1"/>
      <c r="B49" s="20" t="s">
        <v>57</v>
      </c>
      <c r="C49" s="94">
        <v>5752</v>
      </c>
      <c r="D49" s="95">
        <v>5926</v>
      </c>
      <c r="E49" s="35">
        <f t="shared" si="9"/>
        <v>11678</v>
      </c>
      <c r="F49" s="95">
        <v>3537</v>
      </c>
      <c r="G49" s="36">
        <v>26</v>
      </c>
      <c r="H49" s="34">
        <v>5</v>
      </c>
      <c r="I49" s="34">
        <v>0</v>
      </c>
      <c r="J49" s="35">
        <f t="shared" si="17"/>
        <v>31</v>
      </c>
      <c r="K49" s="36">
        <v>16</v>
      </c>
      <c r="L49" s="34">
        <v>12</v>
      </c>
      <c r="M49" s="34">
        <v>0</v>
      </c>
      <c r="N49" s="35">
        <f t="shared" si="13"/>
        <v>28</v>
      </c>
      <c r="O49" s="37">
        <f t="shared" si="10"/>
        <v>-1</v>
      </c>
      <c r="P49" s="35">
        <f t="shared" si="12"/>
        <v>4</v>
      </c>
      <c r="Q49" s="59">
        <f t="shared" si="14"/>
        <v>3</v>
      </c>
      <c r="R49" s="54">
        <f t="shared" si="15"/>
        <v>0</v>
      </c>
      <c r="S49" s="94">
        <v>5753</v>
      </c>
      <c r="T49" s="95">
        <v>5922</v>
      </c>
      <c r="U49" s="35">
        <f t="shared" si="11"/>
        <v>11675</v>
      </c>
      <c r="V49" s="95">
        <v>3536</v>
      </c>
      <c r="W49" s="38">
        <f t="shared" si="16"/>
        <v>1</v>
      </c>
      <c r="X49" s="40"/>
      <c r="Y49" s="7"/>
      <c r="Z49" s="7"/>
      <c r="AA49" s="7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24" customHeight="1">
      <c r="A50" s="1"/>
      <c r="B50" s="20" t="s">
        <v>58</v>
      </c>
      <c r="C50" s="94">
        <v>3100</v>
      </c>
      <c r="D50" s="95">
        <v>3199</v>
      </c>
      <c r="E50" s="35">
        <f t="shared" si="9"/>
        <v>6299</v>
      </c>
      <c r="F50" s="95">
        <v>2090</v>
      </c>
      <c r="G50" s="36">
        <v>4</v>
      </c>
      <c r="H50" s="34">
        <v>1</v>
      </c>
      <c r="I50" s="34">
        <v>0</v>
      </c>
      <c r="J50" s="35">
        <f>SUM(G50:I50)</f>
        <v>5</v>
      </c>
      <c r="K50" s="36">
        <v>11</v>
      </c>
      <c r="L50" s="34">
        <v>8</v>
      </c>
      <c r="M50" s="34">
        <v>0</v>
      </c>
      <c r="N50" s="35">
        <f t="shared" si="13"/>
        <v>19</v>
      </c>
      <c r="O50" s="37">
        <f t="shared" si="10"/>
        <v>-6</v>
      </c>
      <c r="P50" s="35">
        <f t="shared" si="12"/>
        <v>-8</v>
      </c>
      <c r="Q50" s="59">
        <f t="shared" si="14"/>
        <v>-14</v>
      </c>
      <c r="R50" s="54">
        <f t="shared" si="15"/>
        <v>0</v>
      </c>
      <c r="S50" s="94">
        <v>3106</v>
      </c>
      <c r="T50" s="95">
        <v>3207</v>
      </c>
      <c r="U50" s="35">
        <f t="shared" si="11"/>
        <v>6313</v>
      </c>
      <c r="V50" s="95">
        <v>2092</v>
      </c>
      <c r="W50" s="38">
        <f t="shared" si="16"/>
        <v>-2</v>
      </c>
      <c r="X50" s="40"/>
      <c r="Y50" s="7"/>
      <c r="Z50" s="7"/>
      <c r="AA50" s="7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24" customHeight="1">
      <c r="A51" s="1"/>
      <c r="B51" s="20" t="s">
        <v>59</v>
      </c>
      <c r="C51" s="94">
        <v>2217</v>
      </c>
      <c r="D51" s="95">
        <v>2254</v>
      </c>
      <c r="E51" s="35">
        <f t="shared" si="9"/>
        <v>4471</v>
      </c>
      <c r="F51" s="95">
        <v>1412</v>
      </c>
      <c r="G51" s="36">
        <v>7</v>
      </c>
      <c r="H51" s="34">
        <v>2</v>
      </c>
      <c r="I51" s="34">
        <v>0</v>
      </c>
      <c r="J51" s="35">
        <f t="shared" si="17"/>
        <v>9</v>
      </c>
      <c r="K51" s="36">
        <v>8</v>
      </c>
      <c r="L51" s="34">
        <v>5</v>
      </c>
      <c r="M51" s="34">
        <v>0</v>
      </c>
      <c r="N51" s="35">
        <f t="shared" si="13"/>
        <v>13</v>
      </c>
      <c r="O51" s="37">
        <f t="shared" si="10"/>
        <v>0</v>
      </c>
      <c r="P51" s="35">
        <f t="shared" si="12"/>
        <v>-4</v>
      </c>
      <c r="Q51" s="59">
        <f t="shared" si="14"/>
        <v>-4</v>
      </c>
      <c r="R51" s="54">
        <f t="shared" si="15"/>
        <v>0</v>
      </c>
      <c r="S51" s="94">
        <v>2217</v>
      </c>
      <c r="T51" s="95">
        <v>2258</v>
      </c>
      <c r="U51" s="35">
        <f t="shared" si="11"/>
        <v>4475</v>
      </c>
      <c r="V51" s="95">
        <v>1413</v>
      </c>
      <c r="W51" s="38">
        <f>F51-V51</f>
        <v>-1</v>
      </c>
      <c r="X51" s="40"/>
      <c r="Y51" s="7"/>
      <c r="Z51" s="7"/>
      <c r="AA51" s="7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24" customHeight="1">
      <c r="A52" s="1"/>
      <c r="B52" s="20" t="s">
        <v>60</v>
      </c>
      <c r="C52" s="94">
        <v>11468</v>
      </c>
      <c r="D52" s="95">
        <v>11863</v>
      </c>
      <c r="E52" s="35">
        <f t="shared" si="9"/>
        <v>23331</v>
      </c>
      <c r="F52" s="95">
        <v>7741</v>
      </c>
      <c r="G52" s="36">
        <v>24</v>
      </c>
      <c r="H52" s="34">
        <v>5</v>
      </c>
      <c r="I52" s="34">
        <v>0</v>
      </c>
      <c r="J52" s="35">
        <f t="shared" si="17"/>
        <v>29</v>
      </c>
      <c r="K52" s="36">
        <v>33</v>
      </c>
      <c r="L52" s="34">
        <v>21</v>
      </c>
      <c r="M52" s="34">
        <v>0</v>
      </c>
      <c r="N52" s="35">
        <f t="shared" si="13"/>
        <v>54</v>
      </c>
      <c r="O52" s="37">
        <f t="shared" si="10"/>
        <v>-13</v>
      </c>
      <c r="P52" s="35">
        <f t="shared" si="12"/>
        <v>-12</v>
      </c>
      <c r="Q52" s="59">
        <f t="shared" si="14"/>
        <v>-25</v>
      </c>
      <c r="R52" s="54">
        <f t="shared" si="15"/>
        <v>0</v>
      </c>
      <c r="S52" s="94">
        <v>11481</v>
      </c>
      <c r="T52" s="95">
        <v>11875</v>
      </c>
      <c r="U52" s="35">
        <f t="shared" si="11"/>
        <v>23356</v>
      </c>
      <c r="V52" s="95">
        <v>7739</v>
      </c>
      <c r="W52" s="38">
        <f t="shared" si="16"/>
        <v>2</v>
      </c>
      <c r="X52" s="40"/>
      <c r="Y52" s="7"/>
      <c r="Z52" s="7"/>
      <c r="AA52" s="7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24" customHeight="1">
      <c r="A53" s="1"/>
      <c r="B53" s="20" t="s">
        <v>61</v>
      </c>
      <c r="C53" s="94">
        <v>6782</v>
      </c>
      <c r="D53" s="95">
        <v>7009</v>
      </c>
      <c r="E53" s="35">
        <f>C53+D53</f>
        <v>13791</v>
      </c>
      <c r="F53" s="95">
        <v>4741</v>
      </c>
      <c r="G53" s="36">
        <v>20</v>
      </c>
      <c r="H53" s="34">
        <v>7</v>
      </c>
      <c r="I53" s="34">
        <v>0</v>
      </c>
      <c r="J53" s="35">
        <f t="shared" si="17"/>
        <v>27</v>
      </c>
      <c r="K53" s="36">
        <v>34</v>
      </c>
      <c r="L53" s="34">
        <v>5</v>
      </c>
      <c r="M53" s="34">
        <v>0</v>
      </c>
      <c r="N53" s="35">
        <f t="shared" si="13"/>
        <v>39</v>
      </c>
      <c r="O53" s="37">
        <f t="shared" si="10"/>
        <v>-3</v>
      </c>
      <c r="P53" s="35">
        <f t="shared" si="12"/>
        <v>-9</v>
      </c>
      <c r="Q53" s="59">
        <f t="shared" si="14"/>
        <v>-12</v>
      </c>
      <c r="R53" s="54">
        <f t="shared" si="15"/>
        <v>0</v>
      </c>
      <c r="S53" s="94">
        <v>6785</v>
      </c>
      <c r="T53" s="95">
        <v>7018</v>
      </c>
      <c r="U53" s="35">
        <f t="shared" si="11"/>
        <v>13803</v>
      </c>
      <c r="V53" s="95">
        <v>4742</v>
      </c>
      <c r="W53" s="38">
        <f t="shared" si="16"/>
        <v>-1</v>
      </c>
      <c r="X53" s="40"/>
      <c r="Y53" s="7"/>
      <c r="Z53" s="7"/>
      <c r="AA53" s="7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24" customHeight="1">
      <c r="A54" s="1"/>
      <c r="B54" s="20" t="s">
        <v>107</v>
      </c>
      <c r="C54" s="94">
        <v>5920</v>
      </c>
      <c r="D54" s="95">
        <v>5920</v>
      </c>
      <c r="E54" s="35">
        <f t="shared" si="9"/>
        <v>11840</v>
      </c>
      <c r="F54" s="95">
        <v>3242</v>
      </c>
      <c r="G54" s="36">
        <v>31</v>
      </c>
      <c r="H54" s="34">
        <v>7</v>
      </c>
      <c r="I54" s="34">
        <v>0</v>
      </c>
      <c r="J54" s="35">
        <f t="shared" si="17"/>
        <v>38</v>
      </c>
      <c r="K54" s="36">
        <v>27</v>
      </c>
      <c r="L54" s="34">
        <v>5</v>
      </c>
      <c r="M54" s="34">
        <v>1</v>
      </c>
      <c r="N54" s="35">
        <f t="shared" si="13"/>
        <v>33</v>
      </c>
      <c r="O54" s="37">
        <f t="shared" si="10"/>
        <v>-5</v>
      </c>
      <c r="P54" s="35">
        <f t="shared" si="12"/>
        <v>10</v>
      </c>
      <c r="Q54" s="59">
        <f t="shared" si="14"/>
        <v>5</v>
      </c>
      <c r="R54" s="54">
        <f t="shared" si="15"/>
        <v>0</v>
      </c>
      <c r="S54" s="94">
        <v>5925</v>
      </c>
      <c r="T54" s="95">
        <v>5910</v>
      </c>
      <c r="U54" s="35">
        <f t="shared" si="11"/>
        <v>11835</v>
      </c>
      <c r="V54" s="95">
        <v>3235</v>
      </c>
      <c r="W54" s="38">
        <f t="shared" si="16"/>
        <v>7</v>
      </c>
      <c r="X54" s="40"/>
      <c r="Y54" s="7"/>
      <c r="Z54" s="7"/>
      <c r="AA54" s="7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24" customHeight="1">
      <c r="A55" s="1"/>
      <c r="B55" s="20" t="s">
        <v>62</v>
      </c>
      <c r="C55" s="94">
        <v>14549</v>
      </c>
      <c r="D55" s="95">
        <v>14480</v>
      </c>
      <c r="E55" s="35">
        <f t="shared" si="9"/>
        <v>29029</v>
      </c>
      <c r="F55" s="95">
        <v>8632</v>
      </c>
      <c r="G55" s="36">
        <v>44</v>
      </c>
      <c r="H55" s="34">
        <v>14</v>
      </c>
      <c r="I55" s="34">
        <v>2</v>
      </c>
      <c r="J55" s="35">
        <f t="shared" si="17"/>
        <v>60</v>
      </c>
      <c r="K55" s="36">
        <v>93</v>
      </c>
      <c r="L55" s="34">
        <v>15</v>
      </c>
      <c r="M55" s="34">
        <v>0</v>
      </c>
      <c r="N55" s="35">
        <f t="shared" si="13"/>
        <v>108</v>
      </c>
      <c r="O55" s="37">
        <f t="shared" si="10"/>
        <v>-16</v>
      </c>
      <c r="P55" s="35">
        <f t="shared" si="12"/>
        <v>-32</v>
      </c>
      <c r="Q55" s="59">
        <f t="shared" si="14"/>
        <v>-48</v>
      </c>
      <c r="R55" s="54">
        <f t="shared" si="15"/>
        <v>0</v>
      </c>
      <c r="S55" s="94">
        <v>14565</v>
      </c>
      <c r="T55" s="95">
        <v>14512</v>
      </c>
      <c r="U55" s="35">
        <f t="shared" si="11"/>
        <v>29077</v>
      </c>
      <c r="V55" s="95">
        <v>8641</v>
      </c>
      <c r="W55" s="38">
        <f t="shared" si="16"/>
        <v>-9</v>
      </c>
      <c r="X55" s="40"/>
      <c r="Y55" s="7"/>
      <c r="Z55" s="7"/>
      <c r="AA55" s="7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24" customHeight="1">
      <c r="A56" s="1"/>
      <c r="B56" s="20" t="s">
        <v>63</v>
      </c>
      <c r="C56" s="94">
        <v>6187</v>
      </c>
      <c r="D56" s="95">
        <v>5935</v>
      </c>
      <c r="E56" s="35">
        <f t="shared" si="9"/>
        <v>12122</v>
      </c>
      <c r="F56" s="95">
        <v>4214</v>
      </c>
      <c r="G56" s="36">
        <v>38</v>
      </c>
      <c r="H56" s="34">
        <v>3</v>
      </c>
      <c r="I56" s="34">
        <v>0</v>
      </c>
      <c r="J56" s="35">
        <f>SUM(G56:I56)</f>
        <v>41</v>
      </c>
      <c r="K56" s="36">
        <v>30</v>
      </c>
      <c r="L56" s="34">
        <v>6</v>
      </c>
      <c r="M56" s="34">
        <v>0</v>
      </c>
      <c r="N56" s="35">
        <f t="shared" si="13"/>
        <v>36</v>
      </c>
      <c r="O56" s="37">
        <f t="shared" si="10"/>
        <v>0</v>
      </c>
      <c r="P56" s="35">
        <f t="shared" si="12"/>
        <v>5</v>
      </c>
      <c r="Q56" s="59">
        <f t="shared" si="14"/>
        <v>5</v>
      </c>
      <c r="R56" s="54">
        <f t="shared" si="15"/>
        <v>0</v>
      </c>
      <c r="S56" s="94">
        <v>6187</v>
      </c>
      <c r="T56" s="95">
        <v>5930</v>
      </c>
      <c r="U56" s="35">
        <f t="shared" si="11"/>
        <v>12117</v>
      </c>
      <c r="V56" s="95">
        <v>4211</v>
      </c>
      <c r="W56" s="38">
        <f t="shared" si="16"/>
        <v>3</v>
      </c>
      <c r="X56" s="40"/>
      <c r="Y56" s="7"/>
      <c r="Z56" s="7"/>
      <c r="AA56" s="7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24" customHeight="1">
      <c r="A57" s="1"/>
      <c r="B57" s="20" t="s">
        <v>64</v>
      </c>
      <c r="C57" s="94">
        <v>25605</v>
      </c>
      <c r="D57" s="95">
        <v>23958</v>
      </c>
      <c r="E57" s="35">
        <f t="shared" si="9"/>
        <v>49563</v>
      </c>
      <c r="F57" s="95">
        <v>18357</v>
      </c>
      <c r="G57" s="36">
        <v>170</v>
      </c>
      <c r="H57" s="34">
        <v>58</v>
      </c>
      <c r="I57" s="34">
        <v>4</v>
      </c>
      <c r="J57" s="35">
        <f>SUM(G57:I57)</f>
        <v>232</v>
      </c>
      <c r="K57" s="36">
        <v>139</v>
      </c>
      <c r="L57" s="34">
        <v>19</v>
      </c>
      <c r="M57" s="34">
        <v>0</v>
      </c>
      <c r="N57" s="35">
        <f t="shared" si="13"/>
        <v>158</v>
      </c>
      <c r="O57" s="37">
        <f t="shared" si="10"/>
        <v>32</v>
      </c>
      <c r="P57" s="35">
        <f t="shared" si="12"/>
        <v>42</v>
      </c>
      <c r="Q57" s="59">
        <f t="shared" si="14"/>
        <v>74</v>
      </c>
      <c r="R57" s="54">
        <f t="shared" si="15"/>
        <v>0</v>
      </c>
      <c r="S57" s="94">
        <v>25573</v>
      </c>
      <c r="T57" s="95">
        <v>23916</v>
      </c>
      <c r="U57" s="35">
        <f t="shared" si="11"/>
        <v>49489</v>
      </c>
      <c r="V57" s="95">
        <v>18312</v>
      </c>
      <c r="W57" s="38">
        <f t="shared" si="16"/>
        <v>45</v>
      </c>
      <c r="X57" s="40"/>
      <c r="Y57" s="7"/>
      <c r="Z57" s="7"/>
      <c r="AA57" s="7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24" customHeight="1">
      <c r="A58" s="1"/>
      <c r="B58" s="20" t="s">
        <v>65</v>
      </c>
      <c r="C58" s="94">
        <v>19579</v>
      </c>
      <c r="D58" s="95">
        <v>19441</v>
      </c>
      <c r="E58" s="35">
        <f t="shared" si="9"/>
        <v>39020</v>
      </c>
      <c r="F58" s="95">
        <v>12850</v>
      </c>
      <c r="G58" s="36">
        <v>85</v>
      </c>
      <c r="H58" s="34">
        <v>52</v>
      </c>
      <c r="I58" s="34">
        <v>7</v>
      </c>
      <c r="J58" s="35">
        <f>SUM(G58:I58)</f>
        <v>144</v>
      </c>
      <c r="K58" s="36">
        <v>71</v>
      </c>
      <c r="L58" s="34">
        <v>22</v>
      </c>
      <c r="M58" s="34">
        <v>0</v>
      </c>
      <c r="N58" s="35">
        <f t="shared" si="13"/>
        <v>93</v>
      </c>
      <c r="O58" s="37">
        <f t="shared" si="10"/>
        <v>23</v>
      </c>
      <c r="P58" s="35">
        <f t="shared" si="12"/>
        <v>28</v>
      </c>
      <c r="Q58" s="59">
        <f>E58-U58</f>
        <v>51</v>
      </c>
      <c r="R58" s="54">
        <f t="shared" si="15"/>
        <v>0</v>
      </c>
      <c r="S58" s="94">
        <v>19556</v>
      </c>
      <c r="T58" s="95">
        <v>19413</v>
      </c>
      <c r="U58" s="35">
        <f t="shared" si="11"/>
        <v>38969</v>
      </c>
      <c r="V58" s="95">
        <v>12826</v>
      </c>
      <c r="W58" s="38">
        <f t="shared" si="16"/>
        <v>24</v>
      </c>
      <c r="X58" s="40"/>
      <c r="Y58" s="7"/>
      <c r="Z58" s="7"/>
      <c r="AA58" s="7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24" customHeight="1">
      <c r="A59" s="1"/>
      <c r="B59" s="20" t="s">
        <v>66</v>
      </c>
      <c r="C59" s="94">
        <v>8206</v>
      </c>
      <c r="D59" s="95">
        <v>8241</v>
      </c>
      <c r="E59" s="35">
        <f t="shared" si="9"/>
        <v>16447</v>
      </c>
      <c r="F59" s="95">
        <v>4444</v>
      </c>
      <c r="G59" s="36">
        <v>42</v>
      </c>
      <c r="H59" s="34">
        <v>6</v>
      </c>
      <c r="I59" s="34">
        <v>0</v>
      </c>
      <c r="J59" s="35">
        <f t="shared" si="17"/>
        <v>48</v>
      </c>
      <c r="K59" s="36">
        <v>38</v>
      </c>
      <c r="L59" s="34">
        <v>10</v>
      </c>
      <c r="M59" s="34">
        <v>2</v>
      </c>
      <c r="N59" s="35">
        <f t="shared" si="13"/>
        <v>50</v>
      </c>
      <c r="O59" s="37">
        <f t="shared" si="10"/>
        <v>-7</v>
      </c>
      <c r="P59" s="35">
        <f t="shared" si="12"/>
        <v>5</v>
      </c>
      <c r="Q59" s="59">
        <f t="shared" si="14"/>
        <v>-2</v>
      </c>
      <c r="R59" s="54">
        <f t="shared" si="15"/>
        <v>0</v>
      </c>
      <c r="S59" s="94">
        <v>8213</v>
      </c>
      <c r="T59" s="95">
        <v>8236</v>
      </c>
      <c r="U59" s="35">
        <f t="shared" si="11"/>
        <v>16449</v>
      </c>
      <c r="V59" s="95">
        <v>4446</v>
      </c>
      <c r="W59" s="38">
        <f t="shared" si="16"/>
        <v>-2</v>
      </c>
      <c r="X59" s="40"/>
      <c r="Y59" s="7"/>
      <c r="Z59" s="7"/>
      <c r="AA59" s="7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24" customHeight="1">
      <c r="A60" s="1"/>
      <c r="B60" s="20" t="s">
        <v>108</v>
      </c>
      <c r="C60" s="94">
        <v>5291</v>
      </c>
      <c r="D60" s="95">
        <v>5366</v>
      </c>
      <c r="E60" s="35">
        <f t="shared" si="9"/>
        <v>10657</v>
      </c>
      <c r="F60" s="95">
        <v>2873</v>
      </c>
      <c r="G60" s="36">
        <v>13</v>
      </c>
      <c r="H60" s="34">
        <v>3</v>
      </c>
      <c r="I60" s="34">
        <v>0</v>
      </c>
      <c r="J60" s="35">
        <f t="shared" si="17"/>
        <v>16</v>
      </c>
      <c r="K60" s="36">
        <v>22</v>
      </c>
      <c r="L60" s="34">
        <v>10</v>
      </c>
      <c r="M60" s="34">
        <v>0</v>
      </c>
      <c r="N60" s="35">
        <f t="shared" si="13"/>
        <v>32</v>
      </c>
      <c r="O60" s="37">
        <f t="shared" si="10"/>
        <v>-12</v>
      </c>
      <c r="P60" s="35">
        <f t="shared" si="12"/>
        <v>-4</v>
      </c>
      <c r="Q60" s="59">
        <f t="shared" si="14"/>
        <v>-16</v>
      </c>
      <c r="R60" s="54">
        <f t="shared" si="15"/>
        <v>0</v>
      </c>
      <c r="S60" s="94">
        <v>5303</v>
      </c>
      <c r="T60" s="95">
        <v>5370</v>
      </c>
      <c r="U60" s="35">
        <f t="shared" si="11"/>
        <v>10673</v>
      </c>
      <c r="V60" s="95">
        <v>2873</v>
      </c>
      <c r="W60" s="38">
        <f t="shared" si="16"/>
        <v>0</v>
      </c>
      <c r="X60" s="40"/>
      <c r="Y60" s="7"/>
      <c r="Z60" s="7"/>
      <c r="AA60" s="7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24" customHeight="1">
      <c r="A61" s="1"/>
      <c r="B61" s="20" t="s">
        <v>67</v>
      </c>
      <c r="C61" s="94">
        <v>6923</v>
      </c>
      <c r="D61" s="95">
        <v>7060</v>
      </c>
      <c r="E61" s="35">
        <f t="shared" si="9"/>
        <v>13983</v>
      </c>
      <c r="F61" s="95">
        <v>3996</v>
      </c>
      <c r="G61" s="36">
        <v>27</v>
      </c>
      <c r="H61" s="34">
        <v>7</v>
      </c>
      <c r="I61" s="34">
        <v>0</v>
      </c>
      <c r="J61" s="35">
        <f>SUM(G61:I61)</f>
        <v>34</v>
      </c>
      <c r="K61" s="36">
        <v>27</v>
      </c>
      <c r="L61" s="34">
        <v>13</v>
      </c>
      <c r="M61" s="34">
        <v>1</v>
      </c>
      <c r="N61" s="35">
        <f t="shared" si="13"/>
        <v>41</v>
      </c>
      <c r="O61" s="37">
        <f t="shared" si="10"/>
        <v>-4</v>
      </c>
      <c r="P61" s="35">
        <f t="shared" si="12"/>
        <v>-3</v>
      </c>
      <c r="Q61" s="59">
        <f t="shared" si="14"/>
        <v>-7</v>
      </c>
      <c r="R61" s="54">
        <f t="shared" si="15"/>
        <v>0</v>
      </c>
      <c r="S61" s="94">
        <v>6927</v>
      </c>
      <c r="T61" s="95">
        <v>7063</v>
      </c>
      <c r="U61" s="35">
        <f t="shared" si="11"/>
        <v>13990</v>
      </c>
      <c r="V61" s="95">
        <v>3990</v>
      </c>
      <c r="W61" s="38">
        <f t="shared" si="16"/>
        <v>6</v>
      </c>
      <c r="X61" s="40"/>
      <c r="Y61" s="7"/>
      <c r="Z61" s="7"/>
      <c r="AA61" s="7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24" customHeight="1">
      <c r="A62" s="1"/>
      <c r="B62" s="20" t="s">
        <v>104</v>
      </c>
      <c r="C62" s="94">
        <v>10090</v>
      </c>
      <c r="D62" s="95">
        <v>9992</v>
      </c>
      <c r="E62" s="35">
        <f t="shared" si="9"/>
        <v>20082</v>
      </c>
      <c r="F62" s="95">
        <v>6771</v>
      </c>
      <c r="G62" s="36">
        <v>52</v>
      </c>
      <c r="H62" s="34">
        <v>17</v>
      </c>
      <c r="I62" s="34">
        <v>0</v>
      </c>
      <c r="J62" s="35">
        <f aca="true" t="shared" si="18" ref="J62:J67">SUM(G62:I62)</f>
        <v>69</v>
      </c>
      <c r="K62" s="36">
        <v>52</v>
      </c>
      <c r="L62" s="34">
        <v>6</v>
      </c>
      <c r="M62" s="34">
        <v>0</v>
      </c>
      <c r="N62" s="35">
        <f t="shared" si="13"/>
        <v>58</v>
      </c>
      <c r="O62" s="37">
        <f t="shared" si="10"/>
        <v>17</v>
      </c>
      <c r="P62" s="35">
        <f t="shared" si="12"/>
        <v>-6</v>
      </c>
      <c r="Q62" s="59">
        <f t="shared" si="14"/>
        <v>11</v>
      </c>
      <c r="R62" s="54">
        <f t="shared" si="15"/>
        <v>0</v>
      </c>
      <c r="S62" s="94">
        <v>10073</v>
      </c>
      <c r="T62" s="95">
        <v>9998</v>
      </c>
      <c r="U62" s="35">
        <f t="shared" si="11"/>
        <v>20071</v>
      </c>
      <c r="V62" s="95">
        <v>6758</v>
      </c>
      <c r="W62" s="38">
        <f t="shared" si="16"/>
        <v>13</v>
      </c>
      <c r="X62" s="40"/>
      <c r="Y62" s="7"/>
      <c r="Z62" s="7"/>
      <c r="AA62" s="7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24" customHeight="1">
      <c r="A63" s="1"/>
      <c r="B63" s="20" t="s">
        <v>68</v>
      </c>
      <c r="C63" s="94">
        <v>9535</v>
      </c>
      <c r="D63" s="95">
        <v>9029</v>
      </c>
      <c r="E63" s="35">
        <f t="shared" si="9"/>
        <v>18564</v>
      </c>
      <c r="F63" s="95">
        <v>6624</v>
      </c>
      <c r="G63" s="36">
        <v>40</v>
      </c>
      <c r="H63" s="34">
        <v>10</v>
      </c>
      <c r="I63" s="34">
        <v>0</v>
      </c>
      <c r="J63" s="35">
        <f t="shared" si="18"/>
        <v>50</v>
      </c>
      <c r="K63" s="36">
        <v>52</v>
      </c>
      <c r="L63" s="34">
        <v>4</v>
      </c>
      <c r="M63" s="34">
        <v>5</v>
      </c>
      <c r="N63" s="35">
        <f t="shared" si="13"/>
        <v>61</v>
      </c>
      <c r="O63" s="37">
        <f t="shared" si="10"/>
        <v>-9</v>
      </c>
      <c r="P63" s="35">
        <f t="shared" si="12"/>
        <v>-2</v>
      </c>
      <c r="Q63" s="59">
        <f t="shared" si="14"/>
        <v>-11</v>
      </c>
      <c r="R63" s="54">
        <f>J63-N63-Q63</f>
        <v>0</v>
      </c>
      <c r="S63" s="94">
        <v>9544</v>
      </c>
      <c r="T63" s="95">
        <v>9031</v>
      </c>
      <c r="U63" s="35">
        <f t="shared" si="11"/>
        <v>18575</v>
      </c>
      <c r="V63" s="95">
        <v>6625</v>
      </c>
      <c r="W63" s="38">
        <f t="shared" si="16"/>
        <v>-1</v>
      </c>
      <c r="X63" s="40"/>
      <c r="Y63" s="7"/>
      <c r="Z63" s="7"/>
      <c r="AA63" s="7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24" customHeight="1">
      <c r="A64" s="1"/>
      <c r="B64" s="20" t="s">
        <v>69</v>
      </c>
      <c r="C64" s="94">
        <v>23485</v>
      </c>
      <c r="D64" s="95">
        <v>23585</v>
      </c>
      <c r="E64" s="35">
        <f t="shared" si="9"/>
        <v>47070</v>
      </c>
      <c r="F64" s="95">
        <v>17126</v>
      </c>
      <c r="G64" s="36">
        <v>193</v>
      </c>
      <c r="H64" s="34">
        <v>38</v>
      </c>
      <c r="I64" s="34">
        <v>0</v>
      </c>
      <c r="J64" s="35">
        <f t="shared" si="18"/>
        <v>231</v>
      </c>
      <c r="K64" s="36">
        <v>137</v>
      </c>
      <c r="L64" s="34">
        <v>26</v>
      </c>
      <c r="M64" s="34">
        <v>0</v>
      </c>
      <c r="N64" s="35">
        <f t="shared" si="13"/>
        <v>163</v>
      </c>
      <c r="O64" s="37">
        <f t="shared" si="10"/>
        <v>42</v>
      </c>
      <c r="P64" s="35">
        <f t="shared" si="12"/>
        <v>26</v>
      </c>
      <c r="Q64" s="59">
        <f t="shared" si="14"/>
        <v>68</v>
      </c>
      <c r="R64" s="54">
        <f t="shared" si="15"/>
        <v>0</v>
      </c>
      <c r="S64" s="94">
        <v>23443</v>
      </c>
      <c r="T64" s="95">
        <v>23559</v>
      </c>
      <c r="U64" s="35">
        <f t="shared" si="11"/>
        <v>47002</v>
      </c>
      <c r="V64" s="95">
        <v>17071</v>
      </c>
      <c r="W64" s="38">
        <f t="shared" si="16"/>
        <v>55</v>
      </c>
      <c r="X64" s="40"/>
      <c r="Y64" s="7"/>
      <c r="Z64" s="7"/>
      <c r="AA64" s="7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24" customHeight="1">
      <c r="A65" s="1"/>
      <c r="B65" s="20" t="s">
        <v>70</v>
      </c>
      <c r="C65" s="94">
        <v>5034</v>
      </c>
      <c r="D65" s="95">
        <v>5014</v>
      </c>
      <c r="E65" s="35">
        <f t="shared" si="9"/>
        <v>10048</v>
      </c>
      <c r="F65" s="95">
        <v>3063</v>
      </c>
      <c r="G65" s="36">
        <v>18</v>
      </c>
      <c r="H65" s="34">
        <v>9</v>
      </c>
      <c r="I65" s="34">
        <v>0</v>
      </c>
      <c r="J65" s="35">
        <f t="shared" si="18"/>
        <v>27</v>
      </c>
      <c r="K65" s="36">
        <v>20</v>
      </c>
      <c r="L65" s="34">
        <v>7</v>
      </c>
      <c r="M65" s="34">
        <v>0</v>
      </c>
      <c r="N65" s="35">
        <f t="shared" si="13"/>
        <v>27</v>
      </c>
      <c r="O65" s="37">
        <f t="shared" si="10"/>
        <v>0</v>
      </c>
      <c r="P65" s="35">
        <f t="shared" si="12"/>
        <v>0</v>
      </c>
      <c r="Q65" s="59">
        <f t="shared" si="14"/>
        <v>0</v>
      </c>
      <c r="R65" s="54">
        <f t="shared" si="15"/>
        <v>0</v>
      </c>
      <c r="S65" s="94">
        <v>5034</v>
      </c>
      <c r="T65" s="95">
        <v>5014</v>
      </c>
      <c r="U65" s="35">
        <f t="shared" si="11"/>
        <v>10048</v>
      </c>
      <c r="V65" s="95">
        <v>3064</v>
      </c>
      <c r="W65" s="38">
        <f t="shared" si="16"/>
        <v>-1</v>
      </c>
      <c r="X65" s="40"/>
      <c r="Y65" s="7"/>
      <c r="Z65" s="7"/>
      <c r="AA65" s="7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24" customHeight="1">
      <c r="A66" s="1"/>
      <c r="B66" s="20" t="s">
        <v>71</v>
      </c>
      <c r="C66" s="94">
        <v>5710</v>
      </c>
      <c r="D66" s="95">
        <v>5826</v>
      </c>
      <c r="E66" s="35">
        <f>C66+D66</f>
        <v>11536</v>
      </c>
      <c r="F66" s="95">
        <v>3378</v>
      </c>
      <c r="G66" s="36">
        <v>20</v>
      </c>
      <c r="H66" s="34">
        <v>3</v>
      </c>
      <c r="I66" s="34">
        <v>0</v>
      </c>
      <c r="J66" s="35">
        <f t="shared" si="18"/>
        <v>23</v>
      </c>
      <c r="K66" s="36">
        <v>17</v>
      </c>
      <c r="L66" s="34">
        <v>12</v>
      </c>
      <c r="M66" s="34">
        <v>0</v>
      </c>
      <c r="N66" s="35">
        <f t="shared" si="13"/>
        <v>29</v>
      </c>
      <c r="O66" s="37">
        <f t="shared" si="10"/>
        <v>-5</v>
      </c>
      <c r="P66" s="35">
        <f t="shared" si="12"/>
        <v>-1</v>
      </c>
      <c r="Q66" s="59">
        <f t="shared" si="14"/>
        <v>-6</v>
      </c>
      <c r="R66" s="54">
        <f t="shared" si="15"/>
        <v>0</v>
      </c>
      <c r="S66" s="94">
        <v>5715</v>
      </c>
      <c r="T66" s="95">
        <v>5827</v>
      </c>
      <c r="U66" s="35">
        <f t="shared" si="11"/>
        <v>11542</v>
      </c>
      <c r="V66" s="95">
        <v>3375</v>
      </c>
      <c r="W66" s="38">
        <f t="shared" si="16"/>
        <v>3</v>
      </c>
      <c r="X66" s="40"/>
      <c r="Y66" s="7"/>
      <c r="Z66" s="7"/>
      <c r="AA66" s="7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24" customHeight="1">
      <c r="A67" s="1"/>
      <c r="B67" s="20" t="s">
        <v>72</v>
      </c>
      <c r="C67" s="94">
        <v>3571</v>
      </c>
      <c r="D67" s="95">
        <v>3674</v>
      </c>
      <c r="E67" s="35">
        <f t="shared" si="9"/>
        <v>7245</v>
      </c>
      <c r="F67" s="95">
        <v>2044</v>
      </c>
      <c r="G67" s="36">
        <v>11</v>
      </c>
      <c r="H67" s="34">
        <v>7</v>
      </c>
      <c r="I67" s="34">
        <v>0</v>
      </c>
      <c r="J67" s="35">
        <f t="shared" si="18"/>
        <v>18</v>
      </c>
      <c r="K67" s="36">
        <v>14</v>
      </c>
      <c r="L67" s="34">
        <v>5</v>
      </c>
      <c r="M67" s="34">
        <v>0</v>
      </c>
      <c r="N67" s="35">
        <f t="shared" si="13"/>
        <v>19</v>
      </c>
      <c r="O67" s="37">
        <f t="shared" si="10"/>
        <v>-2</v>
      </c>
      <c r="P67" s="35">
        <f t="shared" si="12"/>
        <v>1</v>
      </c>
      <c r="Q67" s="59">
        <f t="shared" si="14"/>
        <v>-1</v>
      </c>
      <c r="R67" s="54">
        <f t="shared" si="15"/>
        <v>0</v>
      </c>
      <c r="S67" s="94">
        <v>3573</v>
      </c>
      <c r="T67" s="95">
        <v>3673</v>
      </c>
      <c r="U67" s="35">
        <f t="shared" si="11"/>
        <v>7246</v>
      </c>
      <c r="V67" s="95">
        <v>2045</v>
      </c>
      <c r="W67" s="38">
        <f t="shared" si="16"/>
        <v>-1</v>
      </c>
      <c r="X67" s="40"/>
      <c r="Y67" s="7"/>
      <c r="Z67" s="7"/>
      <c r="AA67" s="7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24" customHeight="1">
      <c r="A68" s="1"/>
      <c r="B68" s="20" t="s">
        <v>73</v>
      </c>
      <c r="C68" s="94">
        <v>6249</v>
      </c>
      <c r="D68" s="95">
        <v>6376</v>
      </c>
      <c r="E68" s="35">
        <f t="shared" si="9"/>
        <v>12625</v>
      </c>
      <c r="F68" s="95">
        <v>3485</v>
      </c>
      <c r="G68" s="36">
        <v>12</v>
      </c>
      <c r="H68" s="34">
        <v>2</v>
      </c>
      <c r="I68" s="34">
        <v>0</v>
      </c>
      <c r="J68" s="35">
        <f t="shared" si="17"/>
        <v>14</v>
      </c>
      <c r="K68" s="36">
        <v>31</v>
      </c>
      <c r="L68" s="34">
        <v>10</v>
      </c>
      <c r="M68" s="34">
        <v>2</v>
      </c>
      <c r="N68" s="35">
        <f t="shared" si="13"/>
        <v>43</v>
      </c>
      <c r="O68" s="37">
        <f aca="true" t="shared" si="19" ref="O68:O89">C68-S68</f>
        <v>-17</v>
      </c>
      <c r="P68" s="35">
        <f aca="true" t="shared" si="20" ref="P68:P90">D68-T68</f>
        <v>-12</v>
      </c>
      <c r="Q68" s="59">
        <f t="shared" si="14"/>
        <v>-29</v>
      </c>
      <c r="R68" s="54">
        <f t="shared" si="15"/>
        <v>0</v>
      </c>
      <c r="S68" s="94">
        <v>6266</v>
      </c>
      <c r="T68" s="95">
        <v>6388</v>
      </c>
      <c r="U68" s="35">
        <f t="shared" si="11"/>
        <v>12654</v>
      </c>
      <c r="V68" s="95">
        <v>3486</v>
      </c>
      <c r="W68" s="38">
        <f t="shared" si="16"/>
        <v>-1</v>
      </c>
      <c r="X68" s="40"/>
      <c r="Y68" s="7"/>
      <c r="Z68" s="7"/>
      <c r="AA68" s="7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24" customHeight="1">
      <c r="A69" s="1"/>
      <c r="B69" s="20" t="s">
        <v>74</v>
      </c>
      <c r="C69" s="94">
        <v>9302</v>
      </c>
      <c r="D69" s="95">
        <v>9223</v>
      </c>
      <c r="E69" s="35">
        <f t="shared" si="9"/>
        <v>18525</v>
      </c>
      <c r="F69" s="95">
        <v>5499</v>
      </c>
      <c r="G69" s="36">
        <v>40</v>
      </c>
      <c r="H69" s="34">
        <v>13</v>
      </c>
      <c r="I69" s="34">
        <v>0</v>
      </c>
      <c r="J69" s="35">
        <f t="shared" si="17"/>
        <v>53</v>
      </c>
      <c r="K69" s="36">
        <v>30</v>
      </c>
      <c r="L69" s="34">
        <v>23</v>
      </c>
      <c r="M69" s="34">
        <v>0</v>
      </c>
      <c r="N69" s="35">
        <f t="shared" si="13"/>
        <v>53</v>
      </c>
      <c r="O69" s="37">
        <f t="shared" si="19"/>
        <v>0</v>
      </c>
      <c r="P69" s="35">
        <f t="shared" si="20"/>
        <v>0</v>
      </c>
      <c r="Q69" s="59">
        <f t="shared" si="14"/>
        <v>0</v>
      </c>
      <c r="R69" s="54">
        <f t="shared" si="15"/>
        <v>0</v>
      </c>
      <c r="S69" s="94">
        <v>9302</v>
      </c>
      <c r="T69" s="95">
        <v>9223</v>
      </c>
      <c r="U69" s="35">
        <f t="shared" si="11"/>
        <v>18525</v>
      </c>
      <c r="V69" s="95">
        <v>5498</v>
      </c>
      <c r="W69" s="38">
        <f t="shared" si="16"/>
        <v>1</v>
      </c>
      <c r="X69" s="40"/>
      <c r="Y69" s="7"/>
      <c r="Z69" s="7"/>
      <c r="AA69" s="7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24" customHeight="1">
      <c r="A70" s="1"/>
      <c r="B70" s="20" t="s">
        <v>75</v>
      </c>
      <c r="C70" s="94">
        <v>4294</v>
      </c>
      <c r="D70" s="95">
        <v>4321</v>
      </c>
      <c r="E70" s="35">
        <f t="shared" si="9"/>
        <v>8615</v>
      </c>
      <c r="F70" s="95">
        <v>2823</v>
      </c>
      <c r="G70" s="36">
        <v>21</v>
      </c>
      <c r="H70" s="34">
        <v>8</v>
      </c>
      <c r="I70" s="34">
        <v>0</v>
      </c>
      <c r="J70" s="35">
        <f t="shared" si="17"/>
        <v>29</v>
      </c>
      <c r="K70" s="36">
        <v>31</v>
      </c>
      <c r="L70" s="34">
        <v>9</v>
      </c>
      <c r="M70" s="34">
        <v>1</v>
      </c>
      <c r="N70" s="35">
        <f t="shared" si="13"/>
        <v>41</v>
      </c>
      <c r="O70" s="37">
        <f t="shared" si="19"/>
        <v>-3</v>
      </c>
      <c r="P70" s="35">
        <f t="shared" si="20"/>
        <v>-9</v>
      </c>
      <c r="Q70" s="59">
        <f t="shared" si="14"/>
        <v>-12</v>
      </c>
      <c r="R70" s="54">
        <f t="shared" si="15"/>
        <v>0</v>
      </c>
      <c r="S70" s="94">
        <v>4297</v>
      </c>
      <c r="T70" s="95">
        <v>4330</v>
      </c>
      <c r="U70" s="35">
        <f t="shared" si="11"/>
        <v>8627</v>
      </c>
      <c r="V70" s="95">
        <v>2817</v>
      </c>
      <c r="W70" s="38">
        <f t="shared" si="16"/>
        <v>6</v>
      </c>
      <c r="X70" s="40"/>
      <c r="Y70" s="7"/>
      <c r="Z70" s="7"/>
      <c r="AA70" s="7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24" customHeight="1">
      <c r="A71" s="1"/>
      <c r="B71" s="20" t="s">
        <v>76</v>
      </c>
      <c r="C71" s="94">
        <v>15141</v>
      </c>
      <c r="D71" s="95">
        <v>15294</v>
      </c>
      <c r="E71" s="35">
        <f t="shared" si="9"/>
        <v>30435</v>
      </c>
      <c r="F71" s="95">
        <v>8427</v>
      </c>
      <c r="G71" s="36">
        <v>46</v>
      </c>
      <c r="H71" s="34">
        <v>15</v>
      </c>
      <c r="I71" s="34">
        <v>0</v>
      </c>
      <c r="J71" s="35">
        <f aca="true" t="shared" si="21" ref="J71:J90">SUM(G71:I71)</f>
        <v>61</v>
      </c>
      <c r="K71" s="36">
        <v>49</v>
      </c>
      <c r="L71" s="34">
        <v>23</v>
      </c>
      <c r="M71" s="34">
        <v>0</v>
      </c>
      <c r="N71" s="35">
        <f aca="true" t="shared" si="22" ref="N71:N90">SUM(K71:M71)</f>
        <v>72</v>
      </c>
      <c r="O71" s="37">
        <f t="shared" si="19"/>
        <v>-16</v>
      </c>
      <c r="P71" s="35">
        <f t="shared" si="20"/>
        <v>5</v>
      </c>
      <c r="Q71" s="59">
        <f aca="true" t="shared" si="23" ref="Q71:Q90">E71-U71</f>
        <v>-11</v>
      </c>
      <c r="R71" s="54">
        <f aca="true" t="shared" si="24" ref="R71:R89">J71-N71-Q71</f>
        <v>0</v>
      </c>
      <c r="S71" s="94">
        <v>15157</v>
      </c>
      <c r="T71" s="95">
        <v>15289</v>
      </c>
      <c r="U71" s="35">
        <f t="shared" si="11"/>
        <v>30446</v>
      </c>
      <c r="V71" s="95">
        <v>8429</v>
      </c>
      <c r="W71" s="38">
        <f aca="true" t="shared" si="25" ref="W71:W90">F71-V71</f>
        <v>-2</v>
      </c>
      <c r="X71" s="40"/>
      <c r="Y71" s="7"/>
      <c r="Z71" s="7"/>
      <c r="AA71" s="7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24" customHeight="1">
      <c r="A72" s="1"/>
      <c r="B72" s="20" t="s">
        <v>77</v>
      </c>
      <c r="C72" s="94">
        <v>13709</v>
      </c>
      <c r="D72" s="95">
        <v>13173</v>
      </c>
      <c r="E72" s="35">
        <f t="shared" si="9"/>
        <v>26882</v>
      </c>
      <c r="F72" s="95">
        <v>9382</v>
      </c>
      <c r="G72" s="36">
        <v>99</v>
      </c>
      <c r="H72" s="34">
        <v>25</v>
      </c>
      <c r="I72" s="34">
        <v>4</v>
      </c>
      <c r="J72" s="35">
        <f t="shared" si="21"/>
        <v>128</v>
      </c>
      <c r="K72" s="36">
        <v>97</v>
      </c>
      <c r="L72" s="34">
        <v>20</v>
      </c>
      <c r="M72" s="34">
        <v>0</v>
      </c>
      <c r="N72" s="35">
        <f t="shared" si="22"/>
        <v>117</v>
      </c>
      <c r="O72" s="37">
        <f t="shared" si="19"/>
        <v>1</v>
      </c>
      <c r="P72" s="35">
        <f t="shared" si="20"/>
        <v>10</v>
      </c>
      <c r="Q72" s="59">
        <f t="shared" si="23"/>
        <v>11</v>
      </c>
      <c r="R72" s="54">
        <f t="shared" si="24"/>
        <v>0</v>
      </c>
      <c r="S72" s="94">
        <v>13708</v>
      </c>
      <c r="T72" s="95">
        <v>13163</v>
      </c>
      <c r="U72" s="35">
        <f aca="true" t="shared" si="26" ref="U72:U90">S72+T72</f>
        <v>26871</v>
      </c>
      <c r="V72" s="95">
        <v>9372</v>
      </c>
      <c r="W72" s="38">
        <f t="shared" si="25"/>
        <v>10</v>
      </c>
      <c r="X72" s="40"/>
      <c r="Y72" s="7"/>
      <c r="Z72" s="7"/>
      <c r="AA72" s="7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24" customHeight="1">
      <c r="A73" s="1"/>
      <c r="B73" s="20" t="s">
        <v>78</v>
      </c>
      <c r="C73" s="94">
        <v>4750</v>
      </c>
      <c r="D73" s="95">
        <v>4724</v>
      </c>
      <c r="E73" s="35">
        <f aca="true" t="shared" si="27" ref="E73:E90">C73+D73</f>
        <v>9474</v>
      </c>
      <c r="F73" s="95">
        <v>2773</v>
      </c>
      <c r="G73" s="36">
        <v>29</v>
      </c>
      <c r="H73" s="34">
        <v>3</v>
      </c>
      <c r="I73" s="34">
        <v>2</v>
      </c>
      <c r="J73" s="35">
        <f t="shared" si="21"/>
        <v>34</v>
      </c>
      <c r="K73" s="36">
        <v>30</v>
      </c>
      <c r="L73" s="34">
        <v>8</v>
      </c>
      <c r="M73" s="34">
        <v>0</v>
      </c>
      <c r="N73" s="35">
        <f t="shared" si="22"/>
        <v>38</v>
      </c>
      <c r="O73" s="37">
        <f t="shared" si="19"/>
        <v>2</v>
      </c>
      <c r="P73" s="35">
        <f t="shared" si="20"/>
        <v>-6</v>
      </c>
      <c r="Q73" s="59">
        <f t="shared" si="23"/>
        <v>-4</v>
      </c>
      <c r="R73" s="54">
        <f t="shared" si="24"/>
        <v>0</v>
      </c>
      <c r="S73" s="94">
        <v>4748</v>
      </c>
      <c r="T73" s="95">
        <v>4730</v>
      </c>
      <c r="U73" s="35">
        <f t="shared" si="26"/>
        <v>9478</v>
      </c>
      <c r="V73" s="95">
        <v>2769</v>
      </c>
      <c r="W73" s="38">
        <f t="shared" si="25"/>
        <v>4</v>
      </c>
      <c r="X73" s="40"/>
      <c r="Y73" s="7"/>
      <c r="Z73" s="7"/>
      <c r="AA73" s="7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24" customHeight="1">
      <c r="A74" s="1"/>
      <c r="B74" s="20" t="s">
        <v>79</v>
      </c>
      <c r="C74" s="94">
        <v>12797</v>
      </c>
      <c r="D74" s="95">
        <v>12777</v>
      </c>
      <c r="E74" s="35">
        <f t="shared" si="27"/>
        <v>25574</v>
      </c>
      <c r="F74" s="95">
        <v>8291</v>
      </c>
      <c r="G74" s="36">
        <v>50</v>
      </c>
      <c r="H74" s="34">
        <v>8</v>
      </c>
      <c r="I74" s="34">
        <v>1</v>
      </c>
      <c r="J74" s="35">
        <f t="shared" si="21"/>
        <v>59</v>
      </c>
      <c r="K74" s="36">
        <v>58</v>
      </c>
      <c r="L74" s="34">
        <v>17</v>
      </c>
      <c r="M74" s="34">
        <v>0</v>
      </c>
      <c r="N74" s="35">
        <f t="shared" si="22"/>
        <v>75</v>
      </c>
      <c r="O74" s="37">
        <f t="shared" si="19"/>
        <v>-9</v>
      </c>
      <c r="P74" s="35">
        <f t="shared" si="20"/>
        <v>-7</v>
      </c>
      <c r="Q74" s="59">
        <f t="shared" si="23"/>
        <v>-16</v>
      </c>
      <c r="R74" s="54">
        <f t="shared" si="24"/>
        <v>0</v>
      </c>
      <c r="S74" s="94">
        <v>12806</v>
      </c>
      <c r="T74" s="95">
        <v>12784</v>
      </c>
      <c r="U74" s="35">
        <f t="shared" si="26"/>
        <v>25590</v>
      </c>
      <c r="V74" s="95">
        <v>8288</v>
      </c>
      <c r="W74" s="38">
        <f t="shared" si="25"/>
        <v>3</v>
      </c>
      <c r="X74" s="40"/>
      <c r="Y74" s="7"/>
      <c r="Z74" s="7"/>
      <c r="AA74" s="7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24" customHeight="1">
      <c r="A75" s="1"/>
      <c r="B75" s="20" t="s">
        <v>80</v>
      </c>
      <c r="C75" s="94">
        <v>7775</v>
      </c>
      <c r="D75" s="95">
        <v>7861</v>
      </c>
      <c r="E75" s="35">
        <f t="shared" si="27"/>
        <v>15636</v>
      </c>
      <c r="F75" s="95">
        <v>4673</v>
      </c>
      <c r="G75" s="36">
        <v>61</v>
      </c>
      <c r="H75" s="34">
        <v>5</v>
      </c>
      <c r="I75" s="34">
        <v>0</v>
      </c>
      <c r="J75" s="35">
        <f t="shared" si="21"/>
        <v>66</v>
      </c>
      <c r="K75" s="36">
        <v>37</v>
      </c>
      <c r="L75" s="34">
        <v>10</v>
      </c>
      <c r="M75" s="34">
        <v>1</v>
      </c>
      <c r="N75" s="35">
        <f t="shared" si="22"/>
        <v>48</v>
      </c>
      <c r="O75" s="37">
        <f t="shared" si="19"/>
        <v>16</v>
      </c>
      <c r="P75" s="35">
        <f t="shared" si="20"/>
        <v>2</v>
      </c>
      <c r="Q75" s="59">
        <f t="shared" si="23"/>
        <v>18</v>
      </c>
      <c r="R75" s="54">
        <f t="shared" si="24"/>
        <v>0</v>
      </c>
      <c r="S75" s="94">
        <v>7759</v>
      </c>
      <c r="T75" s="95">
        <v>7859</v>
      </c>
      <c r="U75" s="35">
        <f t="shared" si="26"/>
        <v>15618</v>
      </c>
      <c r="V75" s="95">
        <v>4651</v>
      </c>
      <c r="W75" s="38">
        <f t="shared" si="25"/>
        <v>22</v>
      </c>
      <c r="X75" s="40"/>
      <c r="Y75" s="7"/>
      <c r="Z75" s="7"/>
      <c r="AA75" s="7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24" customHeight="1">
      <c r="A76" s="1"/>
      <c r="B76" s="20" t="s">
        <v>81</v>
      </c>
      <c r="C76" s="94">
        <v>8081</v>
      </c>
      <c r="D76" s="95">
        <v>8117</v>
      </c>
      <c r="E76" s="35">
        <f t="shared" si="27"/>
        <v>16198</v>
      </c>
      <c r="F76" s="95">
        <v>4542</v>
      </c>
      <c r="G76" s="36">
        <v>35</v>
      </c>
      <c r="H76" s="34">
        <v>6</v>
      </c>
      <c r="I76" s="34">
        <v>0</v>
      </c>
      <c r="J76" s="35">
        <f t="shared" si="21"/>
        <v>41</v>
      </c>
      <c r="K76" s="36">
        <v>31</v>
      </c>
      <c r="L76" s="34">
        <v>15</v>
      </c>
      <c r="M76" s="34">
        <v>0</v>
      </c>
      <c r="N76" s="35">
        <f t="shared" si="22"/>
        <v>46</v>
      </c>
      <c r="O76" s="37">
        <f t="shared" si="19"/>
        <v>-5</v>
      </c>
      <c r="P76" s="35">
        <f t="shared" si="20"/>
        <v>0</v>
      </c>
      <c r="Q76" s="59">
        <f t="shared" si="23"/>
        <v>-5</v>
      </c>
      <c r="R76" s="54">
        <f t="shared" si="24"/>
        <v>0</v>
      </c>
      <c r="S76" s="94">
        <v>8086</v>
      </c>
      <c r="T76" s="95">
        <v>8117</v>
      </c>
      <c r="U76" s="35">
        <f t="shared" si="26"/>
        <v>16203</v>
      </c>
      <c r="V76" s="95">
        <v>4534</v>
      </c>
      <c r="W76" s="38">
        <f t="shared" si="25"/>
        <v>8</v>
      </c>
      <c r="X76" s="40"/>
      <c r="Y76" s="7"/>
      <c r="Z76" s="7"/>
      <c r="AA76" s="7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24" customHeight="1">
      <c r="A77" s="1"/>
      <c r="B77" s="20" t="s">
        <v>82</v>
      </c>
      <c r="C77" s="94">
        <v>8920</v>
      </c>
      <c r="D77" s="95">
        <v>8733</v>
      </c>
      <c r="E77" s="35">
        <f t="shared" si="27"/>
        <v>17653</v>
      </c>
      <c r="F77" s="95">
        <v>5087</v>
      </c>
      <c r="G77" s="36">
        <v>16</v>
      </c>
      <c r="H77" s="34">
        <v>7</v>
      </c>
      <c r="I77" s="34">
        <v>2</v>
      </c>
      <c r="J77" s="35">
        <f t="shared" si="21"/>
        <v>25</v>
      </c>
      <c r="K77" s="36">
        <v>32</v>
      </c>
      <c r="L77" s="34">
        <v>12</v>
      </c>
      <c r="M77" s="34">
        <v>0</v>
      </c>
      <c r="N77" s="35">
        <f t="shared" si="22"/>
        <v>44</v>
      </c>
      <c r="O77" s="37">
        <f t="shared" si="19"/>
        <v>-13</v>
      </c>
      <c r="P77" s="35">
        <f t="shared" si="20"/>
        <v>-6</v>
      </c>
      <c r="Q77" s="59">
        <f t="shared" si="23"/>
        <v>-19</v>
      </c>
      <c r="R77" s="54">
        <f t="shared" si="24"/>
        <v>0</v>
      </c>
      <c r="S77" s="94">
        <v>8933</v>
      </c>
      <c r="T77" s="95">
        <v>8739</v>
      </c>
      <c r="U77" s="35">
        <f t="shared" si="26"/>
        <v>17672</v>
      </c>
      <c r="V77" s="95">
        <v>5086</v>
      </c>
      <c r="W77" s="38">
        <f t="shared" si="25"/>
        <v>1</v>
      </c>
      <c r="X77" s="40"/>
      <c r="Y77" s="7"/>
      <c r="Z77" s="7"/>
      <c r="AA77" s="7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24" customHeight="1">
      <c r="A78" s="1"/>
      <c r="B78" s="20" t="s">
        <v>83</v>
      </c>
      <c r="C78" s="94">
        <v>9849</v>
      </c>
      <c r="D78" s="95">
        <v>10144</v>
      </c>
      <c r="E78" s="35">
        <f t="shared" si="27"/>
        <v>19993</v>
      </c>
      <c r="F78" s="95">
        <v>5764</v>
      </c>
      <c r="G78" s="36">
        <v>26</v>
      </c>
      <c r="H78" s="34">
        <v>13</v>
      </c>
      <c r="I78" s="34">
        <v>0</v>
      </c>
      <c r="J78" s="35">
        <f t="shared" si="21"/>
        <v>39</v>
      </c>
      <c r="K78" s="36">
        <v>33</v>
      </c>
      <c r="L78" s="34">
        <v>22</v>
      </c>
      <c r="M78" s="34">
        <v>0</v>
      </c>
      <c r="N78" s="35">
        <f t="shared" si="22"/>
        <v>55</v>
      </c>
      <c r="O78" s="37">
        <f t="shared" si="19"/>
        <v>-12</v>
      </c>
      <c r="P78" s="35">
        <f t="shared" si="20"/>
        <v>-4</v>
      </c>
      <c r="Q78" s="59">
        <f t="shared" si="23"/>
        <v>-16</v>
      </c>
      <c r="R78" s="54">
        <f t="shared" si="24"/>
        <v>0</v>
      </c>
      <c r="S78" s="94">
        <v>9861</v>
      </c>
      <c r="T78" s="95">
        <v>10148</v>
      </c>
      <c r="U78" s="35">
        <f t="shared" si="26"/>
        <v>20009</v>
      </c>
      <c r="V78" s="95">
        <v>5755</v>
      </c>
      <c r="W78" s="38">
        <f t="shared" si="25"/>
        <v>9</v>
      </c>
      <c r="X78" s="40"/>
      <c r="Y78" s="7"/>
      <c r="Z78" s="7"/>
      <c r="AA78" s="7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24" customHeight="1">
      <c r="A79" s="1"/>
      <c r="B79" s="20" t="s">
        <v>84</v>
      </c>
      <c r="C79" s="94">
        <v>3821</v>
      </c>
      <c r="D79" s="95">
        <v>3758</v>
      </c>
      <c r="E79" s="35">
        <f t="shared" si="27"/>
        <v>7579</v>
      </c>
      <c r="F79" s="95">
        <v>1960</v>
      </c>
      <c r="G79" s="36">
        <v>14</v>
      </c>
      <c r="H79" s="34">
        <v>5</v>
      </c>
      <c r="I79" s="34">
        <v>0</v>
      </c>
      <c r="J79" s="35">
        <f t="shared" si="21"/>
        <v>19</v>
      </c>
      <c r="K79" s="36">
        <v>12</v>
      </c>
      <c r="L79" s="34">
        <v>8</v>
      </c>
      <c r="M79" s="34">
        <v>0</v>
      </c>
      <c r="N79" s="35">
        <f t="shared" si="22"/>
        <v>20</v>
      </c>
      <c r="O79" s="37">
        <f t="shared" si="19"/>
        <v>-1</v>
      </c>
      <c r="P79" s="35">
        <f t="shared" si="20"/>
        <v>0</v>
      </c>
      <c r="Q79" s="59">
        <f t="shared" si="23"/>
        <v>-1</v>
      </c>
      <c r="R79" s="54">
        <f t="shared" si="24"/>
        <v>0</v>
      </c>
      <c r="S79" s="94">
        <v>3822</v>
      </c>
      <c r="T79" s="95">
        <v>3758</v>
      </c>
      <c r="U79" s="35">
        <f t="shared" si="26"/>
        <v>7580</v>
      </c>
      <c r="V79" s="95">
        <v>1960</v>
      </c>
      <c r="W79" s="38">
        <f t="shared" si="25"/>
        <v>0</v>
      </c>
      <c r="X79" s="40"/>
      <c r="Y79" s="7"/>
      <c r="Z79" s="7"/>
      <c r="AA79" s="7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24" customHeight="1">
      <c r="A80" s="1"/>
      <c r="B80" s="20" t="s">
        <v>85</v>
      </c>
      <c r="C80" s="94">
        <v>8442</v>
      </c>
      <c r="D80" s="95">
        <v>8509</v>
      </c>
      <c r="E80" s="35">
        <f t="shared" si="27"/>
        <v>16951</v>
      </c>
      <c r="F80" s="95">
        <v>4814</v>
      </c>
      <c r="G80" s="36">
        <v>27</v>
      </c>
      <c r="H80" s="34">
        <v>10</v>
      </c>
      <c r="I80" s="34">
        <v>0</v>
      </c>
      <c r="J80" s="35">
        <f t="shared" si="21"/>
        <v>37</v>
      </c>
      <c r="K80" s="36">
        <v>35</v>
      </c>
      <c r="L80" s="34">
        <v>14</v>
      </c>
      <c r="M80" s="34">
        <v>0</v>
      </c>
      <c r="N80" s="35">
        <f t="shared" si="22"/>
        <v>49</v>
      </c>
      <c r="O80" s="37">
        <f t="shared" si="19"/>
        <v>-7</v>
      </c>
      <c r="P80" s="35">
        <f t="shared" si="20"/>
        <v>-5</v>
      </c>
      <c r="Q80" s="59">
        <f t="shared" si="23"/>
        <v>-12</v>
      </c>
      <c r="R80" s="54">
        <f t="shared" si="24"/>
        <v>0</v>
      </c>
      <c r="S80" s="94">
        <v>8449</v>
      </c>
      <c r="T80" s="95">
        <v>8514</v>
      </c>
      <c r="U80" s="35">
        <f t="shared" si="26"/>
        <v>16963</v>
      </c>
      <c r="V80" s="95">
        <v>4815</v>
      </c>
      <c r="W80" s="38">
        <f t="shared" si="25"/>
        <v>-1</v>
      </c>
      <c r="X80" s="40"/>
      <c r="Y80" s="7"/>
      <c r="Z80" s="7"/>
      <c r="AA80" s="7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24" customHeight="1">
      <c r="A81" s="1"/>
      <c r="B81" s="20" t="s">
        <v>86</v>
      </c>
      <c r="C81" s="94">
        <v>12346</v>
      </c>
      <c r="D81" s="95">
        <v>12199</v>
      </c>
      <c r="E81" s="35">
        <f>C81+D81</f>
        <v>24545</v>
      </c>
      <c r="F81" s="95">
        <v>6319</v>
      </c>
      <c r="G81" s="36">
        <v>43</v>
      </c>
      <c r="H81" s="34">
        <v>17</v>
      </c>
      <c r="I81" s="34">
        <v>3</v>
      </c>
      <c r="J81" s="35">
        <f>SUM(G81:I81)</f>
        <v>63</v>
      </c>
      <c r="K81" s="36">
        <v>45</v>
      </c>
      <c r="L81" s="34">
        <v>18</v>
      </c>
      <c r="M81" s="34">
        <v>0</v>
      </c>
      <c r="N81" s="35">
        <f>SUM(K81:M81)</f>
        <v>63</v>
      </c>
      <c r="O81" s="37">
        <f>C81-S81</f>
        <v>-1</v>
      </c>
      <c r="P81" s="35">
        <f>D81-T81</f>
        <v>1</v>
      </c>
      <c r="Q81" s="59">
        <f>E81-U81</f>
        <v>0</v>
      </c>
      <c r="R81" s="54">
        <f>J81-N81-Q81</f>
        <v>0</v>
      </c>
      <c r="S81" s="94">
        <v>12347</v>
      </c>
      <c r="T81" s="95">
        <v>12198</v>
      </c>
      <c r="U81" s="35">
        <f t="shared" si="26"/>
        <v>24545</v>
      </c>
      <c r="V81" s="95">
        <v>6309</v>
      </c>
      <c r="W81" s="38">
        <f t="shared" si="25"/>
        <v>10</v>
      </c>
      <c r="X81" s="40"/>
      <c r="Y81" s="7"/>
      <c r="Z81" s="7"/>
      <c r="AA81" s="7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24" customHeight="1">
      <c r="A82" s="1"/>
      <c r="B82" s="105" t="s">
        <v>87</v>
      </c>
      <c r="C82" s="94">
        <v>4815</v>
      </c>
      <c r="D82" s="95">
        <v>4662</v>
      </c>
      <c r="E82" s="35">
        <f>C82+D82</f>
        <v>9477</v>
      </c>
      <c r="F82" s="95">
        <v>2709</v>
      </c>
      <c r="G82" s="36">
        <v>21</v>
      </c>
      <c r="H82" s="34">
        <v>6</v>
      </c>
      <c r="I82" s="34">
        <v>0</v>
      </c>
      <c r="J82" s="35">
        <f t="shared" si="21"/>
        <v>27</v>
      </c>
      <c r="K82" s="36">
        <v>15</v>
      </c>
      <c r="L82" s="34">
        <v>5</v>
      </c>
      <c r="M82" s="34">
        <v>0</v>
      </c>
      <c r="N82" s="35">
        <f t="shared" si="22"/>
        <v>20</v>
      </c>
      <c r="O82" s="37">
        <f t="shared" si="19"/>
        <v>2</v>
      </c>
      <c r="P82" s="35">
        <f t="shared" si="20"/>
        <v>5</v>
      </c>
      <c r="Q82" s="59">
        <f t="shared" si="23"/>
        <v>7</v>
      </c>
      <c r="R82" s="104">
        <f>J82-N82-Q82</f>
        <v>0</v>
      </c>
      <c r="S82" s="94">
        <v>4813</v>
      </c>
      <c r="T82" s="95">
        <v>4657</v>
      </c>
      <c r="U82" s="35">
        <f t="shared" si="26"/>
        <v>9470</v>
      </c>
      <c r="V82" s="95">
        <v>2704</v>
      </c>
      <c r="W82" s="38">
        <f>F82-V82</f>
        <v>5</v>
      </c>
      <c r="X82" s="40"/>
      <c r="Y82" s="7"/>
      <c r="Z82" s="7"/>
      <c r="AA82" s="7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24" customHeight="1">
      <c r="A83" s="1"/>
      <c r="B83" s="20" t="s">
        <v>88</v>
      </c>
      <c r="C83" s="94">
        <v>12092</v>
      </c>
      <c r="D83" s="95">
        <v>12130</v>
      </c>
      <c r="E83" s="35">
        <f t="shared" si="27"/>
        <v>24222</v>
      </c>
      <c r="F83" s="95">
        <v>7077</v>
      </c>
      <c r="G83" s="36">
        <v>37</v>
      </c>
      <c r="H83" s="34">
        <v>21</v>
      </c>
      <c r="I83" s="34">
        <v>0</v>
      </c>
      <c r="J83" s="35">
        <f t="shared" si="21"/>
        <v>58</v>
      </c>
      <c r="K83" s="36">
        <v>49</v>
      </c>
      <c r="L83" s="34">
        <v>14</v>
      </c>
      <c r="M83" s="34">
        <v>1</v>
      </c>
      <c r="N83" s="35">
        <f t="shared" si="22"/>
        <v>64</v>
      </c>
      <c r="O83" s="37">
        <f>C83-S83</f>
        <v>-5</v>
      </c>
      <c r="P83" s="35">
        <f t="shared" si="20"/>
        <v>-1</v>
      </c>
      <c r="Q83" s="59">
        <f t="shared" si="23"/>
        <v>-6</v>
      </c>
      <c r="R83" s="54">
        <f t="shared" si="24"/>
        <v>0</v>
      </c>
      <c r="S83" s="94">
        <v>12097</v>
      </c>
      <c r="T83" s="95">
        <v>12131</v>
      </c>
      <c r="U83" s="35">
        <f t="shared" si="26"/>
        <v>24228</v>
      </c>
      <c r="V83" s="95">
        <v>7075</v>
      </c>
      <c r="W83" s="38">
        <f t="shared" si="25"/>
        <v>2</v>
      </c>
      <c r="X83" s="40"/>
      <c r="Y83" s="7"/>
      <c r="Z83" s="7"/>
      <c r="AA83" s="7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24" customHeight="1">
      <c r="A84" s="1"/>
      <c r="B84" s="20" t="s">
        <v>89</v>
      </c>
      <c r="C84" s="94">
        <v>24665</v>
      </c>
      <c r="D84" s="95">
        <v>23818</v>
      </c>
      <c r="E84" s="35">
        <f t="shared" si="27"/>
        <v>48483</v>
      </c>
      <c r="F84" s="95">
        <v>16530</v>
      </c>
      <c r="G84" s="36">
        <v>139</v>
      </c>
      <c r="H84" s="34">
        <v>45</v>
      </c>
      <c r="I84" s="34">
        <v>0</v>
      </c>
      <c r="J84" s="35">
        <f t="shared" si="21"/>
        <v>184</v>
      </c>
      <c r="K84" s="36">
        <v>137</v>
      </c>
      <c r="L84" s="34">
        <v>22</v>
      </c>
      <c r="M84" s="34">
        <v>0</v>
      </c>
      <c r="N84" s="35">
        <f t="shared" si="22"/>
        <v>159</v>
      </c>
      <c r="O84" s="37">
        <f t="shared" si="19"/>
        <v>2</v>
      </c>
      <c r="P84" s="35">
        <f t="shared" si="20"/>
        <v>23</v>
      </c>
      <c r="Q84" s="59">
        <f t="shared" si="23"/>
        <v>25</v>
      </c>
      <c r="R84" s="54">
        <f t="shared" si="24"/>
        <v>0</v>
      </c>
      <c r="S84" s="94">
        <v>24663</v>
      </c>
      <c r="T84" s="95">
        <v>23795</v>
      </c>
      <c r="U84" s="35">
        <f t="shared" si="26"/>
        <v>48458</v>
      </c>
      <c r="V84" s="95">
        <v>16511</v>
      </c>
      <c r="W84" s="38">
        <f t="shared" si="25"/>
        <v>19</v>
      </c>
      <c r="X84" s="40"/>
      <c r="Y84" s="7"/>
      <c r="Z84" s="7"/>
      <c r="AA84" s="7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24" customHeight="1">
      <c r="A85" s="1"/>
      <c r="B85" s="105" t="s">
        <v>90</v>
      </c>
      <c r="C85" s="94">
        <v>5134</v>
      </c>
      <c r="D85" s="95">
        <v>5008</v>
      </c>
      <c r="E85" s="35">
        <f t="shared" si="27"/>
        <v>10142</v>
      </c>
      <c r="F85" s="95">
        <v>2920</v>
      </c>
      <c r="G85" s="36">
        <v>8</v>
      </c>
      <c r="H85" s="34">
        <v>5</v>
      </c>
      <c r="I85" s="34">
        <v>0</v>
      </c>
      <c r="J85" s="35">
        <f>SUM(G85:I85)</f>
        <v>13</v>
      </c>
      <c r="K85" s="36">
        <v>21</v>
      </c>
      <c r="L85" s="34">
        <v>8</v>
      </c>
      <c r="M85" s="34">
        <v>0</v>
      </c>
      <c r="N85" s="35">
        <f t="shared" si="22"/>
        <v>29</v>
      </c>
      <c r="O85" s="37">
        <f t="shared" si="19"/>
        <v>-13</v>
      </c>
      <c r="P85" s="35">
        <f t="shared" si="20"/>
        <v>-3</v>
      </c>
      <c r="Q85" s="59">
        <f t="shared" si="23"/>
        <v>-16</v>
      </c>
      <c r="R85" s="54">
        <f t="shared" si="24"/>
        <v>0</v>
      </c>
      <c r="S85" s="94">
        <v>5147</v>
      </c>
      <c r="T85" s="95">
        <v>5011</v>
      </c>
      <c r="U85" s="35">
        <f t="shared" si="26"/>
        <v>10158</v>
      </c>
      <c r="V85" s="95">
        <v>2923</v>
      </c>
      <c r="W85" s="38">
        <f t="shared" si="25"/>
        <v>-3</v>
      </c>
      <c r="X85" s="40"/>
      <c r="Y85" s="7"/>
      <c r="Z85" s="7"/>
      <c r="AA85" s="7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24" customHeight="1">
      <c r="A86" s="1"/>
      <c r="B86" s="20" t="s">
        <v>91</v>
      </c>
      <c r="C86" s="94">
        <v>19859</v>
      </c>
      <c r="D86" s="95">
        <v>19561</v>
      </c>
      <c r="E86" s="35">
        <f t="shared" si="27"/>
        <v>39420</v>
      </c>
      <c r="F86" s="95">
        <v>12397</v>
      </c>
      <c r="G86" s="36">
        <v>104</v>
      </c>
      <c r="H86" s="34">
        <v>17</v>
      </c>
      <c r="I86" s="34">
        <v>0</v>
      </c>
      <c r="J86" s="35">
        <f>SUM(G86:I86)</f>
        <v>121</v>
      </c>
      <c r="K86" s="36">
        <v>100</v>
      </c>
      <c r="L86" s="34">
        <v>27</v>
      </c>
      <c r="M86" s="34">
        <v>0</v>
      </c>
      <c r="N86" s="35">
        <f t="shared" si="22"/>
        <v>127</v>
      </c>
      <c r="O86" s="37">
        <f t="shared" si="19"/>
        <v>-8</v>
      </c>
      <c r="P86" s="35">
        <f t="shared" si="20"/>
        <v>2</v>
      </c>
      <c r="Q86" s="59">
        <f t="shared" si="23"/>
        <v>-6</v>
      </c>
      <c r="R86" s="54">
        <f t="shared" si="24"/>
        <v>0</v>
      </c>
      <c r="S86" s="94">
        <v>19867</v>
      </c>
      <c r="T86" s="95">
        <v>19559</v>
      </c>
      <c r="U86" s="35">
        <f t="shared" si="26"/>
        <v>39426</v>
      </c>
      <c r="V86" s="95">
        <v>12367</v>
      </c>
      <c r="W86" s="38">
        <f t="shared" si="25"/>
        <v>30</v>
      </c>
      <c r="X86" s="40"/>
      <c r="Y86" s="7"/>
      <c r="Z86" s="7"/>
      <c r="AA86" s="7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24" customHeight="1">
      <c r="A87" s="1"/>
      <c r="B87" s="20" t="s">
        <v>92</v>
      </c>
      <c r="C87" s="94">
        <v>7551</v>
      </c>
      <c r="D87" s="95">
        <v>7410</v>
      </c>
      <c r="E87" s="35">
        <f t="shared" si="27"/>
        <v>14961</v>
      </c>
      <c r="F87" s="95">
        <v>3972</v>
      </c>
      <c r="G87" s="36">
        <v>19</v>
      </c>
      <c r="H87" s="34">
        <v>10</v>
      </c>
      <c r="I87" s="34">
        <v>0</v>
      </c>
      <c r="J87" s="35">
        <f t="shared" si="21"/>
        <v>29</v>
      </c>
      <c r="K87" s="36">
        <v>29</v>
      </c>
      <c r="L87" s="34">
        <v>13</v>
      </c>
      <c r="M87" s="34">
        <v>0</v>
      </c>
      <c r="N87" s="35">
        <f t="shared" si="22"/>
        <v>42</v>
      </c>
      <c r="O87" s="37">
        <f t="shared" si="19"/>
        <v>-8</v>
      </c>
      <c r="P87" s="35">
        <f t="shared" si="20"/>
        <v>-5</v>
      </c>
      <c r="Q87" s="59">
        <f t="shared" si="23"/>
        <v>-13</v>
      </c>
      <c r="R87" s="54">
        <f t="shared" si="24"/>
        <v>0</v>
      </c>
      <c r="S87" s="94">
        <v>7559</v>
      </c>
      <c r="T87" s="95">
        <v>7415</v>
      </c>
      <c r="U87" s="35">
        <f t="shared" si="26"/>
        <v>14974</v>
      </c>
      <c r="V87" s="95">
        <v>3979</v>
      </c>
      <c r="W87" s="38">
        <f t="shared" si="25"/>
        <v>-7</v>
      </c>
      <c r="X87" s="40"/>
      <c r="Y87" s="7"/>
      <c r="Z87" s="7"/>
      <c r="AA87" s="7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24" customHeight="1">
      <c r="A88" s="1"/>
      <c r="B88" s="20" t="s">
        <v>93</v>
      </c>
      <c r="C88" s="94">
        <v>13698</v>
      </c>
      <c r="D88" s="95">
        <v>13554</v>
      </c>
      <c r="E88" s="35">
        <f t="shared" si="27"/>
        <v>27252</v>
      </c>
      <c r="F88" s="95">
        <v>8178</v>
      </c>
      <c r="G88" s="36">
        <v>58</v>
      </c>
      <c r="H88" s="34">
        <v>20</v>
      </c>
      <c r="I88" s="34">
        <v>0</v>
      </c>
      <c r="J88" s="35">
        <f t="shared" si="21"/>
        <v>78</v>
      </c>
      <c r="K88" s="36">
        <v>52</v>
      </c>
      <c r="L88" s="34">
        <v>19</v>
      </c>
      <c r="M88" s="34">
        <v>0</v>
      </c>
      <c r="N88" s="35">
        <f t="shared" si="22"/>
        <v>71</v>
      </c>
      <c r="O88" s="37">
        <f t="shared" si="19"/>
        <v>1</v>
      </c>
      <c r="P88" s="35">
        <f t="shared" si="20"/>
        <v>6</v>
      </c>
      <c r="Q88" s="59">
        <f t="shared" si="23"/>
        <v>7</v>
      </c>
      <c r="R88" s="54">
        <f t="shared" si="24"/>
        <v>0</v>
      </c>
      <c r="S88" s="94">
        <v>13697</v>
      </c>
      <c r="T88" s="95">
        <v>13548</v>
      </c>
      <c r="U88" s="35">
        <f t="shared" si="26"/>
        <v>27245</v>
      </c>
      <c r="V88" s="95">
        <v>8170</v>
      </c>
      <c r="W88" s="38">
        <f t="shared" si="25"/>
        <v>8</v>
      </c>
      <c r="X88" s="40"/>
      <c r="Y88" s="7"/>
      <c r="Z88" s="7"/>
      <c r="AA88" s="7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24" customHeight="1">
      <c r="A89" s="1"/>
      <c r="B89" s="20" t="s">
        <v>94</v>
      </c>
      <c r="C89" s="94">
        <v>16410</v>
      </c>
      <c r="D89" s="95">
        <v>16989</v>
      </c>
      <c r="E89" s="35">
        <f t="shared" si="27"/>
        <v>33399</v>
      </c>
      <c r="F89" s="95">
        <v>11358</v>
      </c>
      <c r="G89" s="36">
        <v>76</v>
      </c>
      <c r="H89" s="34">
        <v>15</v>
      </c>
      <c r="I89" s="34">
        <v>0</v>
      </c>
      <c r="J89" s="35">
        <f t="shared" si="21"/>
        <v>91</v>
      </c>
      <c r="K89" s="36">
        <v>70</v>
      </c>
      <c r="L89" s="34">
        <v>22</v>
      </c>
      <c r="M89" s="34">
        <v>0</v>
      </c>
      <c r="N89" s="35">
        <f t="shared" si="22"/>
        <v>92</v>
      </c>
      <c r="O89" s="37">
        <f t="shared" si="19"/>
        <v>-8</v>
      </c>
      <c r="P89" s="35">
        <f t="shared" si="20"/>
        <v>7</v>
      </c>
      <c r="Q89" s="59">
        <f t="shared" si="23"/>
        <v>-1</v>
      </c>
      <c r="R89" s="54">
        <f t="shared" si="24"/>
        <v>0</v>
      </c>
      <c r="S89" s="94">
        <v>16418</v>
      </c>
      <c r="T89" s="95">
        <v>16982</v>
      </c>
      <c r="U89" s="35">
        <f t="shared" si="26"/>
        <v>33400</v>
      </c>
      <c r="V89" s="95">
        <v>11344</v>
      </c>
      <c r="W89" s="38">
        <f t="shared" si="25"/>
        <v>14</v>
      </c>
      <c r="X89" s="40"/>
      <c r="Y89" s="7"/>
      <c r="Z89" s="7"/>
      <c r="AA89" s="7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24" customHeight="1">
      <c r="A90" s="1"/>
      <c r="B90" s="20" t="s">
        <v>95</v>
      </c>
      <c r="C90" s="94">
        <v>9246</v>
      </c>
      <c r="D90" s="95">
        <v>9586</v>
      </c>
      <c r="E90" s="35">
        <f t="shared" si="27"/>
        <v>18832</v>
      </c>
      <c r="F90" s="95">
        <v>6223</v>
      </c>
      <c r="G90" s="36">
        <v>41</v>
      </c>
      <c r="H90" s="34">
        <v>10</v>
      </c>
      <c r="I90" s="34">
        <v>0</v>
      </c>
      <c r="J90" s="35">
        <f t="shared" si="21"/>
        <v>51</v>
      </c>
      <c r="K90" s="36">
        <v>55</v>
      </c>
      <c r="L90" s="34">
        <v>17</v>
      </c>
      <c r="M90" s="34">
        <v>0</v>
      </c>
      <c r="N90" s="35">
        <f t="shared" si="22"/>
        <v>72</v>
      </c>
      <c r="O90" s="37">
        <f>C90-S90</f>
        <v>-12</v>
      </c>
      <c r="P90" s="35">
        <f t="shared" si="20"/>
        <v>-9</v>
      </c>
      <c r="Q90" s="59">
        <f t="shared" si="23"/>
        <v>-21</v>
      </c>
      <c r="R90" s="54">
        <f>J90-N90-Q90</f>
        <v>0</v>
      </c>
      <c r="S90" s="94">
        <v>9258</v>
      </c>
      <c r="T90" s="95">
        <v>9595</v>
      </c>
      <c r="U90" s="35">
        <f t="shared" si="26"/>
        <v>18853</v>
      </c>
      <c r="V90" s="95">
        <v>6226</v>
      </c>
      <c r="W90" s="38">
        <f t="shared" si="25"/>
        <v>-3</v>
      </c>
      <c r="X90" s="40"/>
      <c r="Y90" s="7"/>
      <c r="Z90" s="7"/>
      <c r="AA90" s="7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24" customHeight="1" thickBot="1">
      <c r="A91" s="1"/>
      <c r="B91" s="41"/>
      <c r="C91" s="42"/>
      <c r="D91" s="43"/>
      <c r="E91" s="44"/>
      <c r="F91" s="43"/>
      <c r="G91" s="45"/>
      <c r="H91" s="43"/>
      <c r="I91" s="43"/>
      <c r="J91" s="44"/>
      <c r="K91" s="45"/>
      <c r="L91" s="43"/>
      <c r="M91" s="43"/>
      <c r="N91" s="44"/>
      <c r="O91" s="46"/>
      <c r="P91" s="44"/>
      <c r="Q91" s="61"/>
      <c r="R91" s="55"/>
      <c r="S91" s="42"/>
      <c r="T91" s="43"/>
      <c r="U91" s="44"/>
      <c r="V91" s="43"/>
      <c r="W91" s="78"/>
      <c r="X91" s="40"/>
      <c r="Y91" s="7"/>
      <c r="Z91" s="7"/>
      <c r="AA91" s="7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24" customHeight="1" thickTop="1">
      <c r="A92" s="1"/>
      <c r="B92" s="20" t="s">
        <v>96</v>
      </c>
      <c r="C92" s="72">
        <f>SUM(C8:C29)</f>
        <v>904447</v>
      </c>
      <c r="D92" s="35">
        <f aca="true" t="shared" si="28" ref="D92:W92">SUM(D8:D29)</f>
        <v>904433</v>
      </c>
      <c r="E92" s="35">
        <f t="shared" si="28"/>
        <v>1808880</v>
      </c>
      <c r="F92" s="35">
        <f t="shared" si="28"/>
        <v>666935</v>
      </c>
      <c r="G92" s="75">
        <f t="shared" si="28"/>
        <v>4737</v>
      </c>
      <c r="H92" s="35">
        <f t="shared" si="28"/>
        <v>1351</v>
      </c>
      <c r="I92" s="35">
        <f t="shared" si="28"/>
        <v>75</v>
      </c>
      <c r="J92" s="35">
        <f t="shared" si="28"/>
        <v>6163</v>
      </c>
      <c r="K92" s="75">
        <f t="shared" si="28"/>
        <v>4593</v>
      </c>
      <c r="L92" s="35">
        <f t="shared" si="28"/>
        <v>1112</v>
      </c>
      <c r="M92" s="35">
        <f t="shared" si="28"/>
        <v>32</v>
      </c>
      <c r="N92" s="35">
        <f t="shared" si="28"/>
        <v>5737</v>
      </c>
      <c r="O92" s="75">
        <f t="shared" si="28"/>
        <v>224</v>
      </c>
      <c r="P92" s="35">
        <f t="shared" si="28"/>
        <v>202</v>
      </c>
      <c r="Q92" s="82">
        <f t="shared" si="28"/>
        <v>426</v>
      </c>
      <c r="R92" s="83">
        <f t="shared" si="28"/>
        <v>0</v>
      </c>
      <c r="S92" s="12">
        <f>SUM(S8:S29)</f>
        <v>904223</v>
      </c>
      <c r="T92" s="35">
        <f>SUM(T8:T29)</f>
        <v>904231</v>
      </c>
      <c r="U92" s="35">
        <f>SUM(U8:U29)</f>
        <v>1808454</v>
      </c>
      <c r="V92" s="35">
        <f>SUM(V8:V29)</f>
        <v>666260</v>
      </c>
      <c r="W92" s="79">
        <f t="shared" si="28"/>
        <v>675</v>
      </c>
      <c r="X92" s="40"/>
      <c r="Y92" s="7"/>
      <c r="Z92" s="7"/>
      <c r="AA92" s="7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24" customHeight="1">
      <c r="A93" s="1"/>
      <c r="B93" s="20" t="s">
        <v>97</v>
      </c>
      <c r="C93" s="73">
        <f>SUM(C30:C90)</f>
        <v>594739</v>
      </c>
      <c r="D93" s="34">
        <f>SUM(D30:D90)</f>
        <v>594131</v>
      </c>
      <c r="E93" s="34">
        <f>SUM(E30:E90)</f>
        <v>1188870</v>
      </c>
      <c r="F93" s="34">
        <f>SUM(F30:F90)</f>
        <v>380327</v>
      </c>
      <c r="G93" s="76">
        <f aca="true" t="shared" si="29" ref="G93:N93">SUM(G30:G90)</f>
        <v>2662</v>
      </c>
      <c r="H93" s="34">
        <f t="shared" si="29"/>
        <v>772</v>
      </c>
      <c r="I93" s="34">
        <f t="shared" si="29"/>
        <v>31</v>
      </c>
      <c r="J93" s="34">
        <f t="shared" si="29"/>
        <v>3465</v>
      </c>
      <c r="K93" s="76">
        <f t="shared" si="29"/>
        <v>2658</v>
      </c>
      <c r="L93" s="34">
        <f t="shared" si="29"/>
        <v>840</v>
      </c>
      <c r="M93" s="34">
        <f t="shared" si="29"/>
        <v>15</v>
      </c>
      <c r="N93" s="34">
        <f t="shared" si="29"/>
        <v>3513</v>
      </c>
      <c r="O93" s="76">
        <f aca="true" t="shared" si="30" ref="O93:W93">SUM(O30:O90)</f>
        <v>-57</v>
      </c>
      <c r="P93" s="34">
        <f t="shared" si="30"/>
        <v>9</v>
      </c>
      <c r="Q93" s="62">
        <f t="shared" si="30"/>
        <v>-48</v>
      </c>
      <c r="R93" s="56">
        <f t="shared" si="30"/>
        <v>0</v>
      </c>
      <c r="S93" s="70">
        <f t="shared" si="30"/>
        <v>594796</v>
      </c>
      <c r="T93" s="34">
        <f t="shared" si="30"/>
        <v>594122</v>
      </c>
      <c r="U93" s="34">
        <f t="shared" si="30"/>
        <v>1188918</v>
      </c>
      <c r="V93" s="34">
        <f t="shared" si="30"/>
        <v>379955</v>
      </c>
      <c r="W93" s="80">
        <f t="shared" si="30"/>
        <v>372</v>
      </c>
      <c r="X93" s="40"/>
      <c r="Y93" s="7"/>
      <c r="Z93" s="7"/>
      <c r="AA93" s="7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24" customHeight="1" thickBot="1">
      <c r="A94" s="1"/>
      <c r="B94" s="27" t="s">
        <v>98</v>
      </c>
      <c r="C94" s="74">
        <f>C92+C93</f>
        <v>1499186</v>
      </c>
      <c r="D94" s="29">
        <f aca="true" t="shared" si="31" ref="D94:W94">D92+D93</f>
        <v>1498564</v>
      </c>
      <c r="E94" s="29">
        <f t="shared" si="31"/>
        <v>2997750</v>
      </c>
      <c r="F94" s="29">
        <f t="shared" si="31"/>
        <v>1047262</v>
      </c>
      <c r="G94" s="77">
        <f t="shared" si="31"/>
        <v>7399</v>
      </c>
      <c r="H94" s="29">
        <f t="shared" si="31"/>
        <v>2123</v>
      </c>
      <c r="I94" s="29">
        <f t="shared" si="31"/>
        <v>106</v>
      </c>
      <c r="J94" s="29">
        <f t="shared" si="31"/>
        <v>9628</v>
      </c>
      <c r="K94" s="77">
        <f t="shared" si="31"/>
        <v>7251</v>
      </c>
      <c r="L94" s="29">
        <f t="shared" si="31"/>
        <v>1952</v>
      </c>
      <c r="M94" s="29">
        <f t="shared" si="31"/>
        <v>47</v>
      </c>
      <c r="N94" s="29">
        <f t="shared" si="31"/>
        <v>9250</v>
      </c>
      <c r="O94" s="77">
        <f>O92+O93</f>
        <v>167</v>
      </c>
      <c r="P94" s="29">
        <f t="shared" si="31"/>
        <v>211</v>
      </c>
      <c r="Q94" s="60">
        <f t="shared" si="31"/>
        <v>378</v>
      </c>
      <c r="R94" s="53">
        <f t="shared" si="31"/>
        <v>0</v>
      </c>
      <c r="S94" s="71">
        <f>S92+S93</f>
        <v>1499019</v>
      </c>
      <c r="T94" s="29">
        <f>T92+T93</f>
        <v>1498353</v>
      </c>
      <c r="U94" s="29">
        <f t="shared" si="31"/>
        <v>2997372</v>
      </c>
      <c r="V94" s="29">
        <f t="shared" si="31"/>
        <v>1046215</v>
      </c>
      <c r="W94" s="81">
        <f t="shared" si="31"/>
        <v>1047</v>
      </c>
      <c r="X94" s="40"/>
      <c r="Y94" s="7"/>
      <c r="Z94" s="7"/>
      <c r="AA94" s="7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24" customHeight="1">
      <c r="A95" s="1"/>
      <c r="B95" s="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7"/>
      <c r="AZ95" s="7"/>
      <c r="BA95" s="7"/>
      <c r="BB95" s="7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2004-06-30T05:37:15Z</cp:lastPrinted>
  <dcterms:created xsi:type="dcterms:W3CDTF">1999-01-11T03:03:55Z</dcterms:created>
  <dcterms:modified xsi:type="dcterms:W3CDTF">2004-08-02T11:53:03Z</dcterms:modified>
  <cp:category/>
  <cp:version/>
  <cp:contentType/>
  <cp:contentStatus/>
</cp:coreProperties>
</file>