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選挙\09 選挙人名簿\01定時登録\R7.6定時登録\03 起案\"/>
    </mc:Choice>
  </mc:AlternateContent>
  <bookViews>
    <workbookView xWindow="0" yWindow="0" windowWidth="20490" windowHeight="7530" tabRatio="898"/>
  </bookViews>
  <sheets>
    <sheet name="県議会議員選挙区別" sheetId="41" r:id="rId1"/>
    <sheet name="衆議院選挙区別" sheetId="42" r:id="rId2"/>
    <sheet name="在外" sheetId="43" r:id="rId3"/>
  </sheets>
  <definedNames>
    <definedName name="_xlnm.Print_Area" localSheetId="0">県議会議員選挙区別!$A$1:$G$58</definedName>
    <definedName name="_xlnm.Print_Area" localSheetId="2">在外!$A$1:$F$59</definedName>
    <definedName name="_xlnm.Print_Area" localSheetId="1">衆議院選挙区別!$A$1:$G$59</definedName>
    <definedName name="_xlnm.Print_Titles" localSheetId="0">県議会議員選挙区別!$2:$2</definedName>
    <definedName name="_xlnm.Print_Titles" localSheetId="2">在外!$1:$4</definedName>
    <definedName name="_xlnm.Print_Titles" localSheetId="1">衆議院選挙区別!$B:$C,衆議院選挙区別!$1:$4</definedName>
  </definedNames>
  <calcPr calcId="162913"/>
</workbook>
</file>

<file path=xl/calcChain.xml><?xml version="1.0" encoding="utf-8"?>
<calcChain xmlns="http://schemas.openxmlformats.org/spreadsheetml/2006/main">
  <c r="E61" i="43" l="1"/>
  <c r="G62" i="42"/>
  <c r="U59" i="42"/>
  <c r="T59" i="42"/>
  <c r="S59" i="42"/>
  <c r="R59" i="42"/>
  <c r="Q59" i="42"/>
  <c r="P59" i="42"/>
  <c r="O59" i="42"/>
  <c r="U58" i="42"/>
  <c r="T58" i="42"/>
  <c r="S58" i="42"/>
  <c r="R58" i="42"/>
  <c r="Q58" i="42"/>
  <c r="P58" i="42"/>
  <c r="O58" i="42"/>
  <c r="L58" i="42"/>
  <c r="U57" i="42"/>
  <c r="T57" i="42"/>
  <c r="S57" i="42"/>
  <c r="R57" i="42"/>
  <c r="Q57" i="42"/>
  <c r="P57" i="42"/>
  <c r="O57" i="42"/>
  <c r="U56" i="42"/>
  <c r="T56" i="42"/>
  <c r="S56" i="42"/>
  <c r="R56" i="42"/>
  <c r="Q56" i="42"/>
  <c r="P56" i="42"/>
  <c r="O56" i="42"/>
  <c r="U55" i="42"/>
  <c r="T55" i="42"/>
  <c r="S55" i="42"/>
  <c r="R55" i="42"/>
  <c r="Q55" i="42"/>
  <c r="P55" i="42"/>
  <c r="O55" i="42"/>
  <c r="N55" i="42"/>
  <c r="U54" i="42"/>
  <c r="T54" i="42"/>
  <c r="S54" i="42"/>
  <c r="R54" i="42"/>
  <c r="Q54" i="42"/>
  <c r="P54" i="42"/>
  <c r="O54" i="42"/>
  <c r="L54" i="42"/>
  <c r="U53" i="42"/>
  <c r="T53" i="42"/>
  <c r="S53" i="42"/>
  <c r="R53" i="42"/>
  <c r="Q53" i="42"/>
  <c r="P53" i="42"/>
  <c r="O53" i="42"/>
  <c r="U52" i="42"/>
  <c r="T52" i="42"/>
  <c r="S52" i="42"/>
  <c r="R52" i="42"/>
  <c r="Q52" i="42"/>
  <c r="P52" i="42"/>
  <c r="O52" i="42"/>
  <c r="U51" i="42"/>
  <c r="T51" i="42"/>
  <c r="S51" i="42"/>
  <c r="R51" i="42"/>
  <c r="Q51" i="42"/>
  <c r="P51" i="42"/>
  <c r="O51" i="42"/>
  <c r="N51" i="42"/>
  <c r="M51" i="42"/>
  <c r="U50" i="42"/>
  <c r="T50" i="42"/>
  <c r="S50" i="42"/>
  <c r="R50" i="42"/>
  <c r="Q50" i="42"/>
  <c r="P50" i="42"/>
  <c r="O50" i="42"/>
  <c r="U49" i="42"/>
  <c r="T49" i="42"/>
  <c r="S49" i="42"/>
  <c r="R49" i="42"/>
  <c r="Q49" i="42"/>
  <c r="P49" i="42"/>
  <c r="O49" i="42"/>
  <c r="U48" i="42"/>
  <c r="T48" i="42"/>
  <c r="S48" i="42"/>
  <c r="R48" i="42"/>
  <c r="Q48" i="42"/>
  <c r="P48" i="42"/>
  <c r="O48" i="42"/>
  <c r="N48" i="42"/>
  <c r="L48" i="42"/>
  <c r="M48" i="42"/>
  <c r="V48" i="42"/>
  <c r="V47" i="42"/>
  <c r="U47" i="42"/>
  <c r="T47" i="42"/>
  <c r="S47" i="42"/>
  <c r="R47" i="42"/>
  <c r="Q47" i="42"/>
  <c r="P47" i="42"/>
  <c r="O47" i="42"/>
  <c r="N47" i="42"/>
  <c r="L47" i="42"/>
  <c r="M47" i="42"/>
  <c r="U46" i="42"/>
  <c r="T46" i="42"/>
  <c r="S46" i="42"/>
  <c r="R46" i="42"/>
  <c r="Q46" i="42"/>
  <c r="P46" i="42"/>
  <c r="O46" i="42"/>
  <c r="N46" i="42"/>
  <c r="L46" i="42"/>
  <c r="M46" i="42"/>
  <c r="V46" i="42"/>
  <c r="U45" i="42"/>
  <c r="T45" i="42"/>
  <c r="S45" i="42"/>
  <c r="R45" i="42"/>
  <c r="Q45" i="42"/>
  <c r="P45" i="42"/>
  <c r="O45" i="42"/>
  <c r="N45" i="42"/>
  <c r="L45" i="42"/>
  <c r="M45" i="42"/>
  <c r="U44" i="42"/>
  <c r="T44" i="42"/>
  <c r="S44" i="42"/>
  <c r="R44" i="42"/>
  <c r="Q44" i="42"/>
  <c r="P44" i="42"/>
  <c r="O44" i="42"/>
  <c r="N44" i="42"/>
  <c r="L44" i="42"/>
  <c r="M44" i="42"/>
  <c r="V44" i="42"/>
  <c r="V43" i="42"/>
  <c r="U43" i="42"/>
  <c r="T43" i="42"/>
  <c r="S43" i="42"/>
  <c r="R43" i="42"/>
  <c r="Q43" i="42"/>
  <c r="P43" i="42"/>
  <c r="O43" i="42"/>
  <c r="N43" i="42"/>
  <c r="L43" i="42"/>
  <c r="M43" i="42"/>
  <c r="U42" i="42"/>
  <c r="T42" i="42"/>
  <c r="S42" i="42"/>
  <c r="R42" i="42"/>
  <c r="Q42" i="42"/>
  <c r="P42" i="42"/>
  <c r="O42" i="42"/>
  <c r="N42" i="42"/>
  <c r="L42" i="42"/>
  <c r="M42" i="42"/>
  <c r="V42" i="42"/>
  <c r="V41" i="42"/>
  <c r="U41" i="42"/>
  <c r="T41" i="42"/>
  <c r="S41" i="42"/>
  <c r="R41" i="42"/>
  <c r="Q41" i="42"/>
  <c r="P41" i="42"/>
  <c r="O41" i="42"/>
  <c r="N41" i="42"/>
  <c r="L41" i="42"/>
  <c r="M41" i="42"/>
  <c r="U40" i="42"/>
  <c r="T40" i="42"/>
  <c r="S40" i="42"/>
  <c r="R40" i="42"/>
  <c r="Q40" i="42"/>
  <c r="P40" i="42"/>
  <c r="O40" i="42"/>
  <c r="N40" i="42"/>
  <c r="L40" i="42"/>
  <c r="M40" i="42"/>
  <c r="L51" i="42"/>
  <c r="V39" i="42"/>
  <c r="U39" i="42"/>
  <c r="T39" i="42"/>
  <c r="S39" i="42"/>
  <c r="R39" i="42"/>
  <c r="Q39" i="42"/>
  <c r="P39" i="42"/>
  <c r="O39" i="42"/>
  <c r="N39" i="42"/>
  <c r="L39" i="42"/>
  <c r="M39" i="42"/>
  <c r="U38" i="42"/>
  <c r="T38" i="42"/>
  <c r="S38" i="42"/>
  <c r="R38" i="42"/>
  <c r="Q38" i="42"/>
  <c r="P38" i="42"/>
  <c r="O38" i="42"/>
  <c r="N38" i="42"/>
  <c r="L38" i="42"/>
  <c r="V38" i="42"/>
  <c r="U37" i="42"/>
  <c r="T37" i="42"/>
  <c r="S37" i="42"/>
  <c r="R37" i="42"/>
  <c r="Q37" i="42"/>
  <c r="P37" i="42"/>
  <c r="O37" i="42"/>
  <c r="N37" i="42"/>
  <c r="L37" i="42"/>
  <c r="N50" i="42"/>
  <c r="U36" i="42"/>
  <c r="T36" i="42"/>
  <c r="S36" i="42"/>
  <c r="R36" i="42"/>
  <c r="Q36" i="42"/>
  <c r="P36" i="42"/>
  <c r="O36" i="42"/>
  <c r="N36" i="42"/>
  <c r="L36" i="42"/>
  <c r="V36" i="42"/>
  <c r="V35" i="42"/>
  <c r="U35" i="42"/>
  <c r="T35" i="42"/>
  <c r="S35" i="42"/>
  <c r="R35" i="42"/>
  <c r="Q35" i="42"/>
  <c r="P35" i="42"/>
  <c r="O35" i="42"/>
  <c r="N35" i="42"/>
  <c r="L35" i="42"/>
  <c r="M35" i="42"/>
  <c r="U34" i="42"/>
  <c r="T34" i="42"/>
  <c r="S34" i="42"/>
  <c r="R34" i="42"/>
  <c r="Q34" i="42"/>
  <c r="P34" i="42"/>
  <c r="O34" i="42"/>
  <c r="N34" i="42"/>
  <c r="L34" i="42"/>
  <c r="V34" i="42"/>
  <c r="V33" i="42"/>
  <c r="U33" i="42"/>
  <c r="T33" i="42"/>
  <c r="S33" i="42"/>
  <c r="R33" i="42"/>
  <c r="Q33" i="42"/>
  <c r="P33" i="42"/>
  <c r="O33" i="42"/>
  <c r="N33" i="42"/>
  <c r="L33" i="42"/>
  <c r="M33" i="42"/>
  <c r="U32" i="42"/>
  <c r="T32" i="42"/>
  <c r="S32" i="42"/>
  <c r="R32" i="42"/>
  <c r="Q32" i="42"/>
  <c r="P32" i="42"/>
  <c r="O32" i="42"/>
  <c r="N32" i="42"/>
  <c r="L32" i="42"/>
  <c r="V32" i="42"/>
  <c r="V31" i="42"/>
  <c r="U31" i="42"/>
  <c r="T31" i="42"/>
  <c r="S31" i="42"/>
  <c r="R31" i="42"/>
  <c r="Q31" i="42"/>
  <c r="P31" i="42"/>
  <c r="O31" i="42"/>
  <c r="N31" i="42"/>
  <c r="L31" i="42"/>
  <c r="M31" i="42"/>
  <c r="U30" i="42"/>
  <c r="T30" i="42"/>
  <c r="S30" i="42"/>
  <c r="R30" i="42"/>
  <c r="Q30" i="42"/>
  <c r="P30" i="42"/>
  <c r="O30" i="42"/>
  <c r="N30" i="42"/>
  <c r="L30" i="42"/>
  <c r="V30" i="42"/>
  <c r="U29" i="42"/>
  <c r="T29" i="42"/>
  <c r="S29" i="42"/>
  <c r="R29" i="42"/>
  <c r="Q29" i="42"/>
  <c r="P29" i="42"/>
  <c r="O29" i="42"/>
  <c r="N29" i="42"/>
  <c r="L29" i="42"/>
  <c r="M29" i="42"/>
  <c r="U28" i="42"/>
  <c r="T28" i="42"/>
  <c r="S28" i="42"/>
  <c r="R28" i="42"/>
  <c r="Q28" i="42"/>
  <c r="P28" i="42"/>
  <c r="O28" i="42"/>
  <c r="N28" i="42"/>
  <c r="L28" i="42"/>
  <c r="V28" i="42"/>
  <c r="V27" i="42"/>
  <c r="U27" i="42"/>
  <c r="T27" i="42"/>
  <c r="S27" i="42"/>
  <c r="R27" i="42"/>
  <c r="Q27" i="42"/>
  <c r="P27" i="42"/>
  <c r="O27" i="42"/>
  <c r="N27" i="42"/>
  <c r="L27" i="42"/>
  <c r="M27" i="42"/>
  <c r="U26" i="42"/>
  <c r="T26" i="42"/>
  <c r="S26" i="42"/>
  <c r="R26" i="42"/>
  <c r="Q26" i="42"/>
  <c r="P26" i="42"/>
  <c r="O26" i="42"/>
  <c r="N26" i="42"/>
  <c r="L26" i="42"/>
  <c r="V26" i="42"/>
  <c r="V25" i="42"/>
  <c r="U25" i="42"/>
  <c r="T25" i="42"/>
  <c r="S25" i="42"/>
  <c r="R25" i="42"/>
  <c r="Q25" i="42"/>
  <c r="P25" i="42"/>
  <c r="O25" i="42"/>
  <c r="N25" i="42"/>
  <c r="L25" i="42"/>
  <c r="M25" i="42"/>
  <c r="U24" i="42"/>
  <c r="T24" i="42"/>
  <c r="S24" i="42"/>
  <c r="R24" i="42"/>
  <c r="Q24" i="42"/>
  <c r="P24" i="42"/>
  <c r="O24" i="42"/>
  <c r="N24" i="42"/>
  <c r="L24" i="42"/>
  <c r="V24" i="42"/>
  <c r="V23" i="42"/>
  <c r="U23" i="42"/>
  <c r="T23" i="42"/>
  <c r="S23" i="42"/>
  <c r="R23" i="42"/>
  <c r="Q23" i="42"/>
  <c r="P23" i="42"/>
  <c r="O23" i="42"/>
  <c r="N23" i="42"/>
  <c r="L23" i="42"/>
  <c r="M23" i="42"/>
  <c r="U22" i="42"/>
  <c r="T22" i="42"/>
  <c r="S22" i="42"/>
  <c r="R22" i="42"/>
  <c r="Q22" i="42"/>
  <c r="P22" i="42"/>
  <c r="O22" i="42"/>
  <c r="N22" i="42"/>
  <c r="L22" i="42"/>
  <c r="N53" i="42"/>
  <c r="V22" i="42"/>
  <c r="L53" i="42"/>
  <c r="U21" i="42"/>
  <c r="T21" i="42"/>
  <c r="S21" i="42"/>
  <c r="R21" i="42"/>
  <c r="Q21" i="42"/>
  <c r="P21" i="42"/>
  <c r="O21" i="42"/>
  <c r="N21" i="42"/>
  <c r="L21" i="42"/>
  <c r="M21" i="42"/>
  <c r="U20" i="42"/>
  <c r="T20" i="42"/>
  <c r="S20" i="42"/>
  <c r="R20" i="42"/>
  <c r="Q20" i="42"/>
  <c r="P20" i="42"/>
  <c r="O20" i="42"/>
  <c r="N20" i="42"/>
  <c r="L20" i="42"/>
  <c r="V20" i="42"/>
  <c r="V19" i="42"/>
  <c r="U19" i="42"/>
  <c r="T19" i="42"/>
  <c r="S19" i="42"/>
  <c r="R19" i="42"/>
  <c r="Q19" i="42"/>
  <c r="P19" i="42"/>
  <c r="O19" i="42"/>
  <c r="N19" i="42"/>
  <c r="L19" i="42"/>
  <c r="M19" i="42"/>
  <c r="U18" i="42"/>
  <c r="T18" i="42"/>
  <c r="S18" i="42"/>
  <c r="R18" i="42"/>
  <c r="Q18" i="42"/>
  <c r="P18" i="42"/>
  <c r="O18" i="42"/>
  <c r="N18" i="42"/>
  <c r="L18" i="42"/>
  <c r="V18" i="42"/>
  <c r="V17" i="42"/>
  <c r="U17" i="42"/>
  <c r="T17" i="42"/>
  <c r="S17" i="42"/>
  <c r="R17" i="42"/>
  <c r="Q17" i="42"/>
  <c r="P17" i="42"/>
  <c r="O17" i="42"/>
  <c r="N17" i="42"/>
  <c r="L17" i="42"/>
  <c r="M17" i="42"/>
  <c r="U16" i="42"/>
  <c r="T16" i="42"/>
  <c r="S16" i="42"/>
  <c r="R16" i="42"/>
  <c r="Q16" i="42"/>
  <c r="P16" i="42"/>
  <c r="O16" i="42"/>
  <c r="N16" i="42"/>
  <c r="L16" i="42"/>
  <c r="V16" i="42"/>
  <c r="V15" i="42"/>
  <c r="U15" i="42"/>
  <c r="T15" i="42"/>
  <c r="S15" i="42"/>
  <c r="R15" i="42"/>
  <c r="Q15" i="42"/>
  <c r="P15" i="42"/>
  <c r="O15" i="42"/>
  <c r="N15" i="42"/>
  <c r="L15" i="42"/>
  <c r="M15" i="42"/>
  <c r="U14" i="42"/>
  <c r="T14" i="42"/>
  <c r="S14" i="42"/>
  <c r="R14" i="42"/>
  <c r="Q14" i="42"/>
  <c r="P14" i="42"/>
  <c r="O14" i="42"/>
  <c r="N14" i="42"/>
  <c r="L14" i="42"/>
  <c r="V14" i="42"/>
  <c r="L55" i="42"/>
  <c r="U13" i="42"/>
  <c r="T13" i="42"/>
  <c r="S13" i="42"/>
  <c r="R13" i="42"/>
  <c r="Q13" i="42"/>
  <c r="P13" i="42"/>
  <c r="O13" i="42"/>
  <c r="N13" i="42"/>
  <c r="L13" i="42"/>
  <c r="M13" i="42"/>
  <c r="U12" i="42"/>
  <c r="T12" i="42"/>
  <c r="S12" i="42"/>
  <c r="R12" i="42"/>
  <c r="Q12" i="42"/>
  <c r="P12" i="42"/>
  <c r="O12" i="42"/>
  <c r="N12" i="42"/>
  <c r="L12" i="42"/>
  <c r="V12" i="42"/>
  <c r="V11" i="42"/>
  <c r="U11" i="42"/>
  <c r="T11" i="42"/>
  <c r="S11" i="42"/>
  <c r="R11" i="42"/>
  <c r="Q11" i="42"/>
  <c r="P11" i="42"/>
  <c r="O11" i="42"/>
  <c r="N11" i="42"/>
  <c r="L11" i="42"/>
  <c r="N54" i="42"/>
  <c r="U10" i="42"/>
  <c r="T10" i="42"/>
  <c r="S10" i="42"/>
  <c r="R10" i="42"/>
  <c r="Q10" i="42"/>
  <c r="P10" i="42"/>
  <c r="O10" i="42"/>
  <c r="N10" i="42"/>
  <c r="L10" i="42"/>
  <c r="V10" i="42"/>
  <c r="V9" i="42"/>
  <c r="U9" i="42"/>
  <c r="T9" i="42"/>
  <c r="S9" i="42"/>
  <c r="R9" i="42"/>
  <c r="Q9" i="42"/>
  <c r="P9" i="42"/>
  <c r="O9" i="42"/>
  <c r="N9" i="42"/>
  <c r="L9" i="42"/>
  <c r="M9" i="42"/>
  <c r="U8" i="42"/>
  <c r="T8" i="42"/>
  <c r="S8" i="42"/>
  <c r="R8" i="42"/>
  <c r="Q8" i="42"/>
  <c r="P8" i="42"/>
  <c r="O8" i="42"/>
  <c r="N8" i="42"/>
  <c r="L8" i="42"/>
  <c r="N58" i="42"/>
  <c r="V7" i="42"/>
  <c r="U7" i="42"/>
  <c r="T7" i="42"/>
  <c r="S7" i="42"/>
  <c r="R7" i="42"/>
  <c r="Q7" i="42"/>
  <c r="P7" i="42"/>
  <c r="O7" i="42"/>
  <c r="N7" i="42"/>
  <c r="L7" i="42"/>
  <c r="N57" i="42"/>
  <c r="M7" i="42"/>
  <c r="L57" i="42"/>
  <c r="U6" i="42"/>
  <c r="T6" i="42"/>
  <c r="S6" i="42"/>
  <c r="R6" i="42"/>
  <c r="Q6" i="42"/>
  <c r="P6" i="42"/>
  <c r="O6" i="42"/>
  <c r="N6" i="42"/>
  <c r="L6" i="42"/>
  <c r="N56" i="42"/>
  <c r="M56" i="42"/>
  <c r="V56" i="42"/>
  <c r="U5" i="42"/>
  <c r="T5" i="42"/>
  <c r="S5" i="42"/>
  <c r="R5" i="42"/>
  <c r="Q5" i="42"/>
  <c r="P5" i="42"/>
  <c r="O5" i="42"/>
  <c r="N5" i="42"/>
  <c r="L5" i="42"/>
  <c r="F62" i="42"/>
  <c r="E61" i="41"/>
  <c r="D61" i="41"/>
  <c r="M37" i="42" l="1"/>
  <c r="M50" i="42"/>
  <c r="M58" i="42"/>
  <c r="V54" i="42"/>
  <c r="M53" i="42"/>
  <c r="L56" i="42"/>
  <c r="M57" i="42"/>
  <c r="M5" i="42"/>
  <c r="E62" i="42"/>
  <c r="M52" i="42"/>
  <c r="M55" i="42"/>
  <c r="V51" i="42"/>
  <c r="L49" i="42"/>
  <c r="V5" i="42"/>
  <c r="M11" i="42"/>
  <c r="M54" i="42"/>
  <c r="V13" i="42"/>
  <c r="V21" i="42"/>
  <c r="V29" i="42"/>
  <c r="V37" i="42"/>
  <c r="V45" i="42"/>
  <c r="L50" i="42"/>
  <c r="V53" i="42"/>
  <c r="V57" i="42"/>
  <c r="D61" i="43"/>
  <c r="F62" i="43"/>
  <c r="F61" i="43"/>
  <c r="M6" i="42"/>
  <c r="M8" i="42"/>
  <c r="M10" i="42"/>
  <c r="M12" i="42"/>
  <c r="M14" i="42"/>
  <c r="M16" i="42"/>
  <c r="M18" i="42"/>
  <c r="M20" i="42"/>
  <c r="M22" i="42"/>
  <c r="M24" i="42"/>
  <c r="M26" i="42"/>
  <c r="M28" i="42"/>
  <c r="M30" i="42"/>
  <c r="M32" i="42"/>
  <c r="M34" i="42"/>
  <c r="M36" i="42"/>
  <c r="M38" i="42"/>
  <c r="D62" i="42"/>
  <c r="V6" i="42"/>
  <c r="V8" i="42"/>
  <c r="V40" i="42"/>
  <c r="N52" i="42"/>
  <c r="V52" i="42" l="1"/>
  <c r="L52" i="42"/>
  <c r="N59" i="42"/>
  <c r="N49" i="42"/>
  <c r="M49" i="42"/>
  <c r="M59" i="42"/>
  <c r="V55" i="42"/>
  <c r="E62" i="43"/>
  <c r="V50" i="42"/>
  <c r="V58" i="42"/>
  <c r="D62" i="43"/>
  <c r="L59" i="42"/>
  <c r="V59" i="42"/>
  <c r="V49" i="42"/>
  <c r="B61" i="41" l="1"/>
  <c r="G60" i="41" s="1"/>
</calcChain>
</file>

<file path=xl/sharedStrings.xml><?xml version="1.0" encoding="utf-8"?>
<sst xmlns="http://schemas.openxmlformats.org/spreadsheetml/2006/main" count="311" uniqueCount="118">
  <si>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</si>
  <si>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</si>
  <si>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</si>
  <si>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</si>
  <si>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</si>
  <si>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</si>
  <si>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</si>
  <si>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</si>
  <si>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</si>
  <si>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</si>
  <si>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</si>
  <si>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</si>
  <si>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</si>
  <si>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</si>
  <si>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</si>
  <si>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</si>
  <si>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</si>
  <si>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</si>
  <si>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</si>
  <si>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</si>
  <si>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</si>
  <si>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</si>
  <si>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</si>
  <si>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</si>
  <si>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</si>
  <si>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</si>
  <si>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</si>
  <si>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市町村名</t>
  </si>
  <si>
    <t>選挙区</t>
  </si>
  <si>
    <t>男</t>
  </si>
  <si>
    <t>女</t>
  </si>
  <si>
    <t>計</t>
  </si>
  <si>
    <t>龍ケ崎市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</si>
  <si>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</si>
  <si>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</si>
  <si>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</si>
  <si>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</si>
  <si>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</si>
  <si>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</si>
  <si>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</si>
  <si>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</si>
  <si>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</si>
  <si>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</si>
  <si>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</si>
  <si>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潮来市</t>
  </si>
  <si>
    <t>選挙区名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</si>
  <si>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</si>
  <si>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</si>
  <si>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</si>
  <si>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</si>
  <si>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</si>
  <si>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守谷市</t>
    <rPh sb="0" eb="2">
      <t>モリヤ</t>
    </rPh>
    <rPh sb="2" eb="3">
      <t>シ</t>
    </rPh>
    <phoneticPr fontId="4"/>
  </si>
  <si>
    <t>守谷市</t>
    <rPh sb="2" eb="3">
      <t>シ</t>
    </rPh>
    <phoneticPr fontId="4"/>
  </si>
  <si>
    <t>鹿嶋市</t>
    <rPh sb="0" eb="3">
      <t>カシマシ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</si>
  <si>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</si>
  <si>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</si>
  <si>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</si>
  <si>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坂東市</t>
    <rPh sb="0" eb="2">
      <t>バンドウ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</si>
  <si>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</si>
  <si>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</si>
  <si>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</si>
  <si>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</si>
  <si>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</si>
  <si>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</si>
  <si>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桜川市</t>
    <rPh sb="0" eb="2">
      <t>サクラガワ</t>
    </rPh>
    <rPh sb="2" eb="3">
      <t>シ</t>
    </rPh>
    <phoneticPr fontId="4"/>
  </si>
  <si>
    <t>常総市</t>
    <rPh sb="0" eb="2">
      <t>ジョウソウ</t>
    </rPh>
    <rPh sb="2" eb="3">
      <t>シ</t>
    </rPh>
    <phoneticPr fontId="4"/>
  </si>
  <si>
    <t>常総市</t>
    <rPh sb="0" eb="2">
      <t>ジョウソウ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</si>
  <si>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</si>
  <si>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</si>
  <si>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潮来市</t>
    <rPh sb="0" eb="3">
      <t>イタコシ</t>
    </rPh>
    <phoneticPr fontId="4"/>
  </si>
  <si>
    <t>備　考</t>
    <rPh sb="0" eb="1">
      <t>ソナエ</t>
    </rPh>
    <rPh sb="2" eb="3">
      <t>コウ</t>
    </rPh>
    <phoneticPr fontId="4"/>
  </si>
  <si>
    <t>０１</t>
    <phoneticPr fontId="4"/>
  </si>
  <si>
    <t>０７</t>
    <phoneticPr fontId="4"/>
  </si>
  <si>
    <t>０３</t>
    <phoneticPr fontId="4"/>
  </si>
  <si>
    <t>０６</t>
    <phoneticPr fontId="4"/>
  </si>
  <si>
    <t>０２</t>
    <phoneticPr fontId="4"/>
  </si>
  <si>
    <t>０５</t>
    <phoneticPr fontId="4"/>
  </si>
  <si>
    <t>０４</t>
    <phoneticPr fontId="4"/>
  </si>
  <si>
    <t>番号</t>
    <rPh sb="0" eb="2">
      <t>バンゴウ</t>
    </rPh>
    <phoneticPr fontId="4"/>
  </si>
  <si>
    <t>水戸市</t>
    <phoneticPr fontId="4"/>
  </si>
  <si>
    <t>土浦市</t>
    <phoneticPr fontId="4"/>
  </si>
  <si>
    <t>龍ケ崎市</t>
    <phoneticPr fontId="4"/>
  </si>
  <si>
    <t>下妻市</t>
    <phoneticPr fontId="4"/>
  </si>
  <si>
    <t>常陸太田市</t>
    <phoneticPr fontId="4"/>
  </si>
  <si>
    <t>取手市</t>
    <phoneticPr fontId="4"/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</si>
  <si>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4"/>
  </si>
  <si>
    <t>八千代町</t>
    <rPh sb="0" eb="3">
      <t>ヤチヨ</t>
    </rPh>
    <rPh sb="3" eb="4">
      <t>マチ</t>
    </rPh>
    <phoneticPr fontId="4"/>
  </si>
  <si>
    <t>大子町</t>
    <rPh sb="0" eb="2">
      <t>ダイゴ</t>
    </rPh>
    <rPh sb="2" eb="3">
      <t>マチ</t>
    </rPh>
    <phoneticPr fontId="4"/>
  </si>
  <si>
    <t>常陸大宮市</t>
    <rPh sb="0" eb="5">
      <t>ヒタチオオミヤシ</t>
    </rPh>
    <phoneticPr fontId="4"/>
  </si>
  <si>
    <t>河内町</t>
    <rPh sb="0" eb="2">
      <t>カワチ</t>
    </rPh>
    <rPh sb="2" eb="3">
      <t>マチ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</si>
  <si>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</si>
  <si>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</si>
  <si>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</si>
  <si>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東海村</t>
    <rPh sb="0" eb="3">
      <t>トウカイムラ</t>
    </rPh>
    <phoneticPr fontId="4"/>
  </si>
  <si>
    <t>古河市</t>
    <rPh sb="0" eb="3">
      <t>コガシ</t>
    </rPh>
    <phoneticPr fontId="4"/>
  </si>
  <si>
    <t>石岡市</t>
    <phoneticPr fontId="4"/>
  </si>
  <si>
    <t>笠間市</t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</si>
  <si>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</si>
  <si>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</si>
  <si>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≒</t>
    <phoneticPr fontId="4"/>
  </si>
  <si>
    <t>合計（３２選挙区）</t>
    <phoneticPr fontId="4"/>
  </si>
  <si>
    <t>高萩市・北茨城市</t>
    <rPh sb="0" eb="3">
      <t>タカハギシ</t>
    </rPh>
    <rPh sb="4" eb="8">
      <t>キタイバラキシ</t>
    </rPh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</si>
  <si>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</si>
  <si>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</si>
  <si>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</si>
  <si>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</si>
  <si>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</si>
  <si>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</si>
  <si>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</si>
  <si>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</si>
  <si>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</si>
  <si>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</si>
  <si>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水戸市・城里町</t>
    <rPh sb="0" eb="3">
      <t>ミトシ</t>
    </rPh>
    <rPh sb="4" eb="7">
      <t>シロサトマチ</t>
    </rPh>
    <phoneticPr fontId="4"/>
  </si>
  <si>
    <t>美浦村・阿見町</t>
    <rPh sb="0" eb="3">
      <t>ミホムラ</t>
    </rPh>
    <rPh sb="4" eb="7">
      <t>アミマチ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</si>
  <si>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</si>
  <si>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令和７年６月２日現在　選挙人名簿　登録者数（県議会議員選挙区別）</t>
    <phoneticPr fontId="4"/>
  </si>
  <si>
    <t>令和７年６月２日現在　選挙人名簿　登録者数</t>
    <rPh sb="0" eb="2">
      <t>レイワ</t>
    </rPh>
    <rPh sb="3" eb="4">
      <t>ネン</t>
    </rPh>
    <rPh sb="7" eb="8">
      <t>ニチ</t>
    </rPh>
    <rPh sb="8" eb="10">
      <t>ゲンザイ</t>
    </rPh>
    <rPh sb="11" eb="13">
      <t>センキョ</t>
    </rPh>
    <rPh sb="17" eb="19">
      <t>トウロク</t>
    </rPh>
    <phoneticPr fontId="4"/>
  </si>
  <si>
    <t>令和７年６月２日現在　在外選挙人名簿　登録者数</t>
    <rPh sb="0" eb="2">
      <t>レイワ</t>
    </rPh>
    <rPh sb="8" eb="10">
      <t>ゲンザイ</t>
    </rPh>
    <rPh sb="11" eb="13">
      <t>ザイガイ</t>
    </rPh>
    <rPh sb="19" eb="21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</si>
</sst>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0_ ;[Red]\-#,##0.00\ "/>
    <numFmt numFmtId="177" formatCode="#,##0_ ;[Red]\-#,##0\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name val="ＭＳ Ｐゴシック"/>
      <family val="3"/>
      <charset val="1"/>
    </font>
    <font>
      <sz val="10"/>
      <name val="Arial"/>
      <family val="2"/>
      <charset val="1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8" fillId="0" borderId="0"/>
    <xf numFmtId="41" fontId="15" fillId="0" borderId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/>
    <xf numFmtId="41" fontId="18" fillId="0" borderId="0" applyFill="0" applyBorder="0" applyAlignment="0" applyProtection="0"/>
    <xf numFmtId="0" fontId="9" fillId="0" borderId="0"/>
    <xf numFmtId="40" fontId="3" fillId="0" borderId="0" applyFont="0" applyFill="0" applyBorder="0" applyAlignment="0" applyProtection="0"/>
    <xf numFmtId="0" fontId="12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Border="0" applyProtection="0"/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41" fontId="15" fillId="0" borderId="0" applyFill="0" applyBorder="0" applyAlignment="0" applyProtection="0"/>
    <xf numFmtId="41" fontId="18" fillId="0" borderId="0" applyFill="0" applyBorder="0" applyAlignment="0" applyProtection="0"/>
  </cellStyleXfs>
  <cellXfs count="173">
    <xf numFmtId="0" fontId="0" fillId="0" borderId="0" xfId="0"/>
    <xf numFmtId="38" fontId="6" fillId="0" borderId="0" xfId="1" applyFont="1"/>
    <xf numFmtId="38" fontId="6" fillId="0" borderId="5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0" xfId="1" applyFont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6" fillId="0" borderId="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/>
    </xf>
    <xf numFmtId="38" fontId="5" fillId="0" borderId="14" xfId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18" xfId="1" applyFont="1" applyFill="1" applyBorder="1" applyAlignment="1" applyProtection="1"/>
    <xf numFmtId="38" fontId="5" fillId="0" borderId="19" xfId="1" applyFont="1" applyFill="1" applyBorder="1" applyAlignment="1" applyProtection="1"/>
    <xf numFmtId="38" fontId="5" fillId="0" borderId="20" xfId="1" applyFont="1" applyFill="1" applyBorder="1" applyAlignment="1" applyProtection="1"/>
    <xf numFmtId="38" fontId="5" fillId="0" borderId="21" xfId="1" applyFont="1" applyFill="1" applyBorder="1" applyAlignment="1" applyProtection="1"/>
    <xf numFmtId="38" fontId="5" fillId="0" borderId="17" xfId="1" applyFont="1" applyFill="1" applyBorder="1" applyAlignment="1" applyProtection="1"/>
    <xf numFmtId="38" fontId="5" fillId="0" borderId="22" xfId="1" applyFont="1" applyFill="1" applyBorder="1" applyAlignment="1" applyProtection="1"/>
    <xf numFmtId="38" fontId="5" fillId="0" borderId="23" xfId="1" applyFont="1" applyFill="1" applyBorder="1" applyAlignment="1" applyProtection="1"/>
    <xf numFmtId="38" fontId="5" fillId="0" borderId="24" xfId="1" applyFont="1" applyFill="1" applyBorder="1" applyAlignment="1" applyProtection="1"/>
    <xf numFmtId="38" fontId="5" fillId="0" borderId="8" xfId="1" applyFont="1" applyFill="1" applyBorder="1" applyAlignment="1" applyProtection="1">
      <alignment horizontal="center"/>
    </xf>
    <xf numFmtId="38" fontId="10" fillId="0" borderId="0" xfId="1" applyFont="1" applyFill="1" applyAlignment="1"/>
    <xf numFmtId="49" fontId="5" fillId="0" borderId="14" xfId="1" applyNumberFormat="1" applyFont="1" applyFill="1" applyBorder="1" applyAlignment="1" applyProtection="1">
      <alignment horizontal="center"/>
    </xf>
    <xf numFmtId="49" fontId="5" fillId="0" borderId="19" xfId="1" applyNumberFormat="1" applyFont="1" applyFill="1" applyBorder="1" applyAlignment="1" applyProtection="1">
      <alignment horizontal="center"/>
    </xf>
    <xf numFmtId="49" fontId="5" fillId="0" borderId="21" xfId="1" applyNumberFormat="1" applyFont="1" applyFill="1" applyBorder="1" applyAlignment="1" applyProtection="1">
      <alignment horizontal="center"/>
    </xf>
    <xf numFmtId="49" fontId="5" fillId="0" borderId="22" xfId="1" applyNumberFormat="1" applyFont="1" applyFill="1" applyBorder="1" applyAlignment="1" applyProtection="1">
      <alignment horizontal="center"/>
    </xf>
    <xf numFmtId="38" fontId="6" fillId="0" borderId="0" xfId="1" applyFont="1" applyFill="1"/>
    <xf numFmtId="38" fontId="5" fillId="0" borderId="5" xfId="1" applyFont="1" applyFill="1" applyBorder="1" applyAlignment="1">
      <alignment horizontal="center"/>
    </xf>
    <xf numFmtId="38" fontId="3" fillId="0" borderId="5" xfId="1" applyFont="1" applyFill="1" applyBorder="1"/>
    <xf numFmtId="38" fontId="5" fillId="0" borderId="14" xfId="1" applyFont="1" applyFill="1" applyBorder="1" applyAlignment="1" applyProtection="1">
      <alignment horizontal="center"/>
    </xf>
    <xf numFmtId="38" fontId="5" fillId="0" borderId="14" xfId="1" applyFont="1" applyFill="1" applyBorder="1" applyAlignment="1" applyProtection="1">
      <alignment horizontal="center" shrinkToFit="1"/>
    </xf>
    <xf numFmtId="38" fontId="5" fillId="0" borderId="19" xfId="1" applyFont="1" applyFill="1" applyBorder="1" applyAlignment="1" applyProtection="1">
      <alignment horizontal="center"/>
    </xf>
    <xf numFmtId="38" fontId="5" fillId="0" borderId="21" xfId="1" applyFont="1" applyFill="1" applyBorder="1" applyAlignment="1" applyProtection="1">
      <alignment horizontal="center"/>
    </xf>
    <xf numFmtId="38" fontId="3" fillId="0" borderId="32" xfId="1" applyFont="1" applyFill="1" applyBorder="1"/>
    <xf numFmtId="38" fontId="5" fillId="0" borderId="33" xfId="1" applyFont="1" applyFill="1" applyBorder="1" applyAlignment="1" applyProtection="1">
      <alignment horizontal="center"/>
    </xf>
    <xf numFmtId="38" fontId="3" fillId="0" borderId="30" xfId="1" applyFont="1" applyFill="1" applyBorder="1"/>
    <xf numFmtId="38" fontId="3" fillId="0" borderId="31" xfId="1" applyFont="1" applyFill="1" applyBorder="1"/>
    <xf numFmtId="38" fontId="3" fillId="0" borderId="34" xfId="1" applyFont="1" applyFill="1" applyBorder="1"/>
    <xf numFmtId="38" fontId="6" fillId="0" borderId="0" xfId="1" applyFont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11" fillId="0" borderId="35" xfId="1" applyFont="1" applyFill="1" applyBorder="1" applyAlignment="1">
      <alignment vertical="center"/>
    </xf>
    <xf numFmtId="38" fontId="11" fillId="0" borderId="46" xfId="1" applyFont="1" applyFill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41" xfId="1" applyFont="1" applyFill="1" applyBorder="1" applyAlignment="1">
      <alignment vertical="center"/>
    </xf>
    <xf numFmtId="38" fontId="11" fillId="0" borderId="45" xfId="1" applyFont="1" applyBorder="1" applyAlignment="1">
      <alignment vertical="center"/>
    </xf>
    <xf numFmtId="38" fontId="11" fillId="0" borderId="37" xfId="1" applyFont="1" applyFill="1" applyBorder="1" applyAlignment="1">
      <alignment vertical="center"/>
    </xf>
    <xf numFmtId="38" fontId="11" fillId="0" borderId="35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11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11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11" fillId="0" borderId="52" xfId="1" applyFont="1" applyBorder="1" applyAlignment="1">
      <alignment horizontal="right" vertical="center"/>
    </xf>
    <xf numFmtId="38" fontId="6" fillId="0" borderId="56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49" fontId="0" fillId="0" borderId="14" xfId="1" applyNumberFormat="1" applyFont="1" applyFill="1" applyBorder="1" applyAlignment="1" applyProtection="1">
      <alignment horizontal="center"/>
    </xf>
    <xf numFmtId="38" fontId="11" fillId="0" borderId="62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12" fontId="6" fillId="0" borderId="0" xfId="1" applyNumberFormat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3" fillId="0" borderId="17" xfId="1" applyFont="1" applyFill="1" applyBorder="1" applyAlignment="1">
      <alignment horizontal="center"/>
    </xf>
    <xf numFmtId="38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center" vertical="center"/>
    </xf>
    <xf numFmtId="38" fontId="14" fillId="0" borderId="0" xfId="1" applyFont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11" fillId="0" borderId="45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11" fillId="0" borderId="26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5" fillId="0" borderId="20" xfId="1" applyFont="1" applyFill="1" applyBorder="1" applyAlignment="1" applyProtection="1">
      <alignment horizontal="left" vertical="top" wrapText="1"/>
    </xf>
    <xf numFmtId="38" fontId="5" fillId="0" borderId="18" xfId="1" applyFont="1" applyFill="1" applyBorder="1" applyAlignment="1" applyProtection="1">
      <alignment horizontal="left" vertical="top" wrapText="1"/>
    </xf>
    <xf numFmtId="176" fontId="7" fillId="0" borderId="0" xfId="1" applyNumberFormat="1" applyFont="1" applyAlignment="1">
      <alignment horizontal="center" vertical="center"/>
    </xf>
    <xf numFmtId="38" fontId="3" fillId="0" borderId="0" xfId="1" applyFont="1"/>
    <xf numFmtId="38" fontId="3" fillId="0" borderId="0" xfId="1" applyFont="1" applyAlignment="1"/>
    <xf numFmtId="38" fontId="3" fillId="0" borderId="0" xfId="1" applyFont="1" applyBorder="1" applyAlignment="1">
      <alignment horizont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" xfId="1" applyFont="1" applyBorder="1"/>
    <xf numFmtId="38" fontId="3" fillId="0" borderId="30" xfId="1" applyFont="1" applyFill="1" applyBorder="1" applyAlignment="1">
      <alignment horizontal="left"/>
    </xf>
    <xf numFmtId="49" fontId="3" fillId="0" borderId="14" xfId="1" applyNumberFormat="1" applyFont="1" applyFill="1" applyBorder="1" applyAlignment="1" applyProtection="1">
      <alignment horizontal="center"/>
    </xf>
    <xf numFmtId="38" fontId="3" fillId="0" borderId="19" xfId="1" applyFont="1" applyBorder="1" applyAlignment="1"/>
    <xf numFmtId="38" fontId="3" fillId="0" borderId="20" xfId="1" applyFont="1" applyBorder="1" applyAlignment="1"/>
    <xf numFmtId="38" fontId="3" fillId="0" borderId="31" xfId="1" applyFont="1" applyFill="1" applyBorder="1" applyAlignment="1">
      <alignment horizontal="left"/>
    </xf>
    <xf numFmtId="38" fontId="3" fillId="0" borderId="14" xfId="1" applyFont="1" applyBorder="1" applyAlignment="1"/>
    <xf numFmtId="38" fontId="3" fillId="0" borderId="18" xfId="1" applyFont="1" applyBorder="1" applyAlignment="1"/>
    <xf numFmtId="38" fontId="3" fillId="0" borderId="14" xfId="1" applyFont="1" applyFill="1" applyBorder="1" applyAlignment="1"/>
    <xf numFmtId="38" fontId="3" fillId="0" borderId="18" xfId="1" applyFont="1" applyFill="1" applyBorder="1" applyAlignment="1"/>
    <xf numFmtId="38" fontId="3" fillId="0" borderId="31" xfId="1" applyFont="1" applyFill="1" applyBorder="1" applyAlignment="1">
      <alignment horizontal="left" shrinkToFit="1"/>
    </xf>
    <xf numFmtId="38" fontId="3" fillId="0" borderId="6" xfId="1" applyFont="1" applyBorder="1"/>
    <xf numFmtId="38" fontId="3" fillId="0" borderId="25" xfId="1" applyFont="1" applyBorder="1" applyAlignment="1">
      <alignment horizontal="center"/>
    </xf>
    <xf numFmtId="38" fontId="3" fillId="0" borderId="19" xfId="1" applyFont="1" applyFill="1" applyBorder="1" applyAlignment="1"/>
    <xf numFmtId="38" fontId="3" fillId="0" borderId="20" xfId="1" applyFont="1" applyFill="1" applyBorder="1" applyAlignment="1"/>
    <xf numFmtId="38" fontId="3" fillId="0" borderId="5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1" xfId="1" applyFont="1" applyBorder="1" applyAlignment="1"/>
    <xf numFmtId="38" fontId="3" fillId="0" borderId="21" xfId="1" applyFont="1" applyFill="1" applyBorder="1" applyAlignment="1"/>
    <xf numFmtId="38" fontId="3" fillId="0" borderId="24" xfId="1" applyFont="1" applyFill="1" applyBorder="1" applyAlignment="1"/>
    <xf numFmtId="38" fontId="3" fillId="0" borderId="27" xfId="1" applyFont="1" applyBorder="1" applyAlignment="1">
      <alignment horizontal="center"/>
    </xf>
    <xf numFmtId="38" fontId="3" fillId="0" borderId="22" xfId="1" applyFont="1" applyBorder="1" applyAlignment="1"/>
    <xf numFmtId="38" fontId="3" fillId="0" borderId="22" xfId="1" applyFont="1" applyFill="1" applyBorder="1" applyAlignment="1"/>
    <xf numFmtId="38" fontId="3" fillId="0" borderId="57" xfId="1" applyFont="1" applyBorder="1"/>
    <xf numFmtId="38" fontId="7" fillId="0" borderId="17" xfId="1" applyFont="1" applyBorder="1" applyAlignment="1">
      <alignment horizontal="center" vertical="center"/>
    </xf>
    <xf numFmtId="38" fontId="6" fillId="0" borderId="45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52" xfId="1" applyFont="1" applyFill="1" applyBorder="1" applyAlignment="1">
      <alignment horizontal="left" vertical="center"/>
    </xf>
    <xf numFmtId="38" fontId="6" fillId="0" borderId="45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52" xfId="1" applyFont="1" applyBorder="1" applyAlignment="1">
      <alignment horizontal="left" vertical="center"/>
    </xf>
    <xf numFmtId="176" fontId="7" fillId="0" borderId="0" xfId="1" applyNumberFormat="1" applyFont="1" applyAlignment="1">
      <alignment horizontal="center" vertical="center"/>
    </xf>
    <xf numFmtId="38" fontId="19" fillId="0" borderId="0" xfId="1" applyFont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6" fillId="0" borderId="70" xfId="1" applyFont="1" applyBorder="1" applyAlignment="1">
      <alignment horizontal="center" vertical="center"/>
    </xf>
    <xf numFmtId="38" fontId="6" fillId="0" borderId="71" xfId="1" applyFont="1" applyBorder="1" applyAlignment="1">
      <alignment horizontal="center" vertical="center"/>
    </xf>
    <xf numFmtId="38" fontId="6" fillId="0" borderId="72" xfId="1" applyFont="1" applyBorder="1" applyAlignment="1">
      <alignment horizontal="center" vertical="center"/>
    </xf>
    <xf numFmtId="38" fontId="5" fillId="0" borderId="60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20" fillId="0" borderId="0" xfId="1" applyFont="1" applyAlignment="1">
      <alignment horizontal="center" shrinkToFit="1"/>
    </xf>
    <xf numFmtId="38" fontId="0" fillId="0" borderId="6" xfId="1" applyFont="1" applyBorder="1" applyAlignment="1">
      <alignment horizontal="center" vertical="center"/>
    </xf>
    <xf numFmtId="38" fontId="3" fillId="0" borderId="57" xfId="1" applyFont="1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38" fontId="3" fillId="0" borderId="6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59" xfId="1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</cellXfs>
  <cellStyles count="25">
    <cellStyle name="Excel Built-in Comma [0]" xfId="19"/>
    <cellStyle name="桁区切り" xfId="1" builtinId="6"/>
    <cellStyle name="桁区切り [0.00] 2" xfId="15"/>
    <cellStyle name="桁区切り 2" xfId="3"/>
    <cellStyle name="桁区切り 2 2" xfId="6"/>
    <cellStyle name="桁区切り 3" xfId="8"/>
    <cellStyle name="桁区切り 3 2" xfId="9"/>
    <cellStyle name="桁区切り 3 3" xfId="18"/>
    <cellStyle name="桁区切り 3 4" xfId="23"/>
    <cellStyle name="桁区切り 4" xfId="11"/>
    <cellStyle name="桁区切り 5" xfId="13"/>
    <cellStyle name="桁区切り 5 2" xfId="24"/>
    <cellStyle name="標準" xfId="0" builtinId="0"/>
    <cellStyle name="標準 11" xfId="21"/>
    <cellStyle name="標準 2" xfId="2"/>
    <cellStyle name="標準 2 2" xfId="5"/>
    <cellStyle name="標準 3" xfId="7"/>
    <cellStyle name="標準 3 2" xfId="17"/>
    <cellStyle name="標準 4" xfId="10"/>
    <cellStyle name="標準 5" xfId="12"/>
    <cellStyle name="標準 6" xfId="14"/>
    <cellStyle name="標準 7" xfId="16"/>
    <cellStyle name="標準 8" xfId="20"/>
    <cellStyle name="標準 9" xfId="4"/>
    <cellStyle name="標準 9 2" xfId="22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5"/>
  <sheetViews>
    <sheetView tabSelected="1" view="pageBreakPreview" zoomScaleNormal="100" zoomScaleSheetLayoutView="100" workbookViewId="0">
      <selection sqref="A1:G1"/>
    </sheetView>
  </sheetViews>
  <sheetFormatPr defaultColWidth="11.5" defaultRowHeight="17.25" customHeight="1" x14ac:dyDescent="0.15"/>
  <cols>
    <col min="1" max="1" width="18.75" style="43" customWidth="1"/>
    <col min="2" max="6" width="11.5" style="43" customWidth="1"/>
    <col min="7" max="7" width="10" style="43" customWidth="1"/>
    <col min="8" max="16384" width="11.5" style="43"/>
  </cols>
  <sheetData>
    <row r="1" spans="1:9" ht="17.25" customHeight="1" thickBot="1" x14ac:dyDescent="0.2">
      <c r="A1" s="145" t="s">
        <v>115</v>
      </c>
      <c r="B1" s="145"/>
      <c r="C1" s="145"/>
      <c r="D1" s="145"/>
      <c r="E1" s="145"/>
      <c r="F1" s="145"/>
      <c r="G1" s="145"/>
    </row>
    <row r="2" spans="1:9" ht="36" customHeight="1" thickBot="1" x14ac:dyDescent="0.2">
      <c r="A2" s="8" t="s">
        <v>45</v>
      </c>
      <c r="B2" s="9" t="s">
        <v>27</v>
      </c>
      <c r="C2" s="10" t="s">
        <v>46</v>
      </c>
      <c r="D2" s="11" t="s">
        <v>47</v>
      </c>
      <c r="E2" s="12" t="s">
        <v>48</v>
      </c>
      <c r="F2" s="13" t="s">
        <v>49</v>
      </c>
      <c r="G2" s="12" t="s">
        <v>50</v>
      </c>
      <c r="H2" s="2"/>
      <c r="I2" s="3"/>
    </row>
    <row r="3" spans="1:9" ht="13.5" customHeight="1" x14ac:dyDescent="0.15">
      <c r="A3" s="44"/>
      <c r="B3" s="69" t="s">
        <v>79</v>
      </c>
      <c r="C3" s="74">
        <v>109161</v>
      </c>
      <c r="D3" s="75">
        <v>115184</v>
      </c>
      <c r="E3" s="55">
        <v>224345</v>
      </c>
      <c r="F3" s="74"/>
      <c r="G3" s="88"/>
      <c r="H3" s="47"/>
      <c r="I3" s="47"/>
    </row>
    <row r="4" spans="1:9" ht="13.5" customHeight="1" x14ac:dyDescent="0.15">
      <c r="A4" s="44" t="s">
        <v>112</v>
      </c>
      <c r="B4" s="76" t="s">
        <v>56</v>
      </c>
      <c r="C4" s="77">
        <v>7773</v>
      </c>
      <c r="D4" s="78">
        <v>7945</v>
      </c>
      <c r="E4" s="79">
        <v>15718</v>
      </c>
      <c r="F4" s="83"/>
      <c r="G4" s="55"/>
      <c r="H4" s="47"/>
      <c r="I4" s="47"/>
    </row>
    <row r="5" spans="1:9" ht="13.5" customHeight="1" x14ac:dyDescent="0.15">
      <c r="A5" s="44"/>
      <c r="B5" s="73" t="s">
        <v>48</v>
      </c>
      <c r="C5" s="52">
        <v>116934</v>
      </c>
      <c r="D5" s="53">
        <v>123129</v>
      </c>
      <c r="E5" s="46">
        <v>240063</v>
      </c>
      <c r="F5" s="52">
        <v>80021</v>
      </c>
      <c r="G5" s="46"/>
      <c r="H5" s="47"/>
      <c r="I5" s="47"/>
    </row>
    <row r="6" spans="1:9" ht="13.5" customHeight="1" x14ac:dyDescent="0.15">
      <c r="A6" s="48" t="s">
        <v>1</v>
      </c>
      <c r="B6" s="68" t="s">
        <v>1</v>
      </c>
      <c r="C6" s="49">
        <v>71230</v>
      </c>
      <c r="D6" s="50">
        <v>71568</v>
      </c>
      <c r="E6" s="51">
        <v>142798</v>
      </c>
      <c r="F6" s="49">
        <v>47600</v>
      </c>
      <c r="G6" s="51"/>
      <c r="H6" s="47"/>
      <c r="I6" s="47"/>
    </row>
    <row r="7" spans="1:9" ht="13.5" customHeight="1" x14ac:dyDescent="0.15">
      <c r="A7" s="44" t="s">
        <v>2</v>
      </c>
      <c r="B7" s="67" t="s">
        <v>80</v>
      </c>
      <c r="C7" s="52">
        <v>58728</v>
      </c>
      <c r="D7" s="53">
        <v>59084</v>
      </c>
      <c r="E7" s="46">
        <v>117812</v>
      </c>
      <c r="F7" s="52">
        <v>39271</v>
      </c>
      <c r="G7" s="46"/>
      <c r="H7" s="47"/>
      <c r="I7" s="47"/>
    </row>
    <row r="8" spans="1:9" ht="13.5" customHeight="1" x14ac:dyDescent="0.15">
      <c r="A8" s="48" t="s">
        <v>3</v>
      </c>
      <c r="B8" s="68" t="s">
        <v>94</v>
      </c>
      <c r="C8" s="49">
        <v>58229</v>
      </c>
      <c r="D8" s="50">
        <v>57799</v>
      </c>
      <c r="E8" s="51">
        <v>116028</v>
      </c>
      <c r="F8" s="49">
        <v>38676</v>
      </c>
      <c r="G8" s="51"/>
      <c r="H8" s="47"/>
      <c r="I8" s="47"/>
    </row>
    <row r="9" spans="1:9" ht="13.5" customHeight="1" x14ac:dyDescent="0.15">
      <c r="A9" s="48" t="s">
        <v>4</v>
      </c>
      <c r="B9" s="68" t="s">
        <v>95</v>
      </c>
      <c r="C9" s="49">
        <v>29498</v>
      </c>
      <c r="D9" s="50">
        <v>30165</v>
      </c>
      <c r="E9" s="51">
        <v>59663</v>
      </c>
      <c r="F9" s="49">
        <v>19888</v>
      </c>
      <c r="G9" s="51"/>
      <c r="H9" s="47"/>
      <c r="I9" s="47"/>
    </row>
    <row r="10" spans="1:9" ht="13.5" customHeight="1" x14ac:dyDescent="0.15">
      <c r="A10" s="48" t="s">
        <v>5</v>
      </c>
      <c r="B10" s="68" t="s">
        <v>5</v>
      </c>
      <c r="C10" s="49">
        <v>20072</v>
      </c>
      <c r="D10" s="50">
        <v>20160</v>
      </c>
      <c r="E10" s="51">
        <v>40232</v>
      </c>
      <c r="F10" s="49">
        <v>13411</v>
      </c>
      <c r="G10" s="51"/>
      <c r="H10" s="47"/>
      <c r="I10" s="47"/>
    </row>
    <row r="11" spans="1:9" ht="13.5" customHeight="1" x14ac:dyDescent="0.15">
      <c r="A11" s="62"/>
      <c r="B11" s="70" t="s">
        <v>81</v>
      </c>
      <c r="C11" s="56">
        <v>31025</v>
      </c>
      <c r="D11" s="60">
        <v>31704</v>
      </c>
      <c r="E11" s="58">
        <v>62729</v>
      </c>
      <c r="F11" s="56"/>
      <c r="G11" s="58"/>
      <c r="H11" s="47"/>
      <c r="I11" s="47"/>
    </row>
    <row r="12" spans="1:9" ht="13.5" customHeight="1" x14ac:dyDescent="0.15">
      <c r="A12" s="61" t="s">
        <v>102</v>
      </c>
      <c r="B12" s="76" t="s">
        <v>103</v>
      </c>
      <c r="C12" s="77">
        <v>6487</v>
      </c>
      <c r="D12" s="78">
        <v>6691</v>
      </c>
      <c r="E12" s="79">
        <v>13178</v>
      </c>
      <c r="F12" s="83"/>
      <c r="G12" s="55"/>
      <c r="H12" s="47"/>
      <c r="I12" s="47"/>
    </row>
    <row r="13" spans="1:9" ht="13.5" customHeight="1" x14ac:dyDescent="0.15">
      <c r="A13" s="80"/>
      <c r="B13" s="73" t="s">
        <v>48</v>
      </c>
      <c r="C13" s="52">
        <v>37512</v>
      </c>
      <c r="D13" s="53">
        <v>38395</v>
      </c>
      <c r="E13" s="46">
        <v>75907</v>
      </c>
      <c r="F13" s="52">
        <v>25303</v>
      </c>
      <c r="G13" s="46"/>
      <c r="H13" s="47"/>
      <c r="I13" s="47"/>
    </row>
    <row r="14" spans="1:9" ht="13.5" customHeight="1" x14ac:dyDescent="0.15">
      <c r="A14" s="48" t="s">
        <v>6</v>
      </c>
      <c r="B14" s="68" t="s">
        <v>82</v>
      </c>
      <c r="C14" s="49">
        <v>16835</v>
      </c>
      <c r="D14" s="50">
        <v>16692</v>
      </c>
      <c r="E14" s="51">
        <v>33527</v>
      </c>
      <c r="F14" s="49">
        <v>11176</v>
      </c>
      <c r="G14" s="51"/>
      <c r="H14" s="47"/>
      <c r="I14" s="47"/>
    </row>
    <row r="15" spans="1:9" ht="13.5" customHeight="1" x14ac:dyDescent="0.15">
      <c r="A15" s="62"/>
      <c r="B15" s="70" t="s">
        <v>65</v>
      </c>
      <c r="C15" s="56">
        <v>23564</v>
      </c>
      <c r="D15" s="60">
        <v>23403</v>
      </c>
      <c r="E15" s="58">
        <v>46967</v>
      </c>
      <c r="F15" s="56"/>
      <c r="G15" s="58"/>
      <c r="H15" s="47"/>
      <c r="I15" s="47"/>
    </row>
    <row r="16" spans="1:9" ht="13.5" customHeight="1" x14ac:dyDescent="0.15">
      <c r="A16" s="61" t="s">
        <v>104</v>
      </c>
      <c r="B16" s="76" t="s">
        <v>86</v>
      </c>
      <c r="C16" s="77">
        <v>8323</v>
      </c>
      <c r="D16" s="78">
        <v>8193</v>
      </c>
      <c r="E16" s="79">
        <v>16516</v>
      </c>
      <c r="F16" s="83"/>
      <c r="G16" s="55"/>
      <c r="H16" s="47"/>
      <c r="I16" s="47"/>
    </row>
    <row r="17" spans="1:9" ht="13.5" customHeight="1" x14ac:dyDescent="0.15">
      <c r="A17" s="80"/>
      <c r="B17" s="73" t="s">
        <v>48</v>
      </c>
      <c r="C17" s="52">
        <v>31887</v>
      </c>
      <c r="D17" s="53">
        <v>31596</v>
      </c>
      <c r="E17" s="46">
        <v>63483</v>
      </c>
      <c r="F17" s="98">
        <v>21161</v>
      </c>
      <c r="G17" s="46"/>
      <c r="H17" s="47"/>
      <c r="I17" s="47"/>
    </row>
    <row r="18" spans="1:9" ht="13.5" customHeight="1" x14ac:dyDescent="0.15">
      <c r="A18" s="62"/>
      <c r="B18" s="70" t="s">
        <v>83</v>
      </c>
      <c r="C18" s="56">
        <v>20212</v>
      </c>
      <c r="D18" s="60">
        <v>21009</v>
      </c>
      <c r="E18" s="58">
        <v>41221</v>
      </c>
      <c r="F18" s="56"/>
      <c r="G18" s="58"/>
      <c r="H18" s="47"/>
      <c r="I18" s="47"/>
    </row>
    <row r="19" spans="1:9" ht="13.5" customHeight="1" x14ac:dyDescent="0.15">
      <c r="A19" s="61" t="s">
        <v>105</v>
      </c>
      <c r="B19" s="76" t="s">
        <v>87</v>
      </c>
      <c r="C19" s="77">
        <v>6532</v>
      </c>
      <c r="D19" s="78">
        <v>6538</v>
      </c>
      <c r="E19" s="79">
        <v>13070</v>
      </c>
      <c r="F19" s="83"/>
      <c r="G19" s="55"/>
      <c r="H19" s="47"/>
      <c r="I19" s="47"/>
    </row>
    <row r="20" spans="1:9" ht="13.5" customHeight="1" x14ac:dyDescent="0.15">
      <c r="A20" s="80"/>
      <c r="B20" s="73" t="s">
        <v>48</v>
      </c>
      <c r="C20" s="52">
        <v>26744</v>
      </c>
      <c r="D20" s="53">
        <v>27547</v>
      </c>
      <c r="E20" s="46">
        <v>54291</v>
      </c>
      <c r="F20" s="98">
        <v>18097</v>
      </c>
      <c r="G20" s="46"/>
      <c r="H20" s="47"/>
      <c r="I20" s="47"/>
    </row>
    <row r="21" spans="1:9" ht="13.5" customHeight="1" x14ac:dyDescent="0.15">
      <c r="A21" s="62"/>
      <c r="B21" s="70" t="s">
        <v>8</v>
      </c>
      <c r="C21" s="56">
        <v>11094</v>
      </c>
      <c r="D21" s="60">
        <v>11329</v>
      </c>
      <c r="E21" s="58">
        <v>22423</v>
      </c>
      <c r="F21" s="56"/>
      <c r="G21" s="58"/>
      <c r="H21" s="47"/>
      <c r="I21" s="47"/>
    </row>
    <row r="22" spans="1:9" ht="13.5" customHeight="1" x14ac:dyDescent="0.15">
      <c r="A22" s="61" t="s">
        <v>101</v>
      </c>
      <c r="B22" s="76" t="s">
        <v>9</v>
      </c>
      <c r="C22" s="77">
        <v>17247</v>
      </c>
      <c r="D22" s="78">
        <v>17306</v>
      </c>
      <c r="E22" s="79">
        <v>34553</v>
      </c>
      <c r="F22" s="83"/>
      <c r="G22" s="55"/>
      <c r="H22" s="47"/>
      <c r="I22" s="47"/>
    </row>
    <row r="23" spans="1:9" ht="13.5" customHeight="1" x14ac:dyDescent="0.15">
      <c r="A23" s="80"/>
      <c r="B23" s="73" t="s">
        <v>48</v>
      </c>
      <c r="C23" s="52">
        <v>28341</v>
      </c>
      <c r="D23" s="53">
        <v>28635</v>
      </c>
      <c r="E23" s="46">
        <v>56976</v>
      </c>
      <c r="F23" s="52">
        <v>18992</v>
      </c>
      <c r="G23" s="46"/>
      <c r="H23" s="47"/>
      <c r="I23" s="47"/>
    </row>
    <row r="24" spans="1:9" ht="13.5" customHeight="1" x14ac:dyDescent="0.15">
      <c r="A24" s="48" t="s">
        <v>10</v>
      </c>
      <c r="B24" s="68" t="s">
        <v>96</v>
      </c>
      <c r="C24" s="49">
        <v>30353</v>
      </c>
      <c r="D24" s="50">
        <v>31610</v>
      </c>
      <c r="E24" s="51">
        <v>61963</v>
      </c>
      <c r="F24" s="49">
        <v>20655</v>
      </c>
      <c r="G24" s="51"/>
      <c r="H24" s="47"/>
      <c r="I24" s="47"/>
    </row>
    <row r="25" spans="1:9" ht="13.5" customHeight="1" x14ac:dyDescent="0.15">
      <c r="A25" s="62" t="s">
        <v>11</v>
      </c>
      <c r="B25" s="70" t="s">
        <v>84</v>
      </c>
      <c r="C25" s="56">
        <v>44396</v>
      </c>
      <c r="D25" s="60">
        <v>46196</v>
      </c>
      <c r="E25" s="58">
        <v>90592</v>
      </c>
      <c r="F25" s="98">
        <v>30198</v>
      </c>
      <c r="G25" s="58"/>
      <c r="H25" s="47"/>
      <c r="I25" s="47"/>
    </row>
    <row r="26" spans="1:9" ht="13.5" customHeight="1" x14ac:dyDescent="0.15">
      <c r="A26" s="48" t="s">
        <v>12</v>
      </c>
      <c r="B26" s="68" t="s">
        <v>12</v>
      </c>
      <c r="C26" s="49">
        <v>34558</v>
      </c>
      <c r="D26" s="50">
        <v>35853</v>
      </c>
      <c r="E26" s="51">
        <v>70411</v>
      </c>
      <c r="F26" s="49">
        <v>23471</v>
      </c>
      <c r="G26" s="51"/>
      <c r="H26" s="47"/>
      <c r="I26" s="47"/>
    </row>
    <row r="27" spans="1:9" ht="13.5" customHeight="1" x14ac:dyDescent="0.15">
      <c r="A27" s="44" t="s">
        <v>13</v>
      </c>
      <c r="B27" s="68" t="s">
        <v>13</v>
      </c>
      <c r="C27" s="49">
        <v>101384</v>
      </c>
      <c r="D27" s="50">
        <v>99154</v>
      </c>
      <c r="E27" s="51">
        <v>200538</v>
      </c>
      <c r="F27" s="49">
        <v>66846</v>
      </c>
      <c r="G27" s="51"/>
      <c r="H27" s="47"/>
      <c r="I27" s="47"/>
    </row>
    <row r="28" spans="1:9" ht="13.5" customHeight="1" x14ac:dyDescent="0.15">
      <c r="A28" s="48" t="s">
        <v>14</v>
      </c>
      <c r="B28" s="68" t="s">
        <v>14</v>
      </c>
      <c r="C28" s="49">
        <v>65302</v>
      </c>
      <c r="D28" s="50">
        <v>64625</v>
      </c>
      <c r="E28" s="51">
        <v>129927</v>
      </c>
      <c r="F28" s="49">
        <v>43309</v>
      </c>
      <c r="G28" s="51"/>
      <c r="H28" s="47"/>
      <c r="I28" s="47"/>
    </row>
    <row r="29" spans="1:9" ht="13.5" customHeight="1" x14ac:dyDescent="0.15">
      <c r="A29" s="54" t="s">
        <v>53</v>
      </c>
      <c r="B29" s="72" t="s">
        <v>15</v>
      </c>
      <c r="C29" s="49">
        <v>28142</v>
      </c>
      <c r="D29" s="50">
        <v>26744</v>
      </c>
      <c r="E29" s="51">
        <v>54886</v>
      </c>
      <c r="F29" s="49">
        <v>18296</v>
      </c>
      <c r="G29" s="51"/>
      <c r="H29" s="47"/>
      <c r="I29" s="47"/>
    </row>
    <row r="30" spans="1:9" ht="13.5" customHeight="1" x14ac:dyDescent="0.15">
      <c r="A30" s="54"/>
      <c r="B30" s="69" t="s">
        <v>69</v>
      </c>
      <c r="C30" s="56">
        <v>11024</v>
      </c>
      <c r="D30" s="60">
        <v>11318</v>
      </c>
      <c r="E30" s="58">
        <v>22342</v>
      </c>
      <c r="F30" s="56"/>
      <c r="G30" s="55"/>
      <c r="H30" s="47"/>
      <c r="I30" s="47"/>
    </row>
    <row r="31" spans="1:9" ht="13.5" customHeight="1" x14ac:dyDescent="0.15">
      <c r="A31" s="61" t="s">
        <v>106</v>
      </c>
      <c r="B31" s="76" t="s">
        <v>107</v>
      </c>
      <c r="C31" s="77">
        <v>13253</v>
      </c>
      <c r="D31" s="106">
        <v>13254</v>
      </c>
      <c r="E31" s="79">
        <v>26507</v>
      </c>
      <c r="F31" s="83"/>
      <c r="G31" s="55"/>
      <c r="H31" s="47"/>
      <c r="I31" s="47"/>
    </row>
    <row r="32" spans="1:9" ht="13.5" customHeight="1" x14ac:dyDescent="0.15">
      <c r="A32" s="44"/>
      <c r="B32" s="73" t="s">
        <v>48</v>
      </c>
      <c r="C32" s="83">
        <v>24277</v>
      </c>
      <c r="D32" s="47">
        <v>24572</v>
      </c>
      <c r="E32" s="55">
        <v>48849</v>
      </c>
      <c r="F32" s="83">
        <v>16283</v>
      </c>
      <c r="G32" s="55"/>
      <c r="H32" s="47"/>
      <c r="I32" s="47"/>
    </row>
    <row r="33" spans="1:9" ht="13.5" customHeight="1" x14ac:dyDescent="0.15">
      <c r="A33" s="54" t="s">
        <v>52</v>
      </c>
      <c r="B33" s="72" t="s">
        <v>52</v>
      </c>
      <c r="C33" s="56">
        <v>28653</v>
      </c>
      <c r="D33" s="57">
        <v>28808</v>
      </c>
      <c r="E33" s="58">
        <v>57461</v>
      </c>
      <c r="F33" s="56">
        <v>19154</v>
      </c>
      <c r="G33" s="51"/>
      <c r="H33" s="47"/>
      <c r="I33" s="47"/>
    </row>
    <row r="34" spans="1:9" ht="13.5" customHeight="1" x14ac:dyDescent="0.15">
      <c r="A34" s="54" t="s">
        <v>88</v>
      </c>
      <c r="B34" s="72" t="s">
        <v>88</v>
      </c>
      <c r="C34" s="49">
        <v>16410</v>
      </c>
      <c r="D34" s="50">
        <v>16633</v>
      </c>
      <c r="E34" s="51">
        <v>33043</v>
      </c>
      <c r="F34" s="49">
        <v>11015</v>
      </c>
      <c r="G34" s="51"/>
      <c r="H34" s="47"/>
      <c r="I34" s="47"/>
    </row>
    <row r="35" spans="1:9" ht="13.5" customHeight="1" x14ac:dyDescent="0.15">
      <c r="A35" s="54" t="s">
        <v>55</v>
      </c>
      <c r="B35" s="72" t="s">
        <v>55</v>
      </c>
      <c r="C35" s="49">
        <v>22202</v>
      </c>
      <c r="D35" s="50">
        <v>23286</v>
      </c>
      <c r="E35" s="51">
        <v>45488</v>
      </c>
      <c r="F35" s="49">
        <v>15163</v>
      </c>
      <c r="G35" s="51"/>
      <c r="H35" s="47"/>
      <c r="I35" s="47"/>
    </row>
    <row r="36" spans="1:9" ht="13.5" customHeight="1" x14ac:dyDescent="0.15">
      <c r="A36" s="54" t="s">
        <v>97</v>
      </c>
      <c r="B36" s="69" t="s">
        <v>97</v>
      </c>
      <c r="C36" s="49">
        <v>41243</v>
      </c>
      <c r="D36" s="50">
        <v>41790</v>
      </c>
      <c r="E36" s="51">
        <v>83033</v>
      </c>
      <c r="F36" s="49">
        <v>27678</v>
      </c>
      <c r="G36" s="55"/>
      <c r="H36" s="47"/>
      <c r="I36" s="47"/>
    </row>
    <row r="37" spans="1:9" ht="13.5" customHeight="1" x14ac:dyDescent="0.15">
      <c r="A37" s="146" t="s">
        <v>108</v>
      </c>
      <c r="B37" s="70" t="s">
        <v>57</v>
      </c>
      <c r="C37" s="56">
        <v>21048</v>
      </c>
      <c r="D37" s="60">
        <v>20355</v>
      </c>
      <c r="E37" s="58">
        <v>41403</v>
      </c>
      <c r="F37" s="56"/>
      <c r="G37" s="58"/>
      <c r="H37" s="47"/>
      <c r="I37" s="47"/>
    </row>
    <row r="38" spans="1:9" ht="13.5" customHeight="1" x14ac:dyDescent="0.15">
      <c r="A38" s="147"/>
      <c r="B38" s="76" t="s">
        <v>109</v>
      </c>
      <c r="C38" s="77">
        <v>3405</v>
      </c>
      <c r="D38" s="78">
        <v>3318</v>
      </c>
      <c r="E38" s="79">
        <v>6723</v>
      </c>
      <c r="F38" s="83"/>
      <c r="G38" s="55"/>
      <c r="H38" s="47"/>
      <c r="I38" s="47"/>
    </row>
    <row r="39" spans="1:9" ht="13.5" customHeight="1" x14ac:dyDescent="0.15">
      <c r="A39" s="147"/>
      <c r="B39" s="76" t="s">
        <v>110</v>
      </c>
      <c r="C39" s="77">
        <v>9904</v>
      </c>
      <c r="D39" s="78">
        <v>9722</v>
      </c>
      <c r="E39" s="79">
        <v>19626</v>
      </c>
      <c r="F39" s="83"/>
      <c r="G39" s="55"/>
      <c r="H39" s="47"/>
      <c r="I39" s="47"/>
    </row>
    <row r="40" spans="1:9" ht="13.5" customHeight="1" x14ac:dyDescent="0.15">
      <c r="A40" s="148"/>
      <c r="B40" s="73" t="s">
        <v>48</v>
      </c>
      <c r="C40" s="83">
        <v>34357</v>
      </c>
      <c r="D40" s="84">
        <v>33395</v>
      </c>
      <c r="E40" s="84">
        <v>67752</v>
      </c>
      <c r="F40" s="83">
        <v>22584</v>
      </c>
      <c r="G40" s="55"/>
      <c r="H40" s="47"/>
      <c r="I40" s="47"/>
    </row>
    <row r="41" spans="1:9" ht="13.5" customHeight="1" x14ac:dyDescent="0.15">
      <c r="A41" s="149" t="s">
        <v>114</v>
      </c>
      <c r="B41" s="71" t="s">
        <v>59</v>
      </c>
      <c r="C41" s="56">
        <v>15787</v>
      </c>
      <c r="D41" s="59">
        <v>15788</v>
      </c>
      <c r="E41" s="60">
        <v>31575</v>
      </c>
      <c r="F41" s="56"/>
      <c r="G41" s="58"/>
      <c r="H41" s="47"/>
      <c r="I41" s="47"/>
    </row>
    <row r="42" spans="1:9" ht="13.5" customHeight="1" x14ac:dyDescent="0.15">
      <c r="A42" s="150"/>
      <c r="B42" s="81" t="s">
        <v>89</v>
      </c>
      <c r="C42" s="77">
        <v>3395</v>
      </c>
      <c r="D42" s="82">
        <v>3468</v>
      </c>
      <c r="E42" s="78">
        <v>6863</v>
      </c>
      <c r="F42" s="83"/>
      <c r="G42" s="55"/>
      <c r="H42" s="47"/>
      <c r="I42" s="47"/>
    </row>
    <row r="43" spans="1:9" ht="13.5" customHeight="1" x14ac:dyDescent="0.15">
      <c r="A43" s="151"/>
      <c r="B43" s="85" t="s">
        <v>48</v>
      </c>
      <c r="C43" s="52">
        <v>19182</v>
      </c>
      <c r="D43" s="86">
        <v>19256</v>
      </c>
      <c r="E43" s="53">
        <v>38438</v>
      </c>
      <c r="F43" s="52">
        <v>12813</v>
      </c>
      <c r="G43" s="46"/>
      <c r="H43" s="47"/>
      <c r="I43" s="47"/>
    </row>
    <row r="44" spans="1:9" ht="13.5" customHeight="1" x14ac:dyDescent="0.15">
      <c r="A44" s="45" t="s">
        <v>60</v>
      </c>
      <c r="B44" s="67" t="s">
        <v>60</v>
      </c>
      <c r="C44" s="52">
        <v>16818</v>
      </c>
      <c r="D44" s="53">
        <v>16402</v>
      </c>
      <c r="E44" s="46">
        <v>33220</v>
      </c>
      <c r="F44" s="52">
        <v>11074</v>
      </c>
      <c r="G44" s="51"/>
      <c r="H44" s="47"/>
      <c r="I44" s="47"/>
    </row>
    <row r="45" spans="1:9" ht="13.5" customHeight="1" x14ac:dyDescent="0.15">
      <c r="A45" s="45" t="s">
        <v>64</v>
      </c>
      <c r="B45" s="67" t="s">
        <v>64</v>
      </c>
      <c r="C45" s="49">
        <v>16103</v>
      </c>
      <c r="D45" s="50">
        <v>16373</v>
      </c>
      <c r="E45" s="51">
        <v>32476</v>
      </c>
      <c r="F45" s="49">
        <v>10826</v>
      </c>
      <c r="G45" s="51"/>
      <c r="H45" s="47"/>
      <c r="I45" s="47"/>
    </row>
    <row r="46" spans="1:9" ht="13.5" customHeight="1" x14ac:dyDescent="0.15">
      <c r="A46" s="45" t="s">
        <v>61</v>
      </c>
      <c r="B46" s="67" t="s">
        <v>61</v>
      </c>
      <c r="C46" s="49">
        <v>39895</v>
      </c>
      <c r="D46" s="50">
        <v>37047</v>
      </c>
      <c r="E46" s="51">
        <v>76942</v>
      </c>
      <c r="F46" s="49">
        <v>25648</v>
      </c>
      <c r="G46" s="51"/>
      <c r="H46" s="47"/>
      <c r="I46" s="47"/>
    </row>
    <row r="47" spans="1:9" ht="13.5" customHeight="1" x14ac:dyDescent="0.15">
      <c r="A47" s="149" t="s">
        <v>111</v>
      </c>
      <c r="B47" s="107" t="s">
        <v>63</v>
      </c>
      <c r="C47" s="83">
        <v>18871</v>
      </c>
      <c r="D47" s="95">
        <v>18322</v>
      </c>
      <c r="E47" s="97">
        <v>37193</v>
      </c>
      <c r="F47" s="56"/>
      <c r="G47" s="58"/>
      <c r="H47" s="47"/>
      <c r="I47" s="47"/>
    </row>
    <row r="48" spans="1:9" ht="13.5" customHeight="1" x14ac:dyDescent="0.15">
      <c r="A48" s="150"/>
      <c r="B48" s="76" t="s">
        <v>91</v>
      </c>
      <c r="C48" s="77">
        <v>12802</v>
      </c>
      <c r="D48" s="94">
        <v>13128</v>
      </c>
      <c r="E48" s="96">
        <v>25930</v>
      </c>
      <c r="F48" s="83"/>
      <c r="G48" s="55"/>
      <c r="H48" s="47"/>
      <c r="I48" s="47"/>
    </row>
    <row r="49" spans="1:9" ht="13.5" customHeight="1" x14ac:dyDescent="0.15">
      <c r="A49" s="150"/>
      <c r="B49" s="93" t="s">
        <v>92</v>
      </c>
      <c r="C49" s="77">
        <v>6372</v>
      </c>
      <c r="D49" s="94">
        <v>6350</v>
      </c>
      <c r="E49" s="96">
        <v>12722</v>
      </c>
      <c r="F49" s="83"/>
      <c r="G49" s="55"/>
      <c r="H49" s="47"/>
      <c r="I49" s="47"/>
    </row>
    <row r="50" spans="1:9" ht="13.5" customHeight="1" x14ac:dyDescent="0.15">
      <c r="A50" s="151"/>
      <c r="B50" s="73" t="s">
        <v>48</v>
      </c>
      <c r="C50" s="52">
        <v>38045</v>
      </c>
      <c r="D50" s="53">
        <v>37800</v>
      </c>
      <c r="E50" s="46">
        <v>75845</v>
      </c>
      <c r="F50" s="52">
        <v>25282</v>
      </c>
      <c r="G50" s="46"/>
      <c r="H50" s="47"/>
      <c r="I50" s="47"/>
    </row>
    <row r="51" spans="1:9" ht="13.5" customHeight="1" x14ac:dyDescent="0.15">
      <c r="A51" s="48" t="s">
        <v>67</v>
      </c>
      <c r="B51" s="68" t="s">
        <v>67</v>
      </c>
      <c r="C51" s="49">
        <v>21545</v>
      </c>
      <c r="D51" s="50">
        <v>21639</v>
      </c>
      <c r="E51" s="51">
        <v>43184</v>
      </c>
      <c r="F51" s="49">
        <v>14395</v>
      </c>
      <c r="G51" s="51"/>
      <c r="H51" s="47"/>
      <c r="I51" s="47"/>
    </row>
    <row r="52" spans="1:9" ht="13.5" customHeight="1" x14ac:dyDescent="0.15">
      <c r="A52" s="44" t="s">
        <v>90</v>
      </c>
      <c r="B52" s="69" t="s">
        <v>90</v>
      </c>
      <c r="C52" s="56">
        <v>20019</v>
      </c>
      <c r="D52" s="60">
        <v>19987</v>
      </c>
      <c r="E52" s="55">
        <v>40006</v>
      </c>
      <c r="F52" s="56">
        <v>13336</v>
      </c>
      <c r="G52" s="55"/>
      <c r="H52" s="47"/>
      <c r="I52" s="47"/>
    </row>
    <row r="53" spans="1:9" ht="13.5" customHeight="1" x14ac:dyDescent="0.15">
      <c r="A53" s="48" t="s">
        <v>93</v>
      </c>
      <c r="B53" s="68" t="s">
        <v>93</v>
      </c>
      <c r="C53" s="49">
        <v>16007</v>
      </c>
      <c r="D53" s="50">
        <v>15679</v>
      </c>
      <c r="E53" s="51">
        <v>31686</v>
      </c>
      <c r="F53" s="49">
        <v>10562</v>
      </c>
      <c r="G53" s="51"/>
      <c r="H53" s="47"/>
      <c r="I53" s="47"/>
    </row>
    <row r="54" spans="1:9" ht="13.5" customHeight="1" x14ac:dyDescent="0.15">
      <c r="A54" s="44"/>
      <c r="B54" s="70" t="s">
        <v>20</v>
      </c>
      <c r="C54" s="56">
        <v>6201</v>
      </c>
      <c r="D54" s="60">
        <v>5856</v>
      </c>
      <c r="E54" s="58">
        <v>12057</v>
      </c>
      <c r="F54" s="56"/>
      <c r="G54" s="58"/>
      <c r="H54" s="47"/>
      <c r="I54" s="47"/>
    </row>
    <row r="55" spans="1:9" ht="13.5" customHeight="1" x14ac:dyDescent="0.15">
      <c r="A55" s="44" t="s">
        <v>113</v>
      </c>
      <c r="B55" s="76" t="s">
        <v>21</v>
      </c>
      <c r="C55" s="77">
        <v>20437</v>
      </c>
      <c r="D55" s="78">
        <v>20598</v>
      </c>
      <c r="E55" s="79">
        <v>41035</v>
      </c>
      <c r="F55" s="83"/>
      <c r="G55" s="55"/>
      <c r="H55" s="47"/>
      <c r="I55" s="47"/>
    </row>
    <row r="56" spans="1:9" ht="13.5" customHeight="1" thickBot="1" x14ac:dyDescent="0.2">
      <c r="A56" s="108"/>
      <c r="B56" s="109" t="s">
        <v>31</v>
      </c>
      <c r="C56" s="89">
        <v>26638</v>
      </c>
      <c r="D56" s="90">
        <v>26454</v>
      </c>
      <c r="E56" s="91">
        <v>53092</v>
      </c>
      <c r="F56" s="89">
        <v>17698</v>
      </c>
      <c r="G56" s="91"/>
      <c r="H56" s="47"/>
      <c r="I56" s="47"/>
    </row>
    <row r="57" spans="1:9" ht="13.5" customHeight="1" thickBot="1" x14ac:dyDescent="0.2">
      <c r="C57" s="87"/>
      <c r="D57" s="87"/>
      <c r="E57" s="87"/>
      <c r="F57" s="87"/>
      <c r="G57" s="87"/>
    </row>
    <row r="58" spans="1:9" ht="13.5" customHeight="1" thickBot="1" x14ac:dyDescent="0.2">
      <c r="A58" s="63" t="s">
        <v>100</v>
      </c>
      <c r="B58" s="64"/>
      <c r="C58" s="65">
        <v>1181539</v>
      </c>
      <c r="D58" s="112">
        <v>1188073</v>
      </c>
      <c r="E58" s="111">
        <v>2369612</v>
      </c>
      <c r="F58" s="110">
        <v>396202</v>
      </c>
      <c r="G58" s="66">
        <v>47393</v>
      </c>
      <c r="H58" s="44"/>
      <c r="I58" s="47"/>
    </row>
    <row r="59" spans="1:9" ht="13.5" hidden="1" customHeight="1" x14ac:dyDescent="0.15">
      <c r="A59" s="99"/>
      <c r="B59" s="99"/>
      <c r="C59" s="47"/>
      <c r="D59" s="47"/>
      <c r="E59" s="47"/>
      <c r="F59" s="47"/>
      <c r="G59" s="47"/>
      <c r="H59" s="47"/>
      <c r="I59" s="47"/>
    </row>
    <row r="60" spans="1:9" ht="36" hidden="1" customHeight="1" x14ac:dyDescent="0.15">
      <c r="A60" s="100"/>
      <c r="B60" s="100"/>
      <c r="E60" s="101"/>
      <c r="F60" s="104" t="s">
        <v>99</v>
      </c>
      <c r="G60" s="105">
        <f>ROUNDUP(SUM(B61:E61),0)</f>
        <v>396202</v>
      </c>
    </row>
    <row r="61" spans="1:9" ht="17.25" hidden="1" customHeight="1" x14ac:dyDescent="0.15">
      <c r="A61" s="103"/>
      <c r="B61" s="152">
        <f>(E58-800000)/8</f>
        <v>196201.5</v>
      </c>
      <c r="C61" s="152"/>
      <c r="D61" s="115">
        <f>400000/6</f>
        <v>66666.666666666672</v>
      </c>
      <c r="E61" s="115">
        <f>400000/3</f>
        <v>133333.33333333334</v>
      </c>
      <c r="F61" s="47"/>
    </row>
    <row r="62" spans="1:9" ht="17.25" hidden="1" customHeight="1" x14ac:dyDescent="0.15"/>
    <row r="63" spans="1:9" ht="17.25" hidden="1" customHeight="1" x14ac:dyDescent="0.15"/>
    <row r="64" spans="1:9" ht="17.25" hidden="1" customHeight="1" x14ac:dyDescent="0.15"/>
    <row r="65" ht="17.25" hidden="1" customHeight="1" x14ac:dyDescent="0.15"/>
  </sheetData>
  <mergeCells count="5">
    <mergeCell ref="A1:G1"/>
    <mergeCell ref="A37:A40"/>
    <mergeCell ref="A41:A43"/>
    <mergeCell ref="A47:A50"/>
    <mergeCell ref="B61:C61"/>
  </mergeCells>
  <phoneticPr fontId="4"/>
  <pageMargins left="0.98425196850393704" right="0.98425196850393704" top="0.98425196850393704" bottom="0.78740157480314965" header="0.51181102362204722" footer="0.59055118110236227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63"/>
  <sheetViews>
    <sheetView view="pageBreakPreview" zoomScaleNormal="85" zoomScaleSheetLayoutView="100" workbookViewId="0">
      <pane xSplit="2" ySplit="4" topLeftCell="C5" activePane="bottomRight" state="frozen"/>
      <selection sqref="A1:G1"/>
      <selection pane="topRight" sqref="A1:G1"/>
      <selection pane="bottomLeft" sqref="A1:G1"/>
      <selection pane="bottomRight" activeCell="B1" sqref="B1:F1"/>
    </sheetView>
  </sheetViews>
  <sheetFormatPr defaultColWidth="10.125" defaultRowHeight="13.5" x14ac:dyDescent="0.15"/>
  <cols>
    <col min="1" max="1" width="9" style="7" customWidth="1"/>
    <col min="2" max="2" width="18.25" style="7" bestFit="1" customWidth="1"/>
    <col min="3" max="3" width="9" style="7" customWidth="1"/>
    <col min="4" max="7" width="20.625" style="7" customWidth="1"/>
    <col min="8" max="11" width="10.125" style="7" customWidth="1"/>
    <col min="12" max="22" width="8.875" style="7" hidden="1" customWidth="1"/>
    <col min="23" max="30" width="2.625" style="7" customWidth="1"/>
    <col min="31" max="16384" width="10.125" style="7"/>
  </cols>
  <sheetData>
    <row r="1" spans="1:22" ht="23.1" customHeight="1" x14ac:dyDescent="0.2">
      <c r="A1" s="26"/>
      <c r="B1" s="153" t="s">
        <v>116</v>
      </c>
      <c r="C1" s="153"/>
      <c r="D1" s="153"/>
      <c r="E1" s="153"/>
      <c r="F1" s="153"/>
      <c r="G1" s="5"/>
    </row>
    <row r="2" spans="1:22" ht="14.25" thickBot="1" x14ac:dyDescent="0.2">
      <c r="B2" s="5"/>
      <c r="C2" s="5"/>
      <c r="D2" s="6"/>
      <c r="E2" s="14"/>
      <c r="F2" s="14"/>
      <c r="G2" s="102"/>
    </row>
    <row r="3" spans="1:22" ht="21" customHeight="1" x14ac:dyDescent="0.15">
      <c r="A3" s="154" t="s">
        <v>78</v>
      </c>
      <c r="B3" s="156" t="s">
        <v>27</v>
      </c>
      <c r="C3" s="156" t="s">
        <v>28</v>
      </c>
      <c r="D3" s="158" t="s">
        <v>98</v>
      </c>
      <c r="E3" s="159"/>
      <c r="F3" s="160"/>
      <c r="G3" s="161" t="s">
        <v>70</v>
      </c>
    </row>
    <row r="4" spans="1:22" ht="21" customHeight="1" thickBot="1" x14ac:dyDescent="0.25">
      <c r="A4" s="155"/>
      <c r="B4" s="157"/>
      <c r="C4" s="157"/>
      <c r="D4" s="25" t="s">
        <v>29</v>
      </c>
      <c r="E4" s="25" t="s">
        <v>30</v>
      </c>
      <c r="F4" s="25" t="s">
        <v>31</v>
      </c>
      <c r="G4" s="162"/>
    </row>
    <row r="5" spans="1:22" ht="21" customHeight="1" x14ac:dyDescent="0.2">
      <c r="A5" s="32">
        <v>1</v>
      </c>
      <c r="B5" s="34" t="s">
        <v>0</v>
      </c>
      <c r="C5" s="27" t="s">
        <v>71</v>
      </c>
      <c r="D5" s="15">
        <v>109161</v>
      </c>
      <c r="E5" s="15">
        <v>115184</v>
      </c>
      <c r="F5" s="15">
        <v>224345</v>
      </c>
      <c r="G5" s="113"/>
      <c r="L5" s="7" t="e">
        <f>#REF!+#REF!+#REF!+#REF!-#REF!+#REF!-D5</f>
        <v>#REF!</v>
      </c>
      <c r="M5" s="7" t="e">
        <f>#REF!+#REF!+#REF!+#REF!-#REF!+#REF!-E5</f>
        <v>#REF!</v>
      </c>
      <c r="N5" s="7" t="e">
        <f>#REF!+#REF!+#REF!+#REF!-#REF!+#REF!-F5</f>
        <v>#REF!</v>
      </c>
      <c r="O5" s="7" t="e">
        <f>#REF!+#REF!-#REF!</f>
        <v>#REF!</v>
      </c>
      <c r="P5" s="7" t="e">
        <f>#REF!+#REF!-#REF!</f>
        <v>#REF!</v>
      </c>
      <c r="Q5" s="7" t="e">
        <f>#REF!+#REF!-#REF!</f>
        <v>#REF!</v>
      </c>
      <c r="R5" s="7" t="e">
        <f>#REF!+#REF!-#REF!</f>
        <v>#REF!</v>
      </c>
      <c r="S5" s="7" t="e">
        <f>#REF!+#REF!-#REF!</f>
        <v>#REF!</v>
      </c>
      <c r="T5" s="7" t="e">
        <f>#REF!+#REF!-#REF!</f>
        <v>#REF!</v>
      </c>
      <c r="U5" s="7" t="e">
        <f>#REF!+#REF!-#REF!</f>
        <v>#REF!</v>
      </c>
      <c r="V5" s="7">
        <f>D5+E5-F5</f>
        <v>0</v>
      </c>
    </row>
    <row r="6" spans="1:22" ht="21" customHeight="1" x14ac:dyDescent="0.2">
      <c r="A6" s="32">
        <v>2</v>
      </c>
      <c r="B6" s="34" t="s">
        <v>1</v>
      </c>
      <c r="C6" s="27" t="s">
        <v>76</v>
      </c>
      <c r="D6" s="15">
        <v>71230</v>
      </c>
      <c r="E6" s="15">
        <v>71568</v>
      </c>
      <c r="F6" s="16">
        <v>142798</v>
      </c>
      <c r="G6" s="17"/>
      <c r="L6" s="7" t="e">
        <f>#REF!+#REF!+#REF!+#REF!-#REF!+#REF!-D6</f>
        <v>#REF!</v>
      </c>
      <c r="M6" s="7" t="e">
        <f>#REF!+#REF!+#REF!+#REF!-#REF!+#REF!-E6</f>
        <v>#REF!</v>
      </c>
      <c r="N6" s="7" t="e">
        <f>#REF!+#REF!+#REF!+#REF!-#REF!+#REF!-F6</f>
        <v>#REF!</v>
      </c>
      <c r="O6" s="7" t="e">
        <f>#REF!+#REF!-#REF!</f>
        <v>#REF!</v>
      </c>
      <c r="P6" s="7" t="e">
        <f>#REF!+#REF!-#REF!</f>
        <v>#REF!</v>
      </c>
      <c r="Q6" s="7" t="e">
        <f>#REF!+#REF!-#REF!</f>
        <v>#REF!</v>
      </c>
      <c r="R6" s="7" t="e">
        <f>#REF!+#REF!-#REF!</f>
        <v>#REF!</v>
      </c>
      <c r="S6" s="7" t="e">
        <f>#REF!+#REF!-#REF!</f>
        <v>#REF!</v>
      </c>
      <c r="T6" s="7" t="e">
        <f>#REF!+#REF!-#REF!</f>
        <v>#REF!</v>
      </c>
      <c r="U6" s="7" t="e">
        <f>#REF!+#REF!-#REF!</f>
        <v>#REF!</v>
      </c>
      <c r="V6" s="7">
        <f t="shared" ref="V6:V59" si="0">D6+E6-F6</f>
        <v>0</v>
      </c>
    </row>
    <row r="7" spans="1:22" ht="21" customHeight="1" x14ac:dyDescent="0.2">
      <c r="A7" s="32">
        <v>3</v>
      </c>
      <c r="B7" s="34" t="s">
        <v>2</v>
      </c>
      <c r="C7" s="27" t="s">
        <v>74</v>
      </c>
      <c r="D7" s="15">
        <v>58728</v>
      </c>
      <c r="E7" s="15">
        <v>59084</v>
      </c>
      <c r="F7" s="15">
        <v>117812</v>
      </c>
      <c r="G7" s="17"/>
      <c r="L7" s="7" t="e">
        <f>#REF!+#REF!+#REF!+#REF!-#REF!+#REF!-D7</f>
        <v>#REF!</v>
      </c>
      <c r="M7" s="7" t="e">
        <f>#REF!+#REF!+#REF!+#REF!-#REF!+#REF!-E7</f>
        <v>#REF!</v>
      </c>
      <c r="N7" s="7" t="e">
        <f>#REF!+#REF!+#REF!+#REF!-#REF!+#REF!-F7</f>
        <v>#REF!</v>
      </c>
      <c r="O7" s="7" t="e">
        <f>#REF!+#REF!-#REF!</f>
        <v>#REF!</v>
      </c>
      <c r="P7" s="7" t="e">
        <f>#REF!+#REF!-#REF!</f>
        <v>#REF!</v>
      </c>
      <c r="Q7" s="7" t="e">
        <f>#REF!+#REF!-#REF!</f>
        <v>#REF!</v>
      </c>
      <c r="R7" s="7" t="e">
        <f>#REF!+#REF!-#REF!</f>
        <v>#REF!</v>
      </c>
      <c r="S7" s="7" t="e">
        <f>#REF!+#REF!-#REF!</f>
        <v>#REF!</v>
      </c>
      <c r="T7" s="7" t="e">
        <f>#REF!+#REF!-#REF!</f>
        <v>#REF!</v>
      </c>
      <c r="U7" s="7" t="e">
        <f>#REF!+#REF!-#REF!</f>
        <v>#REF!</v>
      </c>
      <c r="V7" s="7">
        <f t="shared" si="0"/>
        <v>0</v>
      </c>
    </row>
    <row r="8" spans="1:22" ht="21" customHeight="1" x14ac:dyDescent="0.2">
      <c r="A8" s="32">
        <v>4</v>
      </c>
      <c r="B8" s="34" t="s">
        <v>3</v>
      </c>
      <c r="C8" s="27" t="s">
        <v>72</v>
      </c>
      <c r="D8" s="15">
        <v>58229</v>
      </c>
      <c r="E8" s="15">
        <v>57799</v>
      </c>
      <c r="F8" s="15">
        <v>116028</v>
      </c>
      <c r="G8" s="17"/>
      <c r="L8" s="7" t="e">
        <f>#REF!+#REF!+#REF!+#REF!-#REF!+#REF!-D8</f>
        <v>#REF!</v>
      </c>
      <c r="M8" s="7" t="e">
        <f>#REF!+#REF!+#REF!+#REF!-#REF!+#REF!-E8</f>
        <v>#REF!</v>
      </c>
      <c r="N8" s="7" t="e">
        <f>#REF!+#REF!+#REF!+#REF!-#REF!+#REF!-F8</f>
        <v>#REF!</v>
      </c>
      <c r="O8" s="7" t="e">
        <f>#REF!+#REF!-#REF!</f>
        <v>#REF!</v>
      </c>
      <c r="P8" s="7" t="e">
        <f>#REF!+#REF!-#REF!</f>
        <v>#REF!</v>
      </c>
      <c r="Q8" s="7" t="e">
        <f>#REF!+#REF!-#REF!</f>
        <v>#REF!</v>
      </c>
      <c r="R8" s="7" t="e">
        <f>#REF!+#REF!-#REF!</f>
        <v>#REF!</v>
      </c>
      <c r="S8" s="7" t="e">
        <f>#REF!+#REF!-#REF!</f>
        <v>#REF!</v>
      </c>
      <c r="T8" s="7" t="e">
        <f>#REF!+#REF!-#REF!</f>
        <v>#REF!</v>
      </c>
      <c r="U8" s="7" t="e">
        <f>#REF!+#REF!-#REF!</f>
        <v>#REF!</v>
      </c>
      <c r="V8" s="7">
        <f t="shared" si="0"/>
        <v>0</v>
      </c>
    </row>
    <row r="9" spans="1:22" ht="21" customHeight="1" x14ac:dyDescent="0.2">
      <c r="A9" s="32">
        <v>5</v>
      </c>
      <c r="B9" s="34" t="s">
        <v>4</v>
      </c>
      <c r="C9" s="27" t="s">
        <v>74</v>
      </c>
      <c r="D9" s="15">
        <v>29498</v>
      </c>
      <c r="E9" s="15">
        <v>30165</v>
      </c>
      <c r="F9" s="15">
        <v>59663</v>
      </c>
      <c r="G9" s="17"/>
      <c r="L9" s="7" t="e">
        <f>#REF!+#REF!+#REF!+#REF!-#REF!+#REF!-D9</f>
        <v>#REF!</v>
      </c>
      <c r="M9" s="7" t="e">
        <f>#REF!+#REF!+#REF!+#REF!-#REF!+#REF!-E9</f>
        <v>#REF!</v>
      </c>
      <c r="N9" s="7" t="e">
        <f>#REF!+#REF!+#REF!+#REF!-#REF!+#REF!-F9</f>
        <v>#REF!</v>
      </c>
      <c r="O9" s="7" t="e">
        <f>#REF!+#REF!-#REF!</f>
        <v>#REF!</v>
      </c>
      <c r="P9" s="7" t="e">
        <f>#REF!+#REF!-#REF!</f>
        <v>#REF!</v>
      </c>
      <c r="Q9" s="7" t="e">
        <f>#REF!+#REF!-#REF!</f>
        <v>#REF!</v>
      </c>
      <c r="R9" s="7" t="e">
        <f>#REF!+#REF!-#REF!</f>
        <v>#REF!</v>
      </c>
      <c r="S9" s="7" t="e">
        <f>#REF!+#REF!-#REF!</f>
        <v>#REF!</v>
      </c>
      <c r="T9" s="7" t="e">
        <f>#REF!+#REF!-#REF!</f>
        <v>#REF!</v>
      </c>
      <c r="U9" s="7" t="e">
        <f>#REF!+#REF!-#REF!</f>
        <v>#REF!</v>
      </c>
      <c r="V9" s="7">
        <f t="shared" si="0"/>
        <v>0</v>
      </c>
    </row>
    <row r="10" spans="1:22" ht="21" customHeight="1" x14ac:dyDescent="0.2">
      <c r="A10" s="32">
        <v>6</v>
      </c>
      <c r="B10" s="34" t="s">
        <v>5</v>
      </c>
      <c r="C10" s="27" t="s">
        <v>72</v>
      </c>
      <c r="D10" s="15">
        <v>20072</v>
      </c>
      <c r="E10" s="15">
        <v>20160</v>
      </c>
      <c r="F10" s="16">
        <v>40232</v>
      </c>
      <c r="G10" s="17"/>
      <c r="L10" s="7" t="e">
        <f>#REF!+#REF!+#REF!+#REF!-#REF!+#REF!-D10</f>
        <v>#REF!</v>
      </c>
      <c r="M10" s="7" t="e">
        <f>#REF!+#REF!+#REF!+#REF!-#REF!+#REF!-E10</f>
        <v>#REF!</v>
      </c>
      <c r="N10" s="7" t="e">
        <f>#REF!+#REF!+#REF!+#REF!-#REF!+#REF!-F10</f>
        <v>#REF!</v>
      </c>
      <c r="O10" s="7" t="e">
        <f>#REF!+#REF!-#REF!</f>
        <v>#REF!</v>
      </c>
      <c r="P10" s="7" t="e">
        <f>#REF!+#REF!-#REF!</f>
        <v>#REF!</v>
      </c>
      <c r="Q10" s="7" t="e">
        <f>#REF!+#REF!-#REF!</f>
        <v>#REF!</v>
      </c>
      <c r="R10" s="7" t="e">
        <f>#REF!+#REF!-#REF!</f>
        <v>#REF!</v>
      </c>
      <c r="S10" s="7" t="e">
        <f>#REF!+#REF!-#REF!</f>
        <v>#REF!</v>
      </c>
      <c r="T10" s="7" t="e">
        <f>#REF!+#REF!-#REF!</f>
        <v>#REF!</v>
      </c>
      <c r="U10" s="7" t="e">
        <f>#REF!+#REF!-#REF!</f>
        <v>#REF!</v>
      </c>
      <c r="V10" s="7">
        <f t="shared" si="0"/>
        <v>0</v>
      </c>
    </row>
    <row r="11" spans="1:22" ht="21" customHeight="1" x14ac:dyDescent="0.2">
      <c r="A11" s="32">
        <v>7</v>
      </c>
      <c r="B11" s="34" t="s">
        <v>32</v>
      </c>
      <c r="C11" s="27" t="s">
        <v>73</v>
      </c>
      <c r="D11" s="15">
        <v>31025</v>
      </c>
      <c r="E11" s="15">
        <v>31704</v>
      </c>
      <c r="F11" s="16">
        <v>62729</v>
      </c>
      <c r="G11" s="17"/>
      <c r="L11" s="7" t="e">
        <f>#REF!+#REF!+#REF!+#REF!-#REF!+#REF!-D11</f>
        <v>#REF!</v>
      </c>
      <c r="M11" s="7" t="e">
        <f>#REF!+#REF!+#REF!+#REF!-#REF!+#REF!-E11</f>
        <v>#REF!</v>
      </c>
      <c r="N11" s="7" t="e">
        <f>#REF!+#REF!+#REF!+#REF!-#REF!+#REF!-F11</f>
        <v>#REF!</v>
      </c>
      <c r="O11" s="7" t="e">
        <f>#REF!+#REF!-#REF!</f>
        <v>#REF!</v>
      </c>
      <c r="P11" s="7" t="e">
        <f>#REF!+#REF!-#REF!</f>
        <v>#REF!</v>
      </c>
      <c r="Q11" s="7" t="e">
        <f>#REF!+#REF!-#REF!</f>
        <v>#REF!</v>
      </c>
      <c r="R11" s="7" t="e">
        <f>#REF!+#REF!-#REF!</f>
        <v>#REF!</v>
      </c>
      <c r="S11" s="7" t="e">
        <f>#REF!+#REF!-#REF!</f>
        <v>#REF!</v>
      </c>
      <c r="T11" s="7" t="e">
        <f>#REF!+#REF!-#REF!</f>
        <v>#REF!</v>
      </c>
      <c r="U11" s="7" t="e">
        <f>#REF!+#REF!-#REF!</f>
        <v>#REF!</v>
      </c>
      <c r="V11" s="7">
        <f t="shared" si="0"/>
        <v>0</v>
      </c>
    </row>
    <row r="12" spans="1:22" ht="21" customHeight="1" x14ac:dyDescent="0.2">
      <c r="A12" s="32">
        <v>8</v>
      </c>
      <c r="B12" s="34" t="s">
        <v>6</v>
      </c>
      <c r="C12" s="27" t="s">
        <v>72</v>
      </c>
      <c r="D12" s="15">
        <v>16835</v>
      </c>
      <c r="E12" s="15">
        <v>16692</v>
      </c>
      <c r="F12" s="16">
        <v>33527</v>
      </c>
      <c r="G12" s="17"/>
      <c r="L12" s="7" t="e">
        <f>#REF!+#REF!+#REF!+#REF!-#REF!+#REF!-D12</f>
        <v>#REF!</v>
      </c>
      <c r="M12" s="7" t="e">
        <f>#REF!+#REF!+#REF!+#REF!-#REF!+#REF!-E12</f>
        <v>#REF!</v>
      </c>
      <c r="N12" s="7" t="e">
        <f>#REF!+#REF!+#REF!+#REF!-#REF!+#REF!-F12</f>
        <v>#REF!</v>
      </c>
      <c r="O12" s="7" t="e">
        <f>#REF!+#REF!-#REF!</f>
        <v>#REF!</v>
      </c>
      <c r="P12" s="7" t="e">
        <f>#REF!+#REF!-#REF!</f>
        <v>#REF!</v>
      </c>
      <c r="Q12" s="7" t="e">
        <f>#REF!+#REF!-#REF!</f>
        <v>#REF!</v>
      </c>
      <c r="R12" s="7" t="e">
        <f>#REF!+#REF!-#REF!</f>
        <v>#REF!</v>
      </c>
      <c r="S12" s="7" t="e">
        <f>#REF!+#REF!-#REF!</f>
        <v>#REF!</v>
      </c>
      <c r="T12" s="7" t="e">
        <f>#REF!+#REF!-#REF!</f>
        <v>#REF!</v>
      </c>
      <c r="U12" s="7" t="e">
        <f>#REF!+#REF!-#REF!</f>
        <v>#REF!</v>
      </c>
      <c r="V12" s="7">
        <f>D12+E12-F12</f>
        <v>0</v>
      </c>
    </row>
    <row r="13" spans="1:22" ht="21" customHeight="1" x14ac:dyDescent="0.2">
      <c r="A13" s="32">
        <v>9</v>
      </c>
      <c r="B13" s="34" t="s">
        <v>66</v>
      </c>
      <c r="C13" s="27" t="s">
        <v>72</v>
      </c>
      <c r="D13" s="15">
        <v>23564</v>
      </c>
      <c r="E13" s="15">
        <v>23403</v>
      </c>
      <c r="F13" s="15">
        <v>46967</v>
      </c>
      <c r="G13" s="17"/>
      <c r="L13" s="7" t="e">
        <f>#REF!+#REF!+#REF!+#REF!-#REF!+#REF!-D13</f>
        <v>#REF!</v>
      </c>
      <c r="M13" s="7" t="e">
        <f>#REF!+#REF!+#REF!+#REF!-#REF!+#REF!-E13</f>
        <v>#REF!</v>
      </c>
      <c r="N13" s="7" t="e">
        <f>#REF!+#REF!+#REF!+#REF!-#REF!+#REF!-F13</f>
        <v>#REF!</v>
      </c>
      <c r="O13" s="7" t="e">
        <f>#REF!+#REF!-#REF!</f>
        <v>#REF!</v>
      </c>
      <c r="P13" s="7" t="e">
        <f>#REF!+#REF!-#REF!</f>
        <v>#REF!</v>
      </c>
      <c r="Q13" s="7" t="e">
        <f>#REF!+#REF!-#REF!</f>
        <v>#REF!</v>
      </c>
      <c r="R13" s="7" t="e">
        <f>#REF!+#REF!-#REF!</f>
        <v>#REF!</v>
      </c>
      <c r="S13" s="7" t="e">
        <f>#REF!+#REF!-#REF!</f>
        <v>#REF!</v>
      </c>
      <c r="T13" s="7" t="e">
        <f>#REF!+#REF!-#REF!</f>
        <v>#REF!</v>
      </c>
      <c r="U13" s="7" t="e">
        <f>#REF!+#REF!-#REF!</f>
        <v>#REF!</v>
      </c>
      <c r="V13" s="7">
        <f t="shared" si="0"/>
        <v>0</v>
      </c>
    </row>
    <row r="14" spans="1:22" ht="21" customHeight="1" x14ac:dyDescent="0.2">
      <c r="A14" s="32">
        <v>10</v>
      </c>
      <c r="B14" s="34" t="s">
        <v>7</v>
      </c>
      <c r="C14" s="27" t="s">
        <v>77</v>
      </c>
      <c r="D14" s="15">
        <v>20212</v>
      </c>
      <c r="E14" s="15">
        <v>21009</v>
      </c>
      <c r="F14" s="16">
        <v>41221</v>
      </c>
      <c r="G14" s="17"/>
      <c r="L14" s="7" t="e">
        <f>#REF!+#REF!+#REF!+#REF!-#REF!+#REF!-D14</f>
        <v>#REF!</v>
      </c>
      <c r="M14" s="7" t="e">
        <f>#REF!+#REF!+#REF!+#REF!-#REF!+#REF!-E14</f>
        <v>#REF!</v>
      </c>
      <c r="N14" s="7" t="e">
        <f>#REF!+#REF!+#REF!+#REF!-#REF!+#REF!-F14</f>
        <v>#REF!</v>
      </c>
      <c r="O14" s="7" t="e">
        <f>#REF!+#REF!-#REF!</f>
        <v>#REF!</v>
      </c>
      <c r="P14" s="7" t="e">
        <f>#REF!+#REF!-#REF!</f>
        <v>#REF!</v>
      </c>
      <c r="Q14" s="7" t="e">
        <f>#REF!+#REF!-#REF!</f>
        <v>#REF!</v>
      </c>
      <c r="R14" s="7" t="e">
        <f>#REF!+#REF!-#REF!</f>
        <v>#REF!</v>
      </c>
      <c r="S14" s="7" t="e">
        <f>#REF!+#REF!-#REF!</f>
        <v>#REF!</v>
      </c>
      <c r="T14" s="7" t="e">
        <f>#REF!+#REF!-#REF!</f>
        <v>#REF!</v>
      </c>
      <c r="U14" s="7" t="e">
        <f>#REF!+#REF!-#REF!</f>
        <v>#REF!</v>
      </c>
      <c r="V14" s="7">
        <f t="shared" si="0"/>
        <v>0</v>
      </c>
    </row>
    <row r="15" spans="1:22" ht="21" customHeight="1" x14ac:dyDescent="0.2">
      <c r="A15" s="32">
        <v>11</v>
      </c>
      <c r="B15" s="34" t="s">
        <v>8</v>
      </c>
      <c r="C15" s="27" t="s">
        <v>76</v>
      </c>
      <c r="D15" s="15">
        <v>11094</v>
      </c>
      <c r="E15" s="15">
        <v>11329</v>
      </c>
      <c r="F15" s="16">
        <v>22423</v>
      </c>
      <c r="G15" s="17"/>
      <c r="L15" s="7" t="e">
        <f>#REF!+#REF!+#REF!+#REF!-#REF!+#REF!-D15</f>
        <v>#REF!</v>
      </c>
      <c r="M15" s="7" t="e">
        <f>#REF!+#REF!+#REF!+#REF!-#REF!+#REF!-E15</f>
        <v>#REF!</v>
      </c>
      <c r="N15" s="7" t="e">
        <f>#REF!+#REF!+#REF!+#REF!-#REF!+#REF!-F15</f>
        <v>#REF!</v>
      </c>
      <c r="O15" s="7" t="e">
        <f>#REF!+#REF!-#REF!</f>
        <v>#REF!</v>
      </c>
      <c r="P15" s="7" t="e">
        <f>#REF!+#REF!-#REF!</f>
        <v>#REF!</v>
      </c>
      <c r="Q15" s="7" t="e">
        <f>#REF!+#REF!-#REF!</f>
        <v>#REF!</v>
      </c>
      <c r="R15" s="7" t="e">
        <f>#REF!+#REF!-#REF!</f>
        <v>#REF!</v>
      </c>
      <c r="S15" s="7" t="e">
        <f>#REF!+#REF!-#REF!</f>
        <v>#REF!</v>
      </c>
      <c r="T15" s="7" t="e">
        <f>#REF!+#REF!-#REF!</f>
        <v>#REF!</v>
      </c>
      <c r="U15" s="7" t="e">
        <f>#REF!+#REF!-#REF!</f>
        <v>#REF!</v>
      </c>
      <c r="V15" s="7">
        <f t="shared" si="0"/>
        <v>0</v>
      </c>
    </row>
    <row r="16" spans="1:22" ht="21" customHeight="1" x14ac:dyDescent="0.2">
      <c r="A16" s="32">
        <v>12</v>
      </c>
      <c r="B16" s="34" t="s">
        <v>9</v>
      </c>
      <c r="C16" s="27" t="s">
        <v>76</v>
      </c>
      <c r="D16" s="15">
        <v>17247</v>
      </c>
      <c r="E16" s="15">
        <v>17306</v>
      </c>
      <c r="F16" s="16">
        <v>34553</v>
      </c>
      <c r="G16" s="17"/>
      <c r="L16" s="7" t="e">
        <f>#REF!+#REF!+#REF!+#REF!-#REF!+#REF!-D16</f>
        <v>#REF!</v>
      </c>
      <c r="M16" s="7" t="e">
        <f>#REF!+#REF!+#REF!+#REF!-#REF!+#REF!-E16</f>
        <v>#REF!</v>
      </c>
      <c r="N16" s="7" t="e">
        <f>#REF!+#REF!+#REF!+#REF!-#REF!+#REF!-F16</f>
        <v>#REF!</v>
      </c>
      <c r="O16" s="7" t="e">
        <f>#REF!+#REF!-#REF!</f>
        <v>#REF!</v>
      </c>
      <c r="P16" s="7" t="e">
        <f>#REF!+#REF!-#REF!</f>
        <v>#REF!</v>
      </c>
      <c r="Q16" s="7" t="e">
        <f>#REF!+#REF!-#REF!</f>
        <v>#REF!</v>
      </c>
      <c r="R16" s="7" t="e">
        <f>#REF!+#REF!-#REF!</f>
        <v>#REF!</v>
      </c>
      <c r="S16" s="7" t="e">
        <f>#REF!+#REF!-#REF!</f>
        <v>#REF!</v>
      </c>
      <c r="T16" s="7" t="e">
        <f>#REF!+#REF!-#REF!</f>
        <v>#REF!</v>
      </c>
      <c r="U16" s="7" t="e">
        <f>#REF!+#REF!-#REF!</f>
        <v>#REF!</v>
      </c>
      <c r="V16" s="7">
        <f t="shared" si="0"/>
        <v>0</v>
      </c>
    </row>
    <row r="17" spans="1:22" ht="21" customHeight="1" x14ac:dyDescent="0.2">
      <c r="A17" s="32">
        <v>13</v>
      </c>
      <c r="B17" s="34" t="s">
        <v>10</v>
      </c>
      <c r="C17" s="27" t="s">
        <v>71</v>
      </c>
      <c r="D17" s="15">
        <v>30353</v>
      </c>
      <c r="E17" s="15">
        <v>31610</v>
      </c>
      <c r="F17" s="16">
        <v>61963</v>
      </c>
      <c r="G17" s="17"/>
      <c r="L17" s="7" t="e">
        <f>#REF!+#REF!+#REF!+#REF!-#REF!+#REF!-D17</f>
        <v>#REF!</v>
      </c>
      <c r="M17" s="7" t="e">
        <f>#REF!+#REF!+#REF!+#REF!-#REF!+#REF!-E17</f>
        <v>#REF!</v>
      </c>
      <c r="N17" s="7" t="e">
        <f>#REF!+#REF!+#REF!+#REF!-#REF!+#REF!-F17</f>
        <v>#REF!</v>
      </c>
      <c r="O17" s="7" t="e">
        <f>#REF!+#REF!-#REF!</f>
        <v>#REF!</v>
      </c>
      <c r="P17" s="7" t="e">
        <f>#REF!+#REF!-#REF!</f>
        <v>#REF!</v>
      </c>
      <c r="Q17" s="7" t="e">
        <f>#REF!+#REF!-#REF!</f>
        <v>#REF!</v>
      </c>
      <c r="R17" s="7" t="e">
        <f>#REF!+#REF!-#REF!</f>
        <v>#REF!</v>
      </c>
      <c r="S17" s="7" t="e">
        <f>#REF!+#REF!-#REF!</f>
        <v>#REF!</v>
      </c>
      <c r="T17" s="7" t="e">
        <f>#REF!+#REF!-#REF!</f>
        <v>#REF!</v>
      </c>
      <c r="U17" s="7" t="e">
        <f>#REF!+#REF!-#REF!</f>
        <v>#REF!</v>
      </c>
      <c r="V17" s="7">
        <f t="shared" si="0"/>
        <v>0</v>
      </c>
    </row>
    <row r="18" spans="1:22" ht="21" customHeight="1" x14ac:dyDescent="0.2">
      <c r="A18" s="32">
        <v>14</v>
      </c>
      <c r="B18" s="34" t="s">
        <v>11</v>
      </c>
      <c r="C18" s="27" t="s">
        <v>73</v>
      </c>
      <c r="D18" s="15">
        <v>44396</v>
      </c>
      <c r="E18" s="15">
        <v>46196</v>
      </c>
      <c r="F18" s="15">
        <v>90592</v>
      </c>
      <c r="G18" s="17"/>
      <c r="L18" s="7" t="e">
        <f>#REF!+#REF!+#REF!+#REF!-#REF!+#REF!-D18</f>
        <v>#REF!</v>
      </c>
      <c r="M18" s="7" t="e">
        <f>#REF!+#REF!+#REF!+#REF!-#REF!+#REF!-E18</f>
        <v>#REF!</v>
      </c>
      <c r="N18" s="7" t="e">
        <f>#REF!+#REF!+#REF!+#REF!-#REF!+#REF!-F18</f>
        <v>#REF!</v>
      </c>
      <c r="O18" s="7" t="e">
        <f>#REF!+#REF!-#REF!</f>
        <v>#REF!</v>
      </c>
      <c r="P18" s="7" t="e">
        <f>#REF!+#REF!-#REF!</f>
        <v>#REF!</v>
      </c>
      <c r="Q18" s="7" t="e">
        <f>#REF!+#REF!-#REF!</f>
        <v>#REF!</v>
      </c>
      <c r="R18" s="7" t="e">
        <f>#REF!+#REF!-#REF!</f>
        <v>#REF!</v>
      </c>
      <c r="S18" s="7" t="e">
        <f>#REF!+#REF!-#REF!</f>
        <v>#REF!</v>
      </c>
      <c r="T18" s="7" t="e">
        <f>#REF!+#REF!-#REF!</f>
        <v>#REF!</v>
      </c>
      <c r="U18" s="7" t="e">
        <f>#REF!+#REF!-#REF!</f>
        <v>#REF!</v>
      </c>
      <c r="V18" s="7">
        <f t="shared" si="0"/>
        <v>0</v>
      </c>
    </row>
    <row r="19" spans="1:22" ht="21" customHeight="1" x14ac:dyDescent="0.2">
      <c r="A19" s="32">
        <v>15</v>
      </c>
      <c r="B19" s="34" t="s">
        <v>12</v>
      </c>
      <c r="C19" s="27" t="s">
        <v>73</v>
      </c>
      <c r="D19" s="15">
        <v>34558</v>
      </c>
      <c r="E19" s="15">
        <v>35853</v>
      </c>
      <c r="F19" s="16">
        <v>70411</v>
      </c>
      <c r="G19" s="17"/>
      <c r="L19" s="7" t="e">
        <f>#REF!+#REF!+#REF!+#REF!-#REF!+#REF!-D19</f>
        <v>#REF!</v>
      </c>
      <c r="M19" s="7" t="e">
        <f>#REF!+#REF!+#REF!+#REF!-#REF!+#REF!-E19</f>
        <v>#REF!</v>
      </c>
      <c r="N19" s="7" t="e">
        <f>#REF!+#REF!+#REF!+#REF!-#REF!+#REF!-F19</f>
        <v>#REF!</v>
      </c>
      <c r="O19" s="7" t="e">
        <f>#REF!+#REF!-#REF!</f>
        <v>#REF!</v>
      </c>
      <c r="P19" s="7" t="e">
        <f>#REF!+#REF!-#REF!</f>
        <v>#REF!</v>
      </c>
      <c r="Q19" s="7" t="e">
        <f>#REF!+#REF!-#REF!</f>
        <v>#REF!</v>
      </c>
      <c r="R19" s="7" t="e">
        <f>#REF!+#REF!-#REF!</f>
        <v>#REF!</v>
      </c>
      <c r="S19" s="7" t="e">
        <f>#REF!+#REF!-#REF!</f>
        <v>#REF!</v>
      </c>
      <c r="T19" s="7" t="e">
        <f>#REF!+#REF!-#REF!</f>
        <v>#REF!</v>
      </c>
      <c r="U19" s="7" t="e">
        <f>#REF!+#REF!-#REF!</f>
        <v>#REF!</v>
      </c>
      <c r="V19" s="7">
        <f t="shared" si="0"/>
        <v>0</v>
      </c>
    </row>
    <row r="20" spans="1:22" ht="21" customHeight="1" x14ac:dyDescent="0.2">
      <c r="A20" s="32">
        <v>16</v>
      </c>
      <c r="B20" s="34" t="s">
        <v>13</v>
      </c>
      <c r="C20" s="27" t="s">
        <v>74</v>
      </c>
      <c r="D20" s="15">
        <v>101384</v>
      </c>
      <c r="E20" s="15">
        <v>99154</v>
      </c>
      <c r="F20" s="16">
        <v>200538</v>
      </c>
      <c r="G20" s="17"/>
      <c r="L20" s="7" t="e">
        <f>#REF!+#REF!+#REF!+#REF!-#REF!+#REF!-D20</f>
        <v>#REF!</v>
      </c>
      <c r="M20" s="7" t="e">
        <f>#REF!+#REF!+#REF!+#REF!-#REF!+#REF!-E20</f>
        <v>#REF!</v>
      </c>
      <c r="N20" s="7" t="e">
        <f>#REF!+#REF!+#REF!+#REF!-#REF!+#REF!-F20</f>
        <v>#REF!</v>
      </c>
      <c r="O20" s="7" t="e">
        <f>#REF!+#REF!-#REF!</f>
        <v>#REF!</v>
      </c>
      <c r="P20" s="7" t="e">
        <f>#REF!+#REF!-#REF!</f>
        <v>#REF!</v>
      </c>
      <c r="Q20" s="7" t="e">
        <f>#REF!+#REF!-#REF!</f>
        <v>#REF!</v>
      </c>
      <c r="R20" s="7" t="e">
        <f>#REF!+#REF!-#REF!</f>
        <v>#REF!</v>
      </c>
      <c r="S20" s="7" t="e">
        <f>#REF!+#REF!-#REF!</f>
        <v>#REF!</v>
      </c>
      <c r="T20" s="7" t="e">
        <f>#REF!+#REF!-#REF!</f>
        <v>#REF!</v>
      </c>
      <c r="U20" s="7" t="e">
        <f>#REF!+#REF!-#REF!</f>
        <v>#REF!</v>
      </c>
      <c r="V20" s="7">
        <f t="shared" si="0"/>
        <v>0</v>
      </c>
    </row>
    <row r="21" spans="1:22" ht="21" customHeight="1" x14ac:dyDescent="0.2">
      <c r="A21" s="32">
        <v>17</v>
      </c>
      <c r="B21" s="34" t="s">
        <v>14</v>
      </c>
      <c r="C21" s="27" t="s">
        <v>77</v>
      </c>
      <c r="D21" s="15">
        <v>65302</v>
      </c>
      <c r="E21" s="15">
        <v>64625</v>
      </c>
      <c r="F21" s="16">
        <v>129927</v>
      </c>
      <c r="G21" s="17"/>
      <c r="L21" s="7" t="e">
        <f>#REF!+#REF!+#REF!+#REF!-#REF!+#REF!-D21</f>
        <v>#REF!</v>
      </c>
      <c r="M21" s="7" t="e">
        <f>#REF!+#REF!+#REF!+#REF!-#REF!+#REF!-E21</f>
        <v>#REF!</v>
      </c>
      <c r="N21" s="7" t="e">
        <f>#REF!+#REF!+#REF!+#REF!-#REF!+#REF!-F21</f>
        <v>#REF!</v>
      </c>
      <c r="O21" s="7" t="e">
        <f>#REF!+#REF!-#REF!</f>
        <v>#REF!</v>
      </c>
      <c r="P21" s="7" t="e">
        <f>#REF!+#REF!-#REF!</f>
        <v>#REF!</v>
      </c>
      <c r="Q21" s="7" t="e">
        <f>#REF!+#REF!-#REF!</f>
        <v>#REF!</v>
      </c>
      <c r="R21" s="7" t="e">
        <f>#REF!+#REF!-#REF!</f>
        <v>#REF!</v>
      </c>
      <c r="S21" s="7" t="e">
        <f>#REF!+#REF!-#REF!</f>
        <v>#REF!</v>
      </c>
      <c r="T21" s="7" t="e">
        <f>#REF!+#REF!-#REF!</f>
        <v>#REF!</v>
      </c>
      <c r="U21" s="7" t="e">
        <f>#REF!+#REF!-#REF!</f>
        <v>#REF!</v>
      </c>
      <c r="V21" s="7">
        <f t="shared" si="0"/>
        <v>0</v>
      </c>
    </row>
    <row r="22" spans="1:22" ht="21" customHeight="1" x14ac:dyDescent="0.2">
      <c r="A22" s="32">
        <v>18</v>
      </c>
      <c r="B22" s="34" t="s">
        <v>15</v>
      </c>
      <c r="C22" s="27" t="s">
        <v>75</v>
      </c>
      <c r="D22" s="15">
        <v>28142</v>
      </c>
      <c r="E22" s="15">
        <v>26744</v>
      </c>
      <c r="F22" s="16">
        <v>54886</v>
      </c>
      <c r="G22" s="17"/>
      <c r="L22" s="7" t="e">
        <f>#REF!+#REF!+#REF!+#REF!-#REF!+#REF!-D22</f>
        <v>#REF!</v>
      </c>
      <c r="M22" s="7" t="e">
        <f>#REF!+#REF!+#REF!+#REF!-#REF!+#REF!-E22</f>
        <v>#REF!</v>
      </c>
      <c r="N22" s="7" t="e">
        <f>#REF!+#REF!+#REF!+#REF!-#REF!+#REF!-F22</f>
        <v>#REF!</v>
      </c>
      <c r="O22" s="7" t="e">
        <f>#REF!+#REF!-#REF!</f>
        <v>#REF!</v>
      </c>
      <c r="P22" s="7" t="e">
        <f>#REF!+#REF!-#REF!</f>
        <v>#REF!</v>
      </c>
      <c r="Q22" s="7" t="e">
        <f>#REF!+#REF!-#REF!</f>
        <v>#REF!</v>
      </c>
      <c r="R22" s="7" t="e">
        <f>#REF!+#REF!-#REF!</f>
        <v>#REF!</v>
      </c>
      <c r="S22" s="7" t="e">
        <f>#REF!+#REF!-#REF!</f>
        <v>#REF!</v>
      </c>
      <c r="T22" s="7" t="e">
        <f>#REF!+#REF!-#REF!</f>
        <v>#REF!</v>
      </c>
      <c r="U22" s="7" t="e">
        <f>#REF!+#REF!-#REF!</f>
        <v>#REF!</v>
      </c>
      <c r="V22" s="7">
        <f t="shared" si="0"/>
        <v>0</v>
      </c>
    </row>
    <row r="23" spans="1:22" ht="21" customHeight="1" x14ac:dyDescent="0.2">
      <c r="A23" s="32">
        <v>19</v>
      </c>
      <c r="B23" s="34" t="s">
        <v>44</v>
      </c>
      <c r="C23" s="27" t="s">
        <v>75</v>
      </c>
      <c r="D23" s="15">
        <v>11024</v>
      </c>
      <c r="E23" s="15">
        <v>11318</v>
      </c>
      <c r="F23" s="16">
        <v>22342</v>
      </c>
      <c r="G23" s="17"/>
      <c r="L23" s="7" t="e">
        <f>#REF!+#REF!+#REF!+#REF!-#REF!+#REF!-D23</f>
        <v>#REF!</v>
      </c>
      <c r="M23" s="7" t="e">
        <f>#REF!+#REF!+#REF!+#REF!-#REF!+#REF!-E23</f>
        <v>#REF!</v>
      </c>
      <c r="N23" s="7" t="e">
        <f>#REF!+#REF!+#REF!+#REF!-#REF!+#REF!-F23</f>
        <v>#REF!</v>
      </c>
      <c r="O23" s="7" t="e">
        <f>#REF!+#REF!-#REF!</f>
        <v>#REF!</v>
      </c>
      <c r="P23" s="7" t="e">
        <f>#REF!+#REF!-#REF!</f>
        <v>#REF!</v>
      </c>
      <c r="Q23" s="7" t="e">
        <f>#REF!+#REF!-#REF!</f>
        <v>#REF!</v>
      </c>
      <c r="R23" s="7" t="e">
        <f>#REF!+#REF!-#REF!</f>
        <v>#REF!</v>
      </c>
      <c r="S23" s="7" t="e">
        <f>#REF!+#REF!-#REF!</f>
        <v>#REF!</v>
      </c>
      <c r="T23" s="7" t="e">
        <f>#REF!+#REF!-#REF!</f>
        <v>#REF!</v>
      </c>
      <c r="U23" s="7" t="e">
        <f>#REF!+#REF!-#REF!</f>
        <v>#REF!</v>
      </c>
      <c r="V23" s="7">
        <f t="shared" si="0"/>
        <v>0</v>
      </c>
    </row>
    <row r="24" spans="1:22" ht="21" customHeight="1" x14ac:dyDescent="0.2">
      <c r="A24" s="32">
        <v>20</v>
      </c>
      <c r="B24" s="34" t="s">
        <v>51</v>
      </c>
      <c r="C24" s="27" t="s">
        <v>73</v>
      </c>
      <c r="D24" s="15">
        <v>28653</v>
      </c>
      <c r="E24" s="15">
        <v>28808</v>
      </c>
      <c r="F24" s="16">
        <v>57461</v>
      </c>
      <c r="G24" s="17"/>
      <c r="L24" s="7" t="e">
        <f>#REF!+#REF!+#REF!+#REF!-#REF!+#REF!-D24</f>
        <v>#REF!</v>
      </c>
      <c r="M24" s="7" t="e">
        <f>#REF!+#REF!+#REF!+#REF!-#REF!+#REF!-E24</f>
        <v>#REF!</v>
      </c>
      <c r="N24" s="7" t="e">
        <f>#REF!+#REF!+#REF!+#REF!-#REF!+#REF!-F24</f>
        <v>#REF!</v>
      </c>
      <c r="O24" s="7" t="e">
        <f>#REF!+#REF!-#REF!</f>
        <v>#REF!</v>
      </c>
      <c r="P24" s="7" t="e">
        <f>#REF!+#REF!-#REF!</f>
        <v>#REF!</v>
      </c>
      <c r="Q24" s="7" t="e">
        <f>#REF!+#REF!-#REF!</f>
        <v>#REF!</v>
      </c>
      <c r="R24" s="7" t="e">
        <f>#REF!+#REF!-#REF!</f>
        <v>#REF!</v>
      </c>
      <c r="S24" s="7" t="e">
        <f>#REF!+#REF!-#REF!</f>
        <v>#REF!</v>
      </c>
      <c r="T24" s="7" t="e">
        <f>#REF!+#REF!-#REF!</f>
        <v>#REF!</v>
      </c>
      <c r="U24" s="7" t="e">
        <f>#REF!+#REF!-#REF!</f>
        <v>#REF!</v>
      </c>
      <c r="V24" s="7">
        <f t="shared" si="0"/>
        <v>0</v>
      </c>
    </row>
    <row r="25" spans="1:22" ht="21" customHeight="1" x14ac:dyDescent="0.2">
      <c r="A25" s="32">
        <v>21</v>
      </c>
      <c r="B25" s="34" t="s">
        <v>54</v>
      </c>
      <c r="C25" s="27" t="s">
        <v>77</v>
      </c>
      <c r="D25" s="15">
        <v>16410</v>
      </c>
      <c r="E25" s="15">
        <v>16633</v>
      </c>
      <c r="F25" s="16">
        <v>33043</v>
      </c>
      <c r="G25" s="114"/>
      <c r="L25" s="7" t="e">
        <f>#REF!+#REF!+#REF!+#REF!-#REF!+#REF!-D25</f>
        <v>#REF!</v>
      </c>
      <c r="M25" s="7" t="e">
        <f>#REF!+#REF!+#REF!+#REF!-#REF!+#REF!-E25</f>
        <v>#REF!</v>
      </c>
      <c r="N25" s="7" t="e">
        <f>#REF!+#REF!+#REF!+#REF!-#REF!+#REF!-F25</f>
        <v>#REF!</v>
      </c>
      <c r="O25" s="7" t="e">
        <f>#REF!+#REF!-#REF!</f>
        <v>#REF!</v>
      </c>
      <c r="P25" s="7" t="e">
        <f>#REF!+#REF!-#REF!</f>
        <v>#REF!</v>
      </c>
      <c r="Q25" s="7" t="e">
        <f>#REF!+#REF!-#REF!</f>
        <v>#REF!</v>
      </c>
      <c r="R25" s="7" t="e">
        <f>#REF!+#REF!-#REF!</f>
        <v>#REF!</v>
      </c>
      <c r="S25" s="7" t="e">
        <f>#REF!+#REF!-#REF!</f>
        <v>#REF!</v>
      </c>
      <c r="T25" s="7" t="e">
        <f>#REF!+#REF!-#REF!</f>
        <v>#REF!</v>
      </c>
      <c r="U25" s="7" t="e">
        <f>#REF!+#REF!-#REF!</f>
        <v>#REF!</v>
      </c>
      <c r="V25" s="7">
        <f t="shared" si="0"/>
        <v>0</v>
      </c>
    </row>
    <row r="26" spans="1:22" ht="21" customHeight="1" x14ac:dyDescent="0.2">
      <c r="A26" s="32">
        <v>22</v>
      </c>
      <c r="B26" s="34" t="s">
        <v>55</v>
      </c>
      <c r="C26" s="27" t="s">
        <v>77</v>
      </c>
      <c r="D26" s="15">
        <v>22202</v>
      </c>
      <c r="E26" s="15">
        <v>23286</v>
      </c>
      <c r="F26" s="16">
        <v>45488</v>
      </c>
      <c r="G26" s="114"/>
      <c r="L26" s="7" t="e">
        <f>#REF!+#REF!+#REF!+#REF!-#REF!+#REF!-D26</f>
        <v>#REF!</v>
      </c>
      <c r="M26" s="7" t="e">
        <f>#REF!+#REF!+#REF!+#REF!-#REF!+#REF!-E26</f>
        <v>#REF!</v>
      </c>
      <c r="N26" s="7" t="e">
        <f>#REF!+#REF!+#REF!+#REF!-#REF!+#REF!-F26</f>
        <v>#REF!</v>
      </c>
      <c r="O26" s="7" t="e">
        <f>#REF!+#REF!-#REF!</f>
        <v>#REF!</v>
      </c>
      <c r="P26" s="7" t="e">
        <f>#REF!+#REF!-#REF!</f>
        <v>#REF!</v>
      </c>
      <c r="Q26" s="7" t="e">
        <f>#REF!+#REF!-#REF!</f>
        <v>#REF!</v>
      </c>
      <c r="R26" s="7" t="e">
        <f>#REF!+#REF!-#REF!</f>
        <v>#REF!</v>
      </c>
      <c r="S26" s="7" t="e">
        <f>#REF!+#REF!-#REF!</f>
        <v>#REF!</v>
      </c>
      <c r="T26" s="7" t="e">
        <f>#REF!+#REF!-#REF!</f>
        <v>#REF!</v>
      </c>
      <c r="U26" s="7" t="e">
        <f>#REF!+#REF!-#REF!</f>
        <v>#REF!</v>
      </c>
      <c r="V26" s="7">
        <f t="shared" si="0"/>
        <v>0</v>
      </c>
    </row>
    <row r="27" spans="1:22" ht="21" customHeight="1" x14ac:dyDescent="0.2">
      <c r="A27" s="32">
        <v>23</v>
      </c>
      <c r="B27" s="34" t="s">
        <v>58</v>
      </c>
      <c r="C27" s="27" t="s">
        <v>71</v>
      </c>
      <c r="D27" s="15">
        <v>41243</v>
      </c>
      <c r="E27" s="15">
        <v>41790</v>
      </c>
      <c r="F27" s="15">
        <v>83033</v>
      </c>
      <c r="G27" s="114"/>
      <c r="L27" s="7" t="e">
        <f>#REF!+#REF!+#REF!+#REF!-#REF!+#REF!-D27</f>
        <v>#REF!</v>
      </c>
      <c r="M27" s="7" t="e">
        <f>#REF!+#REF!+#REF!+#REF!-#REF!+#REF!-E27</f>
        <v>#REF!</v>
      </c>
      <c r="N27" s="7" t="e">
        <f>#REF!+#REF!+#REF!+#REF!-#REF!+#REF!-F27</f>
        <v>#REF!</v>
      </c>
      <c r="O27" s="7" t="e">
        <f>#REF!+#REF!-#REF!</f>
        <v>#REF!</v>
      </c>
      <c r="P27" s="7" t="e">
        <f>#REF!+#REF!-#REF!</f>
        <v>#REF!</v>
      </c>
      <c r="Q27" s="7" t="e">
        <f>#REF!+#REF!-#REF!</f>
        <v>#REF!</v>
      </c>
      <c r="R27" s="7" t="e">
        <f>#REF!+#REF!-#REF!</f>
        <v>#REF!</v>
      </c>
      <c r="S27" s="7" t="e">
        <f>#REF!+#REF!-#REF!</f>
        <v>#REF!</v>
      </c>
      <c r="T27" s="7" t="e">
        <f>#REF!+#REF!-#REF!</f>
        <v>#REF!</v>
      </c>
      <c r="U27" s="7" t="e">
        <f>#REF!+#REF!-#REF!</f>
        <v>#REF!</v>
      </c>
      <c r="V27" s="7">
        <f t="shared" si="0"/>
        <v>0</v>
      </c>
    </row>
    <row r="28" spans="1:22" ht="21" customHeight="1" x14ac:dyDescent="0.2">
      <c r="A28" s="32">
        <v>24</v>
      </c>
      <c r="B28" s="34" t="s">
        <v>57</v>
      </c>
      <c r="C28" s="27" t="s">
        <v>72</v>
      </c>
      <c r="D28" s="15">
        <v>21048</v>
      </c>
      <c r="E28" s="15">
        <v>20355</v>
      </c>
      <c r="F28" s="15">
        <v>41403</v>
      </c>
      <c r="G28" s="114"/>
      <c r="L28" s="7" t="e">
        <f>#REF!+#REF!+#REF!+#REF!-#REF!+#REF!-D28</f>
        <v>#REF!</v>
      </c>
      <c r="M28" s="7" t="e">
        <f>#REF!+#REF!+#REF!+#REF!-#REF!+#REF!-E28</f>
        <v>#REF!</v>
      </c>
      <c r="N28" s="7" t="e">
        <f>#REF!+#REF!+#REF!+#REF!-#REF!+#REF!-F28</f>
        <v>#REF!</v>
      </c>
      <c r="O28" s="7" t="e">
        <f>#REF!+#REF!-#REF!</f>
        <v>#REF!</v>
      </c>
      <c r="P28" s="7" t="e">
        <f>#REF!+#REF!-#REF!</f>
        <v>#REF!</v>
      </c>
      <c r="Q28" s="7" t="e">
        <f>#REF!+#REF!-#REF!</f>
        <v>#REF!</v>
      </c>
      <c r="R28" s="7" t="e">
        <f>#REF!+#REF!-#REF!</f>
        <v>#REF!</v>
      </c>
      <c r="S28" s="7" t="e">
        <f>#REF!+#REF!-#REF!</f>
        <v>#REF!</v>
      </c>
      <c r="T28" s="7" t="e">
        <f>#REF!+#REF!-#REF!</f>
        <v>#REF!</v>
      </c>
      <c r="U28" s="7" t="e">
        <f>#REF!+#REF!-#REF!</f>
        <v>#REF!</v>
      </c>
      <c r="V28" s="7">
        <f t="shared" si="0"/>
        <v>0</v>
      </c>
    </row>
    <row r="29" spans="1:22" ht="21" customHeight="1" x14ac:dyDescent="0.2">
      <c r="A29" s="32">
        <v>25</v>
      </c>
      <c r="B29" s="34" t="s">
        <v>59</v>
      </c>
      <c r="C29" s="27" t="s">
        <v>73</v>
      </c>
      <c r="D29" s="15">
        <v>15787</v>
      </c>
      <c r="E29" s="15">
        <v>15788</v>
      </c>
      <c r="F29" s="15">
        <v>31575</v>
      </c>
      <c r="G29" s="114"/>
      <c r="L29" s="7" t="e">
        <f>#REF!+#REF!+#REF!+#REF!-#REF!+#REF!-D29</f>
        <v>#REF!</v>
      </c>
      <c r="M29" s="7" t="e">
        <f>#REF!+#REF!+#REF!+#REF!-#REF!+#REF!-E29</f>
        <v>#REF!</v>
      </c>
      <c r="N29" s="7" t="e">
        <f>#REF!+#REF!+#REF!+#REF!-#REF!+#REF!-F29</f>
        <v>#REF!</v>
      </c>
      <c r="O29" s="7" t="e">
        <f>#REF!+#REF!-#REF!</f>
        <v>#REF!</v>
      </c>
      <c r="P29" s="7" t="e">
        <f>#REF!+#REF!-#REF!</f>
        <v>#REF!</v>
      </c>
      <c r="Q29" s="7" t="e">
        <f>#REF!+#REF!-#REF!</f>
        <v>#REF!</v>
      </c>
      <c r="R29" s="7" t="e">
        <f>#REF!+#REF!-#REF!</f>
        <v>#REF!</v>
      </c>
      <c r="S29" s="7" t="e">
        <f>#REF!+#REF!-#REF!</f>
        <v>#REF!</v>
      </c>
      <c r="T29" s="7" t="e">
        <f>#REF!+#REF!-#REF!</f>
        <v>#REF!</v>
      </c>
      <c r="U29" s="7" t="e">
        <f>#REF!+#REF!-#REF!</f>
        <v>#REF!</v>
      </c>
      <c r="V29" s="7">
        <f t="shared" si="0"/>
        <v>0</v>
      </c>
    </row>
    <row r="30" spans="1:22" ht="21" customHeight="1" x14ac:dyDescent="0.2">
      <c r="A30" s="32">
        <v>26</v>
      </c>
      <c r="B30" s="35" t="s">
        <v>60</v>
      </c>
      <c r="C30" s="27" t="s">
        <v>74</v>
      </c>
      <c r="D30" s="15">
        <v>16818</v>
      </c>
      <c r="E30" s="15">
        <v>16402</v>
      </c>
      <c r="F30" s="15">
        <v>33220</v>
      </c>
      <c r="G30" s="114"/>
      <c r="L30" s="7" t="e">
        <f>#REF!+#REF!+#REF!+#REF!-#REF!+#REF!-D30</f>
        <v>#REF!</v>
      </c>
      <c r="M30" s="7" t="e">
        <f>#REF!+#REF!+#REF!+#REF!-#REF!+#REF!-E30</f>
        <v>#REF!</v>
      </c>
      <c r="N30" s="7" t="e">
        <f>#REF!+#REF!+#REF!+#REF!-#REF!+#REF!-F30</f>
        <v>#REF!</v>
      </c>
      <c r="O30" s="7" t="e">
        <f>#REF!+#REF!-#REF!</f>
        <v>#REF!</v>
      </c>
      <c r="P30" s="7" t="e">
        <f>#REF!+#REF!-#REF!</f>
        <v>#REF!</v>
      </c>
      <c r="Q30" s="7" t="e">
        <f>#REF!+#REF!-#REF!</f>
        <v>#REF!</v>
      </c>
      <c r="R30" s="7" t="e">
        <f>#REF!+#REF!-#REF!</f>
        <v>#REF!</v>
      </c>
      <c r="S30" s="7" t="e">
        <f>#REF!+#REF!-#REF!</f>
        <v>#REF!</v>
      </c>
      <c r="T30" s="7" t="e">
        <f>#REF!+#REF!-#REF!</f>
        <v>#REF!</v>
      </c>
      <c r="U30" s="7" t="e">
        <f>#REF!+#REF!-#REF!</f>
        <v>#REF!</v>
      </c>
      <c r="V30" s="7">
        <f t="shared" si="0"/>
        <v>0</v>
      </c>
    </row>
    <row r="31" spans="1:22" ht="21" customHeight="1" x14ac:dyDescent="0.2">
      <c r="A31" s="32">
        <v>27</v>
      </c>
      <c r="B31" s="34" t="s">
        <v>64</v>
      </c>
      <c r="C31" s="27" t="s">
        <v>71</v>
      </c>
      <c r="D31" s="15">
        <v>16103</v>
      </c>
      <c r="E31" s="15">
        <v>16373</v>
      </c>
      <c r="F31" s="15">
        <v>32476</v>
      </c>
      <c r="G31" s="114"/>
      <c r="L31" s="7" t="e">
        <f>#REF!+#REF!+#REF!+#REF!-#REF!+#REF!-D31</f>
        <v>#REF!</v>
      </c>
      <c r="M31" s="7" t="e">
        <f>#REF!+#REF!+#REF!+#REF!-#REF!+#REF!-E31</f>
        <v>#REF!</v>
      </c>
      <c r="N31" s="7" t="e">
        <f>#REF!+#REF!+#REF!+#REF!-#REF!+#REF!-F31</f>
        <v>#REF!</v>
      </c>
      <c r="O31" s="7" t="e">
        <f>#REF!+#REF!-#REF!</f>
        <v>#REF!</v>
      </c>
      <c r="P31" s="7" t="e">
        <f>#REF!+#REF!-#REF!</f>
        <v>#REF!</v>
      </c>
      <c r="Q31" s="7" t="e">
        <f>#REF!+#REF!-#REF!</f>
        <v>#REF!</v>
      </c>
      <c r="R31" s="7" t="e">
        <f>#REF!+#REF!-#REF!</f>
        <v>#REF!</v>
      </c>
      <c r="S31" s="7" t="e">
        <f>#REF!+#REF!-#REF!</f>
        <v>#REF!</v>
      </c>
      <c r="T31" s="7" t="e">
        <f>#REF!+#REF!-#REF!</f>
        <v>#REF!</v>
      </c>
      <c r="U31" s="7" t="e">
        <f>#REF!+#REF!-#REF!</f>
        <v>#REF!</v>
      </c>
      <c r="V31" s="7">
        <f>D31+E31-F31</f>
        <v>0</v>
      </c>
    </row>
    <row r="32" spans="1:22" ht="21" customHeight="1" x14ac:dyDescent="0.2">
      <c r="A32" s="32">
        <v>28</v>
      </c>
      <c r="B32" s="34" t="s">
        <v>61</v>
      </c>
      <c r="C32" s="27" t="s">
        <v>75</v>
      </c>
      <c r="D32" s="15">
        <v>39895</v>
      </c>
      <c r="E32" s="15">
        <v>37047</v>
      </c>
      <c r="F32" s="15">
        <v>76942</v>
      </c>
      <c r="G32" s="114"/>
      <c r="L32" s="7" t="e">
        <f>#REF!+#REF!+#REF!+#REF!-#REF!+#REF!-D32</f>
        <v>#REF!</v>
      </c>
      <c r="M32" s="7" t="e">
        <f>#REF!+#REF!+#REF!+#REF!-#REF!+#REF!-E32</f>
        <v>#REF!</v>
      </c>
      <c r="N32" s="7" t="e">
        <f>#REF!+#REF!+#REF!+#REF!-#REF!+#REF!-F32</f>
        <v>#REF!</v>
      </c>
      <c r="O32" s="7" t="e">
        <f>#REF!+#REF!-#REF!</f>
        <v>#REF!</v>
      </c>
      <c r="P32" s="7" t="e">
        <f>#REF!+#REF!-#REF!</f>
        <v>#REF!</v>
      </c>
      <c r="Q32" s="7" t="e">
        <f>#REF!+#REF!-#REF!</f>
        <v>#REF!</v>
      </c>
      <c r="R32" s="7" t="e">
        <f>#REF!+#REF!-#REF!</f>
        <v>#REF!</v>
      </c>
      <c r="S32" s="7" t="e">
        <f>#REF!+#REF!-#REF!</f>
        <v>#REF!</v>
      </c>
      <c r="T32" s="7" t="e">
        <f>#REF!+#REF!-#REF!</f>
        <v>#REF!</v>
      </c>
      <c r="U32" s="7" t="e">
        <f>#REF!+#REF!-#REF!</f>
        <v>#REF!</v>
      </c>
      <c r="V32" s="7">
        <f t="shared" si="0"/>
        <v>0</v>
      </c>
    </row>
    <row r="33" spans="1:22" ht="21" customHeight="1" x14ac:dyDescent="0.2">
      <c r="A33" s="32">
        <v>29</v>
      </c>
      <c r="B33" s="34" t="s">
        <v>62</v>
      </c>
      <c r="C33" s="27" t="s">
        <v>75</v>
      </c>
      <c r="D33" s="15">
        <v>13253</v>
      </c>
      <c r="E33" s="15">
        <v>13254</v>
      </c>
      <c r="F33" s="15">
        <v>26507</v>
      </c>
      <c r="G33" s="114"/>
      <c r="L33" s="7" t="e">
        <f>#REF!+#REF!+#REF!+#REF!-#REF!+#REF!-D33</f>
        <v>#REF!</v>
      </c>
      <c r="M33" s="7" t="e">
        <f>#REF!+#REF!+#REF!+#REF!-#REF!+#REF!-E33</f>
        <v>#REF!</v>
      </c>
      <c r="N33" s="7" t="e">
        <f>#REF!+#REF!+#REF!+#REF!-#REF!+#REF!-F33</f>
        <v>#REF!</v>
      </c>
      <c r="O33" s="7" t="e">
        <f>#REF!+#REF!-#REF!</f>
        <v>#REF!</v>
      </c>
      <c r="P33" s="7" t="e">
        <f>#REF!+#REF!-#REF!</f>
        <v>#REF!</v>
      </c>
      <c r="Q33" s="7" t="e">
        <f>#REF!+#REF!-#REF!</f>
        <v>#REF!</v>
      </c>
      <c r="R33" s="7" t="e">
        <f>#REF!+#REF!-#REF!</f>
        <v>#REF!</v>
      </c>
      <c r="S33" s="7" t="e">
        <f>#REF!+#REF!-#REF!</f>
        <v>#REF!</v>
      </c>
      <c r="T33" s="7" t="e">
        <f>#REF!+#REF!-#REF!</f>
        <v>#REF!</v>
      </c>
      <c r="U33" s="7" t="e">
        <f>#REF!+#REF!-#REF!</f>
        <v>#REF!</v>
      </c>
      <c r="V33" s="7">
        <f t="shared" si="0"/>
        <v>0</v>
      </c>
    </row>
    <row r="34" spans="1:22" ht="21" customHeight="1" x14ac:dyDescent="0.2">
      <c r="A34" s="32">
        <v>30</v>
      </c>
      <c r="B34" s="34" t="s">
        <v>63</v>
      </c>
      <c r="C34" s="27" t="s">
        <v>75</v>
      </c>
      <c r="D34" s="15">
        <v>18871</v>
      </c>
      <c r="E34" s="15">
        <v>18322</v>
      </c>
      <c r="F34" s="15">
        <v>37193</v>
      </c>
      <c r="G34" s="114"/>
      <c r="L34" s="7" t="e">
        <f>#REF!+#REF!+#REF!+#REF!-#REF!+#REF!-D34</f>
        <v>#REF!</v>
      </c>
      <c r="M34" s="7" t="e">
        <f>#REF!+#REF!+#REF!+#REF!-#REF!+#REF!-E34</f>
        <v>#REF!</v>
      </c>
      <c r="N34" s="7" t="e">
        <f>#REF!+#REF!+#REF!+#REF!-#REF!+#REF!-F34</f>
        <v>#REF!</v>
      </c>
      <c r="O34" s="7" t="e">
        <f>#REF!+#REF!-#REF!</f>
        <v>#REF!</v>
      </c>
      <c r="P34" s="7" t="e">
        <f>#REF!+#REF!-#REF!</f>
        <v>#REF!</v>
      </c>
      <c r="Q34" s="7" t="e">
        <f>#REF!+#REF!-#REF!</f>
        <v>#REF!</v>
      </c>
      <c r="R34" s="7" t="e">
        <f>#REF!+#REF!-#REF!</f>
        <v>#REF!</v>
      </c>
      <c r="S34" s="7" t="e">
        <f>#REF!+#REF!-#REF!</f>
        <v>#REF!</v>
      </c>
      <c r="T34" s="7" t="e">
        <f>#REF!+#REF!-#REF!</f>
        <v>#REF!</v>
      </c>
      <c r="U34" s="7" t="e">
        <f>#REF!+#REF!-#REF!</f>
        <v>#REF!</v>
      </c>
      <c r="V34" s="7">
        <f t="shared" si="0"/>
        <v>0</v>
      </c>
    </row>
    <row r="35" spans="1:22" ht="21" customHeight="1" x14ac:dyDescent="0.2">
      <c r="A35" s="32">
        <v>31</v>
      </c>
      <c r="B35" s="35" t="s">
        <v>67</v>
      </c>
      <c r="C35" s="27" t="s">
        <v>74</v>
      </c>
      <c r="D35" s="15">
        <v>21545</v>
      </c>
      <c r="E35" s="15">
        <v>21639</v>
      </c>
      <c r="F35" s="15">
        <v>43184</v>
      </c>
      <c r="G35" s="114"/>
      <c r="L35" s="7" t="e">
        <f>#REF!+#REF!+#REF!+#REF!-#REF!+#REF!-D35</f>
        <v>#REF!</v>
      </c>
      <c r="M35" s="7" t="e">
        <f>#REF!+#REF!+#REF!+#REF!-#REF!+#REF!-E35</f>
        <v>#REF!</v>
      </c>
      <c r="N35" s="7" t="e">
        <f>#REF!+#REF!+#REF!+#REF!-#REF!+#REF!-F35</f>
        <v>#REF!</v>
      </c>
      <c r="O35" s="7" t="e">
        <f>#REF!+#REF!-#REF!</f>
        <v>#REF!</v>
      </c>
      <c r="P35" s="7" t="e">
        <f>#REF!+#REF!-#REF!</f>
        <v>#REF!</v>
      </c>
      <c r="Q35" s="7" t="e">
        <f>#REF!+#REF!-#REF!</f>
        <v>#REF!</v>
      </c>
      <c r="R35" s="7" t="e">
        <f>#REF!+#REF!-#REF!</f>
        <v>#REF!</v>
      </c>
      <c r="S35" s="7" t="e">
        <f>#REF!+#REF!-#REF!</f>
        <v>#REF!</v>
      </c>
      <c r="T35" s="7" t="e">
        <f>#REF!+#REF!-#REF!</f>
        <v>#REF!</v>
      </c>
      <c r="U35" s="7" t="e">
        <f>#REF!+#REF!-#REF!</f>
        <v>#REF!</v>
      </c>
      <c r="V35" s="7">
        <f t="shared" si="0"/>
        <v>0</v>
      </c>
    </row>
    <row r="36" spans="1:22" ht="21" customHeight="1" x14ac:dyDescent="0.2">
      <c r="A36" s="32">
        <v>32</v>
      </c>
      <c r="B36" s="34" t="s">
        <v>68</v>
      </c>
      <c r="C36" s="27" t="s">
        <v>75</v>
      </c>
      <c r="D36" s="15">
        <v>20019</v>
      </c>
      <c r="E36" s="15">
        <v>19987</v>
      </c>
      <c r="F36" s="15">
        <v>40006</v>
      </c>
      <c r="G36" s="114"/>
      <c r="L36" s="7" t="e">
        <f>#REF!+#REF!+#REF!+#REF!-#REF!+#REF!-D36</f>
        <v>#REF!</v>
      </c>
      <c r="M36" s="7" t="e">
        <f>#REF!+#REF!+#REF!+#REF!-#REF!+#REF!-E36</f>
        <v>#REF!</v>
      </c>
      <c r="N36" s="7" t="e">
        <f>#REF!+#REF!+#REF!+#REF!-#REF!+#REF!-F36</f>
        <v>#REF!</v>
      </c>
      <c r="O36" s="7" t="e">
        <f>#REF!+#REF!-#REF!</f>
        <v>#REF!</v>
      </c>
      <c r="P36" s="7" t="e">
        <f>#REF!+#REF!-#REF!</f>
        <v>#REF!</v>
      </c>
      <c r="Q36" s="7" t="e">
        <f>#REF!+#REF!-#REF!</f>
        <v>#REF!</v>
      </c>
      <c r="R36" s="7" t="e">
        <f>#REF!+#REF!-#REF!</f>
        <v>#REF!</v>
      </c>
      <c r="S36" s="7" t="e">
        <f>#REF!+#REF!-#REF!</f>
        <v>#REF!</v>
      </c>
      <c r="T36" s="7" t="e">
        <f>#REF!+#REF!-#REF!</f>
        <v>#REF!</v>
      </c>
      <c r="U36" s="7" t="e">
        <f>#REF!+#REF!-#REF!</f>
        <v>#REF!</v>
      </c>
      <c r="V36" s="7">
        <f t="shared" si="0"/>
        <v>0</v>
      </c>
    </row>
    <row r="37" spans="1:22" ht="21" customHeight="1" x14ac:dyDescent="0.2">
      <c r="A37" s="32">
        <v>33</v>
      </c>
      <c r="B37" s="34" t="s">
        <v>16</v>
      </c>
      <c r="C37" s="27" t="s">
        <v>75</v>
      </c>
      <c r="D37" s="15">
        <v>12802</v>
      </c>
      <c r="E37" s="15">
        <v>13128</v>
      </c>
      <c r="F37" s="16">
        <v>25930</v>
      </c>
      <c r="G37" s="17"/>
      <c r="L37" s="7" t="e">
        <f>#REF!+#REF!+#REF!+#REF!-#REF!+#REF!-D37</f>
        <v>#REF!</v>
      </c>
      <c r="M37" s="7" t="e">
        <f>#REF!+#REF!+#REF!+#REF!-#REF!+#REF!-E37</f>
        <v>#REF!</v>
      </c>
      <c r="N37" s="7" t="e">
        <f>#REF!+#REF!+#REF!+#REF!-#REF!+#REF!-F37</f>
        <v>#REF!</v>
      </c>
      <c r="O37" s="7" t="e">
        <f>#REF!+#REF!-#REF!</f>
        <v>#REF!</v>
      </c>
      <c r="P37" s="7" t="e">
        <f>#REF!+#REF!-#REF!</f>
        <v>#REF!</v>
      </c>
      <c r="Q37" s="7" t="e">
        <f>#REF!+#REF!-#REF!</f>
        <v>#REF!</v>
      </c>
      <c r="R37" s="7" t="e">
        <f>#REF!+#REF!-#REF!</f>
        <v>#REF!</v>
      </c>
      <c r="S37" s="7" t="e">
        <f>#REF!+#REF!-#REF!</f>
        <v>#REF!</v>
      </c>
      <c r="T37" s="7" t="e">
        <f>#REF!+#REF!-#REF!</f>
        <v>#REF!</v>
      </c>
      <c r="U37" s="7" t="e">
        <f>#REF!+#REF!-#REF!</f>
        <v>#REF!</v>
      </c>
      <c r="V37" s="7">
        <f t="shared" si="0"/>
        <v>0</v>
      </c>
    </row>
    <row r="38" spans="1:22" ht="21" customHeight="1" x14ac:dyDescent="0.2">
      <c r="A38" s="32">
        <v>34</v>
      </c>
      <c r="B38" s="34" t="s">
        <v>17</v>
      </c>
      <c r="C38" s="27" t="s">
        <v>75</v>
      </c>
      <c r="D38" s="15">
        <v>6372</v>
      </c>
      <c r="E38" s="15">
        <v>6350</v>
      </c>
      <c r="F38" s="16">
        <v>12722</v>
      </c>
      <c r="G38" s="17"/>
      <c r="L38" s="7" t="e">
        <f>#REF!+#REF!+#REF!+#REF!-#REF!+#REF!-D38</f>
        <v>#REF!</v>
      </c>
      <c r="M38" s="7" t="e">
        <f>#REF!+#REF!+#REF!+#REF!-#REF!+#REF!-E38</f>
        <v>#REF!</v>
      </c>
      <c r="N38" s="7" t="e">
        <f>#REF!+#REF!+#REF!+#REF!-#REF!+#REF!-F38</f>
        <v>#REF!</v>
      </c>
      <c r="O38" s="7" t="e">
        <f>#REF!+#REF!-#REF!</f>
        <v>#REF!</v>
      </c>
      <c r="P38" s="7" t="e">
        <f>#REF!+#REF!-#REF!</f>
        <v>#REF!</v>
      </c>
      <c r="Q38" s="7" t="e">
        <f>#REF!+#REF!-#REF!</f>
        <v>#REF!</v>
      </c>
      <c r="R38" s="7" t="e">
        <f>#REF!+#REF!-#REF!</f>
        <v>#REF!</v>
      </c>
      <c r="S38" s="7" t="e">
        <f>#REF!+#REF!-#REF!</f>
        <v>#REF!</v>
      </c>
      <c r="T38" s="7" t="e">
        <f>#REF!+#REF!-#REF!</f>
        <v>#REF!</v>
      </c>
      <c r="U38" s="7" t="e">
        <f>#REF!+#REF!-#REF!</f>
        <v>#REF!</v>
      </c>
      <c r="V38" s="7">
        <f>D38+E38-F38</f>
        <v>0</v>
      </c>
    </row>
    <row r="39" spans="1:22" ht="21" customHeight="1" x14ac:dyDescent="0.2">
      <c r="A39" s="32">
        <v>35</v>
      </c>
      <c r="B39" s="34" t="s">
        <v>56</v>
      </c>
      <c r="C39" s="27" t="s">
        <v>71</v>
      </c>
      <c r="D39" s="15">
        <v>7773</v>
      </c>
      <c r="E39" s="15">
        <v>7945</v>
      </c>
      <c r="F39" s="16">
        <v>15718</v>
      </c>
      <c r="G39" s="17"/>
      <c r="L39" s="7" t="e">
        <f>#REF!+#REF!+#REF!+#REF!-#REF!+#REF!-D39</f>
        <v>#REF!</v>
      </c>
      <c r="M39" s="7" t="e">
        <f>#REF!+#REF!+#REF!+#REF!-#REF!+#REF!-E39</f>
        <v>#REF!</v>
      </c>
      <c r="N39" s="7" t="e">
        <f>#REF!+#REF!+#REF!+#REF!-#REF!+#REF!-F39</f>
        <v>#REF!</v>
      </c>
      <c r="O39" s="7" t="e">
        <f>#REF!+#REF!-#REF!</f>
        <v>#REF!</v>
      </c>
      <c r="P39" s="7" t="e">
        <f>#REF!+#REF!-#REF!</f>
        <v>#REF!</v>
      </c>
      <c r="Q39" s="7" t="e">
        <f>#REF!+#REF!-#REF!</f>
        <v>#REF!</v>
      </c>
      <c r="R39" s="7" t="e">
        <f>#REF!+#REF!-#REF!</f>
        <v>#REF!</v>
      </c>
      <c r="S39" s="7" t="e">
        <f>#REF!+#REF!-#REF!</f>
        <v>#REF!</v>
      </c>
      <c r="T39" s="7" t="e">
        <f>#REF!+#REF!-#REF!</f>
        <v>#REF!</v>
      </c>
      <c r="U39" s="7" t="e">
        <f>#REF!+#REF!-#REF!</f>
        <v>#REF!</v>
      </c>
      <c r="V39" s="7">
        <f t="shared" si="0"/>
        <v>0</v>
      </c>
    </row>
    <row r="40" spans="1:22" ht="21" customHeight="1" x14ac:dyDescent="0.2">
      <c r="A40" s="32">
        <v>36</v>
      </c>
      <c r="B40" s="34" t="s">
        <v>18</v>
      </c>
      <c r="C40" s="27" t="s">
        <v>76</v>
      </c>
      <c r="D40" s="15">
        <v>16007</v>
      </c>
      <c r="E40" s="15">
        <v>15679</v>
      </c>
      <c r="F40" s="16">
        <v>31686</v>
      </c>
      <c r="G40" s="17"/>
      <c r="L40" s="7" t="e">
        <f>#REF!+#REF!+#REF!+#REF!-#REF!+#REF!-D40</f>
        <v>#REF!</v>
      </c>
      <c r="M40" s="7" t="e">
        <f>#REF!+#REF!+#REF!+#REF!-#REF!+#REF!-E40</f>
        <v>#REF!</v>
      </c>
      <c r="N40" s="7" t="e">
        <f>#REF!+#REF!+#REF!+#REF!-#REF!+#REF!-F40</f>
        <v>#REF!</v>
      </c>
      <c r="O40" s="7" t="e">
        <f>#REF!+#REF!-#REF!</f>
        <v>#REF!</v>
      </c>
      <c r="P40" s="7" t="e">
        <f>#REF!+#REF!-#REF!</f>
        <v>#REF!</v>
      </c>
      <c r="Q40" s="7" t="e">
        <f>#REF!+#REF!-#REF!</f>
        <v>#REF!</v>
      </c>
      <c r="R40" s="7" t="e">
        <f>#REF!+#REF!-#REF!</f>
        <v>#REF!</v>
      </c>
      <c r="S40" s="7" t="e">
        <f>#REF!+#REF!-#REF!</f>
        <v>#REF!</v>
      </c>
      <c r="T40" s="7" t="e">
        <f>#REF!+#REF!-#REF!</f>
        <v>#REF!</v>
      </c>
      <c r="U40" s="7" t="e">
        <f>#REF!+#REF!-#REF!</f>
        <v>#REF!</v>
      </c>
      <c r="V40" s="7">
        <f>D40+E40-F40</f>
        <v>0</v>
      </c>
    </row>
    <row r="41" spans="1:22" ht="21" customHeight="1" x14ac:dyDescent="0.2">
      <c r="A41" s="32">
        <v>37</v>
      </c>
      <c r="B41" s="34" t="s">
        <v>19</v>
      </c>
      <c r="C41" s="27" t="s">
        <v>77</v>
      </c>
      <c r="D41" s="15">
        <v>6532</v>
      </c>
      <c r="E41" s="15">
        <v>6538</v>
      </c>
      <c r="F41" s="16">
        <v>13070</v>
      </c>
      <c r="G41" s="17"/>
      <c r="L41" s="7" t="e">
        <f>#REF!+#REF!+#REF!+#REF!-#REF!+#REF!-D41</f>
        <v>#REF!</v>
      </c>
      <c r="M41" s="7" t="e">
        <f>#REF!+#REF!+#REF!+#REF!-#REF!+#REF!-E41</f>
        <v>#REF!</v>
      </c>
      <c r="N41" s="7" t="e">
        <f>#REF!+#REF!+#REF!+#REF!-#REF!+#REF!-F41</f>
        <v>#REF!</v>
      </c>
      <c r="O41" s="7" t="e">
        <f>#REF!+#REF!-#REF!</f>
        <v>#REF!</v>
      </c>
      <c r="P41" s="7" t="e">
        <f>#REF!+#REF!-#REF!</f>
        <v>#REF!</v>
      </c>
      <c r="Q41" s="7" t="e">
        <f>#REF!+#REF!-#REF!</f>
        <v>#REF!</v>
      </c>
      <c r="R41" s="7" t="e">
        <f>#REF!+#REF!-#REF!</f>
        <v>#REF!</v>
      </c>
      <c r="S41" s="7" t="e">
        <f>#REF!+#REF!-#REF!</f>
        <v>#REF!</v>
      </c>
      <c r="T41" s="7" t="e">
        <f>#REF!+#REF!-#REF!</f>
        <v>#REF!</v>
      </c>
      <c r="U41" s="7" t="e">
        <f>#REF!+#REF!-#REF!</f>
        <v>#REF!</v>
      </c>
      <c r="V41" s="7">
        <f t="shared" si="0"/>
        <v>0</v>
      </c>
    </row>
    <row r="42" spans="1:22" ht="21" customHeight="1" x14ac:dyDescent="0.2">
      <c r="A42" s="32">
        <v>38</v>
      </c>
      <c r="B42" s="34" t="s">
        <v>20</v>
      </c>
      <c r="C42" s="27" t="s">
        <v>73</v>
      </c>
      <c r="D42" s="15">
        <v>6201</v>
      </c>
      <c r="E42" s="15">
        <v>5856</v>
      </c>
      <c r="F42" s="16">
        <v>12057</v>
      </c>
      <c r="G42" s="17"/>
      <c r="L42" s="7" t="e">
        <f>#REF!+#REF!+#REF!+#REF!-#REF!+#REF!-D42</f>
        <v>#REF!</v>
      </c>
      <c r="M42" s="7" t="e">
        <f>#REF!+#REF!+#REF!+#REF!-#REF!+#REF!-E42</f>
        <v>#REF!</v>
      </c>
      <c r="N42" s="7" t="e">
        <f>#REF!+#REF!+#REF!+#REF!-#REF!+#REF!-F42</f>
        <v>#REF!</v>
      </c>
      <c r="O42" s="7" t="e">
        <f>#REF!+#REF!-#REF!</f>
        <v>#REF!</v>
      </c>
      <c r="P42" s="7" t="e">
        <f>#REF!+#REF!-#REF!</f>
        <v>#REF!</v>
      </c>
      <c r="Q42" s="7" t="e">
        <f>#REF!+#REF!-#REF!</f>
        <v>#REF!</v>
      </c>
      <c r="R42" s="7" t="e">
        <f>#REF!+#REF!-#REF!</f>
        <v>#REF!</v>
      </c>
      <c r="S42" s="7" t="e">
        <f>#REF!+#REF!-#REF!</f>
        <v>#REF!</v>
      </c>
      <c r="T42" s="7" t="e">
        <f>#REF!+#REF!-#REF!</f>
        <v>#REF!</v>
      </c>
      <c r="U42" s="7" t="e">
        <f>#REF!+#REF!-#REF!</f>
        <v>#REF!</v>
      </c>
      <c r="V42" s="7">
        <f>D42+E42-F42</f>
        <v>0</v>
      </c>
    </row>
    <row r="43" spans="1:22" ht="21" customHeight="1" x14ac:dyDescent="0.2">
      <c r="A43" s="32">
        <v>39</v>
      </c>
      <c r="B43" s="34" t="s">
        <v>21</v>
      </c>
      <c r="C43" s="27" t="s">
        <v>73</v>
      </c>
      <c r="D43" s="15">
        <v>20437</v>
      </c>
      <c r="E43" s="15">
        <v>20598</v>
      </c>
      <c r="F43" s="16">
        <v>41035</v>
      </c>
      <c r="G43" s="17"/>
      <c r="L43" s="7" t="e">
        <f>#REF!+#REF!+#REF!+#REF!-#REF!+#REF!-D43</f>
        <v>#REF!</v>
      </c>
      <c r="M43" s="7" t="e">
        <f>#REF!+#REF!+#REF!+#REF!-#REF!+#REF!-E43</f>
        <v>#REF!</v>
      </c>
      <c r="N43" s="7" t="e">
        <f>#REF!+#REF!+#REF!+#REF!-#REF!+#REF!-F43</f>
        <v>#REF!</v>
      </c>
      <c r="O43" s="7" t="e">
        <f>#REF!+#REF!-#REF!</f>
        <v>#REF!</v>
      </c>
      <c r="P43" s="7" t="e">
        <f>#REF!+#REF!-#REF!</f>
        <v>#REF!</v>
      </c>
      <c r="Q43" s="7" t="e">
        <f>#REF!+#REF!-#REF!</f>
        <v>#REF!</v>
      </c>
      <c r="R43" s="7" t="e">
        <f>#REF!+#REF!-#REF!</f>
        <v>#REF!</v>
      </c>
      <c r="S43" s="7" t="e">
        <f>#REF!+#REF!-#REF!</f>
        <v>#REF!</v>
      </c>
      <c r="T43" s="7" t="e">
        <f>#REF!+#REF!-#REF!</f>
        <v>#REF!</v>
      </c>
      <c r="U43" s="7" t="e">
        <f>#REF!+#REF!-#REF!</f>
        <v>#REF!</v>
      </c>
      <c r="V43" s="7">
        <f t="shared" si="0"/>
        <v>0</v>
      </c>
    </row>
    <row r="44" spans="1:22" ht="21" customHeight="1" x14ac:dyDescent="0.2">
      <c r="A44" s="32">
        <v>40</v>
      </c>
      <c r="B44" s="34" t="s">
        <v>22</v>
      </c>
      <c r="C44" s="27" t="s">
        <v>73</v>
      </c>
      <c r="D44" s="15">
        <v>3395</v>
      </c>
      <c r="E44" s="15">
        <v>3468</v>
      </c>
      <c r="F44" s="16">
        <v>6863</v>
      </c>
      <c r="G44" s="17"/>
      <c r="L44" s="7" t="e">
        <f>#REF!+#REF!+#REF!+#REF!-#REF!+#REF!-D44</f>
        <v>#REF!</v>
      </c>
      <c r="M44" s="7" t="e">
        <f>#REF!+#REF!+#REF!+#REF!-#REF!+#REF!-E44</f>
        <v>#REF!</v>
      </c>
      <c r="N44" s="7" t="e">
        <f>#REF!+#REF!+#REF!+#REF!-#REF!+#REF!-F44</f>
        <v>#REF!</v>
      </c>
      <c r="O44" s="7" t="e">
        <f>#REF!+#REF!-#REF!</f>
        <v>#REF!</v>
      </c>
      <c r="P44" s="7" t="e">
        <f>#REF!+#REF!-#REF!</f>
        <v>#REF!</v>
      </c>
      <c r="Q44" s="7" t="e">
        <f>#REF!+#REF!-#REF!</f>
        <v>#REF!</v>
      </c>
      <c r="R44" s="7" t="e">
        <f>#REF!+#REF!-#REF!</f>
        <v>#REF!</v>
      </c>
      <c r="S44" s="7" t="e">
        <f>#REF!+#REF!-#REF!</f>
        <v>#REF!</v>
      </c>
      <c r="T44" s="7" t="e">
        <f>#REF!+#REF!-#REF!</f>
        <v>#REF!</v>
      </c>
      <c r="U44" s="7" t="e">
        <f>#REF!+#REF!-#REF!</f>
        <v>#REF!</v>
      </c>
      <c r="V44" s="7">
        <f t="shared" si="0"/>
        <v>0</v>
      </c>
    </row>
    <row r="45" spans="1:22" ht="21" customHeight="1" x14ac:dyDescent="0.2">
      <c r="A45" s="32">
        <v>41</v>
      </c>
      <c r="B45" s="34" t="s">
        <v>23</v>
      </c>
      <c r="C45" s="27" t="s">
        <v>72</v>
      </c>
      <c r="D45" s="15">
        <v>8323</v>
      </c>
      <c r="E45" s="15">
        <v>8193</v>
      </c>
      <c r="F45" s="16">
        <v>16516</v>
      </c>
      <c r="G45" s="17"/>
      <c r="L45" s="7" t="e">
        <f>#REF!+#REF!+#REF!+#REF!-#REF!+#REF!-D45</f>
        <v>#REF!</v>
      </c>
      <c r="M45" s="7" t="e">
        <f>#REF!+#REF!+#REF!+#REF!-#REF!+#REF!-E45</f>
        <v>#REF!</v>
      </c>
      <c r="N45" s="7" t="e">
        <f>#REF!+#REF!+#REF!+#REF!-#REF!+#REF!-F45</f>
        <v>#REF!</v>
      </c>
      <c r="O45" s="7" t="e">
        <f>#REF!+#REF!-#REF!</f>
        <v>#REF!</v>
      </c>
      <c r="P45" s="7" t="e">
        <f>#REF!+#REF!-#REF!</f>
        <v>#REF!</v>
      </c>
      <c r="Q45" s="7" t="e">
        <f>#REF!+#REF!-#REF!</f>
        <v>#REF!</v>
      </c>
      <c r="R45" s="7" t="e">
        <f>#REF!+#REF!-#REF!</f>
        <v>#REF!</v>
      </c>
      <c r="S45" s="7" t="e">
        <f>#REF!+#REF!-#REF!</f>
        <v>#REF!</v>
      </c>
      <c r="T45" s="7" t="e">
        <f>#REF!+#REF!-#REF!</f>
        <v>#REF!</v>
      </c>
      <c r="U45" s="7" t="e">
        <f>#REF!+#REF!-#REF!</f>
        <v>#REF!</v>
      </c>
      <c r="V45" s="7">
        <f t="shared" si="0"/>
        <v>0</v>
      </c>
    </row>
    <row r="46" spans="1:22" ht="21" customHeight="1" x14ac:dyDescent="0.2">
      <c r="A46" s="32">
        <v>42</v>
      </c>
      <c r="B46" s="34" t="s">
        <v>24</v>
      </c>
      <c r="C46" s="27" t="s">
        <v>72</v>
      </c>
      <c r="D46" s="15">
        <v>3405</v>
      </c>
      <c r="E46" s="15">
        <v>3318</v>
      </c>
      <c r="F46" s="16">
        <v>6723</v>
      </c>
      <c r="G46" s="17"/>
      <c r="L46" s="7" t="e">
        <f>#REF!+#REF!+#REF!+#REF!-#REF!+#REF!-D46</f>
        <v>#REF!</v>
      </c>
      <c r="M46" s="7" t="e">
        <f>#REF!+#REF!+#REF!+#REF!-#REF!+#REF!-E46</f>
        <v>#REF!</v>
      </c>
      <c r="N46" s="7" t="e">
        <f>#REF!+#REF!+#REF!+#REF!-#REF!+#REF!-F46</f>
        <v>#REF!</v>
      </c>
      <c r="O46" s="7" t="e">
        <f>#REF!+#REF!-#REF!</f>
        <v>#REF!</v>
      </c>
      <c r="P46" s="7" t="e">
        <f>#REF!+#REF!-#REF!</f>
        <v>#REF!</v>
      </c>
      <c r="Q46" s="7" t="e">
        <f>#REF!+#REF!-#REF!</f>
        <v>#REF!</v>
      </c>
      <c r="R46" s="7" t="e">
        <f>#REF!+#REF!-#REF!</f>
        <v>#REF!</v>
      </c>
      <c r="S46" s="7" t="e">
        <f>#REF!+#REF!-#REF!</f>
        <v>#REF!</v>
      </c>
      <c r="T46" s="7" t="e">
        <f>#REF!+#REF!-#REF!</f>
        <v>#REF!</v>
      </c>
      <c r="U46" s="7" t="e">
        <f>#REF!+#REF!-#REF!</f>
        <v>#REF!</v>
      </c>
      <c r="V46" s="7">
        <f t="shared" si="0"/>
        <v>0</v>
      </c>
    </row>
    <row r="47" spans="1:22" ht="21" customHeight="1" x14ac:dyDescent="0.2">
      <c r="A47" s="32">
        <v>43</v>
      </c>
      <c r="B47" s="34" t="s">
        <v>25</v>
      </c>
      <c r="C47" s="27" t="s">
        <v>72</v>
      </c>
      <c r="D47" s="15">
        <v>9904</v>
      </c>
      <c r="E47" s="15">
        <v>9722</v>
      </c>
      <c r="F47" s="16">
        <v>19626</v>
      </c>
      <c r="G47" s="17"/>
      <c r="L47" s="7" t="e">
        <f>#REF!+#REF!+#REF!+#REF!-#REF!+#REF!-D47</f>
        <v>#REF!</v>
      </c>
      <c r="M47" s="7" t="e">
        <f>#REF!+#REF!+#REF!+#REF!-#REF!+#REF!-E47</f>
        <v>#REF!</v>
      </c>
      <c r="N47" s="7" t="e">
        <f>#REF!+#REF!+#REF!+#REF!-#REF!+#REF!-F47</f>
        <v>#REF!</v>
      </c>
      <c r="O47" s="7" t="e">
        <f>#REF!+#REF!-#REF!</f>
        <v>#REF!</v>
      </c>
      <c r="P47" s="7" t="e">
        <f>#REF!+#REF!-#REF!</f>
        <v>#REF!</v>
      </c>
      <c r="Q47" s="7" t="e">
        <f>#REF!+#REF!-#REF!</f>
        <v>#REF!</v>
      </c>
      <c r="R47" s="7" t="e">
        <f>#REF!+#REF!-#REF!</f>
        <v>#REF!</v>
      </c>
      <c r="S47" s="7" t="e">
        <f>#REF!+#REF!-#REF!</f>
        <v>#REF!</v>
      </c>
      <c r="T47" s="7" t="e">
        <f>#REF!+#REF!-#REF!</f>
        <v>#REF!</v>
      </c>
      <c r="U47" s="7" t="e">
        <f>#REF!+#REF!-#REF!</f>
        <v>#REF!</v>
      </c>
      <c r="V47" s="7">
        <f t="shared" si="0"/>
        <v>0</v>
      </c>
    </row>
    <row r="48" spans="1:22" ht="21" customHeight="1" thickBot="1" x14ac:dyDescent="0.25">
      <c r="A48" s="32">
        <v>44</v>
      </c>
      <c r="B48" s="34" t="s">
        <v>26</v>
      </c>
      <c r="C48" s="27" t="s">
        <v>73</v>
      </c>
      <c r="D48" s="15">
        <v>6487</v>
      </c>
      <c r="E48" s="15">
        <v>6691</v>
      </c>
      <c r="F48" s="16">
        <v>13178</v>
      </c>
      <c r="G48" s="17"/>
      <c r="L48" s="7" t="e">
        <f>#REF!+#REF!+#REF!+#REF!-#REF!+#REF!-D48</f>
        <v>#REF!</v>
      </c>
      <c r="M48" s="7" t="e">
        <f>#REF!+#REF!+#REF!+#REF!-#REF!+#REF!-E48</f>
        <v>#REF!</v>
      </c>
      <c r="N48" s="7" t="e">
        <f>#REF!+#REF!+#REF!+#REF!-#REF!+#REF!-F48</f>
        <v>#REF!</v>
      </c>
      <c r="O48" s="7" t="e">
        <f>#REF!+#REF!-#REF!</f>
        <v>#REF!</v>
      </c>
      <c r="P48" s="7" t="e">
        <f>#REF!+#REF!-#REF!</f>
        <v>#REF!</v>
      </c>
      <c r="Q48" s="7" t="e">
        <f>#REF!+#REF!-#REF!</f>
        <v>#REF!</v>
      </c>
      <c r="R48" s="7" t="e">
        <f>#REF!+#REF!-#REF!</f>
        <v>#REF!</v>
      </c>
      <c r="S48" s="7" t="e">
        <f>#REF!+#REF!-#REF!</f>
        <v>#REF!</v>
      </c>
      <c r="T48" s="7" t="e">
        <f>#REF!+#REF!-#REF!</f>
        <v>#REF!</v>
      </c>
      <c r="U48" s="7" t="e">
        <f>#REF!+#REF!-#REF!</f>
        <v>#REF!</v>
      </c>
      <c r="V48" s="7">
        <f t="shared" si="0"/>
        <v>0</v>
      </c>
    </row>
    <row r="49" spans="1:22" ht="21" customHeight="1" x14ac:dyDescent="0.2">
      <c r="A49" s="40"/>
      <c r="B49" s="36" t="s">
        <v>33</v>
      </c>
      <c r="C49" s="28"/>
      <c r="D49" s="18">
        <v>1073901</v>
      </c>
      <c r="E49" s="18">
        <v>1080587</v>
      </c>
      <c r="F49" s="18">
        <v>2154488</v>
      </c>
      <c r="G49" s="19"/>
      <c r="L49" s="7" t="e">
        <f>#REF!+#REF!+#REF!+#REF!-#REF!+#REF!-D49</f>
        <v>#REF!</v>
      </c>
      <c r="M49" s="7" t="e">
        <f>#REF!+#REF!+#REF!+#REF!-#REF!+#REF!-E49</f>
        <v>#REF!</v>
      </c>
      <c r="N49" s="7" t="e">
        <f>#REF!+#REF!+#REF!+#REF!-#REF!+#REF!-F49</f>
        <v>#REF!</v>
      </c>
      <c r="O49" s="7" t="e">
        <f>#REF!+#REF!-#REF!</f>
        <v>#REF!</v>
      </c>
      <c r="P49" s="7" t="e">
        <f>#REF!+#REF!-#REF!</f>
        <v>#REF!</v>
      </c>
      <c r="Q49" s="7" t="e">
        <f>#REF!+#REF!-#REF!</f>
        <v>#REF!</v>
      </c>
      <c r="R49" s="7" t="e">
        <f>#REF!+#REF!-#REF!</f>
        <v>#REF!</v>
      </c>
      <c r="S49" s="7" t="e">
        <f>#REF!+#REF!-#REF!</f>
        <v>#REF!</v>
      </c>
      <c r="T49" s="7" t="e">
        <f>#REF!+#REF!-#REF!</f>
        <v>#REF!</v>
      </c>
      <c r="U49" s="7" t="e">
        <f>#REF!+#REF!-#REF!</f>
        <v>#REF!</v>
      </c>
      <c r="V49" s="7">
        <f t="shared" si="0"/>
        <v>0</v>
      </c>
    </row>
    <row r="50" spans="1:22" ht="21" customHeight="1" x14ac:dyDescent="0.2">
      <c r="A50" s="41"/>
      <c r="B50" s="34" t="s">
        <v>34</v>
      </c>
      <c r="C50" s="27"/>
      <c r="D50" s="15">
        <v>85430</v>
      </c>
      <c r="E50" s="15">
        <v>85951</v>
      </c>
      <c r="F50" s="16">
        <v>171381</v>
      </c>
      <c r="G50" s="17"/>
      <c r="L50" s="7" t="e">
        <f>#REF!+#REF!+#REF!+#REF!-#REF!+#REF!-D50</f>
        <v>#REF!</v>
      </c>
      <c r="M50" s="7" t="e">
        <f>#REF!+#REF!+#REF!+#REF!-#REF!+#REF!-E50</f>
        <v>#REF!</v>
      </c>
      <c r="N50" s="7" t="e">
        <f>#REF!+#REF!+#REF!+#REF!-#REF!+#REF!-F50</f>
        <v>#REF!</v>
      </c>
      <c r="O50" s="7" t="e">
        <f>#REF!+#REF!-#REF!</f>
        <v>#REF!</v>
      </c>
      <c r="P50" s="7" t="e">
        <f>#REF!+#REF!-#REF!</f>
        <v>#REF!</v>
      </c>
      <c r="Q50" s="7" t="e">
        <f>#REF!+#REF!-#REF!</f>
        <v>#REF!</v>
      </c>
      <c r="R50" s="7" t="e">
        <f>#REF!+#REF!-#REF!</f>
        <v>#REF!</v>
      </c>
      <c r="S50" s="7" t="e">
        <f>#REF!+#REF!-#REF!</f>
        <v>#REF!</v>
      </c>
      <c r="T50" s="7" t="e">
        <f>#REF!+#REF!-#REF!</f>
        <v>#REF!</v>
      </c>
      <c r="U50" s="7" t="e">
        <f>#REF!+#REF!-#REF!</f>
        <v>#REF!</v>
      </c>
      <c r="V50" s="7">
        <f t="shared" si="0"/>
        <v>0</v>
      </c>
    </row>
    <row r="51" spans="1:22" ht="21" customHeight="1" thickBot="1" x14ac:dyDescent="0.25">
      <c r="A51" s="42"/>
      <c r="B51" s="37" t="s">
        <v>35</v>
      </c>
      <c r="C51" s="29"/>
      <c r="D51" s="20">
        <v>22208</v>
      </c>
      <c r="E51" s="20">
        <v>21535</v>
      </c>
      <c r="F51" s="21">
        <v>43743</v>
      </c>
      <c r="G51" s="17"/>
      <c r="L51" s="7" t="e">
        <f>#REF!+#REF!+#REF!+#REF!-#REF!+#REF!-D51</f>
        <v>#REF!</v>
      </c>
      <c r="M51" s="7" t="e">
        <f>#REF!+#REF!+#REF!+#REF!-#REF!+#REF!-E51</f>
        <v>#REF!</v>
      </c>
      <c r="N51" s="7" t="e">
        <f>#REF!+#REF!+#REF!+#REF!-#REF!+#REF!-F51</f>
        <v>#REF!</v>
      </c>
      <c r="O51" s="7" t="e">
        <f>#REF!+#REF!-#REF!</f>
        <v>#REF!</v>
      </c>
      <c r="P51" s="7" t="e">
        <f>#REF!+#REF!-#REF!</f>
        <v>#REF!</v>
      </c>
      <c r="Q51" s="7" t="e">
        <f>#REF!+#REF!-#REF!</f>
        <v>#REF!</v>
      </c>
      <c r="R51" s="7" t="e">
        <f>#REF!+#REF!-#REF!</f>
        <v>#REF!</v>
      </c>
      <c r="S51" s="7" t="e">
        <f>#REF!+#REF!-#REF!</f>
        <v>#REF!</v>
      </c>
      <c r="T51" s="7" t="e">
        <f>#REF!+#REF!-#REF!</f>
        <v>#REF!</v>
      </c>
      <c r="U51" s="7" t="e">
        <f>#REF!+#REF!-#REF!</f>
        <v>#REF!</v>
      </c>
      <c r="V51" s="7">
        <f t="shared" si="0"/>
        <v>0</v>
      </c>
    </row>
    <row r="52" spans="1:22" ht="21" customHeight="1" x14ac:dyDescent="0.2">
      <c r="A52" s="33"/>
      <c r="B52" s="34" t="s">
        <v>36</v>
      </c>
      <c r="C52" s="27"/>
      <c r="D52" s="15">
        <v>204633</v>
      </c>
      <c r="E52" s="15">
        <v>212902</v>
      </c>
      <c r="F52" s="15">
        <v>417535</v>
      </c>
      <c r="G52" s="19"/>
      <c r="L52" s="7" t="e">
        <f>#REF!+#REF!+#REF!+#REF!-#REF!+#REF!-D52</f>
        <v>#REF!</v>
      </c>
      <c r="M52" s="7" t="e">
        <f>#REF!+#REF!+#REF!+#REF!-#REF!+#REF!-E52</f>
        <v>#REF!</v>
      </c>
      <c r="N52" s="7" t="e">
        <f>#REF!+#REF!+#REF!+#REF!-#REF!+#REF!-F52</f>
        <v>#REF!</v>
      </c>
      <c r="O52" s="7" t="e">
        <f>#REF!+#REF!-#REF!</f>
        <v>#REF!</v>
      </c>
      <c r="P52" s="7" t="e">
        <f>#REF!+#REF!-#REF!</f>
        <v>#REF!</v>
      </c>
      <c r="Q52" s="7" t="e">
        <f>#REF!+#REF!-#REF!</f>
        <v>#REF!</v>
      </c>
      <c r="R52" s="7" t="e">
        <f>#REF!+#REF!-#REF!</f>
        <v>#REF!</v>
      </c>
      <c r="S52" s="7" t="e">
        <f>#REF!+#REF!-#REF!</f>
        <v>#REF!</v>
      </c>
      <c r="T52" s="7" t="e">
        <f>#REF!+#REF!-#REF!</f>
        <v>#REF!</v>
      </c>
      <c r="U52" s="7" t="e">
        <f>#REF!+#REF!-#REF!</f>
        <v>#REF!</v>
      </c>
      <c r="V52" s="7">
        <f t="shared" si="0"/>
        <v>0</v>
      </c>
    </row>
    <row r="53" spans="1:22" ht="21" customHeight="1" x14ac:dyDescent="0.2">
      <c r="A53" s="33"/>
      <c r="B53" s="34" t="s">
        <v>37</v>
      </c>
      <c r="C53" s="27"/>
      <c r="D53" s="15">
        <v>150378</v>
      </c>
      <c r="E53" s="15">
        <v>146150</v>
      </c>
      <c r="F53" s="15">
        <v>296528</v>
      </c>
      <c r="G53" s="17"/>
      <c r="L53" s="7" t="e">
        <f>#REF!+#REF!+#REF!+#REF!-#REF!+#REF!-D53</f>
        <v>#REF!</v>
      </c>
      <c r="M53" s="7" t="e">
        <f>#REF!+#REF!+#REF!+#REF!-#REF!+#REF!-E53</f>
        <v>#REF!</v>
      </c>
      <c r="N53" s="7" t="e">
        <f>#REF!+#REF!+#REF!+#REF!-#REF!+#REF!-F53</f>
        <v>#REF!</v>
      </c>
      <c r="O53" s="7" t="e">
        <f>#REF!+#REF!-#REF!</f>
        <v>#REF!</v>
      </c>
      <c r="P53" s="7" t="e">
        <f>#REF!+#REF!-#REF!</f>
        <v>#REF!</v>
      </c>
      <c r="Q53" s="7" t="e">
        <f>#REF!+#REF!-#REF!</f>
        <v>#REF!</v>
      </c>
      <c r="R53" s="7" t="e">
        <f>#REF!+#REF!-#REF!</f>
        <v>#REF!</v>
      </c>
      <c r="S53" s="7" t="e">
        <f>#REF!+#REF!-#REF!</f>
        <v>#REF!</v>
      </c>
      <c r="T53" s="7" t="e">
        <f>#REF!+#REF!-#REF!</f>
        <v>#REF!</v>
      </c>
      <c r="U53" s="7" t="e">
        <f>#REF!+#REF!-#REF!</f>
        <v>#REF!</v>
      </c>
      <c r="V53" s="7">
        <f t="shared" si="0"/>
        <v>0</v>
      </c>
    </row>
    <row r="54" spans="1:22" ht="21" customHeight="1" x14ac:dyDescent="0.2">
      <c r="A54" s="33"/>
      <c r="B54" s="34" t="s">
        <v>38</v>
      </c>
      <c r="C54" s="27"/>
      <c r="D54" s="15">
        <v>190939</v>
      </c>
      <c r="E54" s="15">
        <v>194962</v>
      </c>
      <c r="F54" s="15">
        <v>385901</v>
      </c>
      <c r="G54" s="17"/>
      <c r="L54" s="7" t="e">
        <f>#REF!+#REF!+#REF!+#REF!-#REF!+#REF!-D54</f>
        <v>#REF!</v>
      </c>
      <c r="M54" s="7" t="e">
        <f>#REF!+#REF!+#REF!+#REF!-#REF!+#REF!-E54</f>
        <v>#REF!</v>
      </c>
      <c r="N54" s="7" t="e">
        <f>#REF!+#REF!+#REF!+#REF!-#REF!+#REF!-F54</f>
        <v>#REF!</v>
      </c>
      <c r="O54" s="7" t="e">
        <f>#REF!+#REF!-#REF!</f>
        <v>#REF!</v>
      </c>
      <c r="P54" s="7" t="e">
        <f>#REF!+#REF!-#REF!</f>
        <v>#REF!</v>
      </c>
      <c r="Q54" s="7" t="e">
        <f>#REF!+#REF!-#REF!</f>
        <v>#REF!</v>
      </c>
      <c r="R54" s="7" t="e">
        <f>#REF!+#REF!-#REF!</f>
        <v>#REF!</v>
      </c>
      <c r="S54" s="7" t="e">
        <f>#REF!+#REF!-#REF!</f>
        <v>#REF!</v>
      </c>
      <c r="T54" s="7" t="e">
        <f>#REF!+#REF!-#REF!</f>
        <v>#REF!</v>
      </c>
      <c r="U54" s="7" t="e">
        <f>#REF!+#REF!-#REF!</f>
        <v>#REF!</v>
      </c>
      <c r="V54" s="7">
        <f t="shared" si="0"/>
        <v>0</v>
      </c>
    </row>
    <row r="55" spans="1:22" ht="21" customHeight="1" x14ac:dyDescent="0.2">
      <c r="A55" s="33"/>
      <c r="B55" s="34" t="s">
        <v>39</v>
      </c>
      <c r="C55" s="27"/>
      <c r="D55" s="15">
        <v>130658</v>
      </c>
      <c r="E55" s="15">
        <v>132091</v>
      </c>
      <c r="F55" s="15">
        <v>262749</v>
      </c>
      <c r="G55" s="17"/>
      <c r="L55" s="7" t="e">
        <f>#REF!+#REF!+#REF!+#REF!-#REF!+#REF!-D55</f>
        <v>#REF!</v>
      </c>
      <c r="M55" s="7" t="e">
        <f>#REF!+#REF!+#REF!+#REF!-#REF!+#REF!-E55</f>
        <v>#REF!</v>
      </c>
      <c r="N55" s="7" t="e">
        <f>#REF!+#REF!+#REF!+#REF!-#REF!+#REF!-F55</f>
        <v>#REF!</v>
      </c>
      <c r="O55" s="7" t="e">
        <f>#REF!+#REF!-#REF!</f>
        <v>#REF!</v>
      </c>
      <c r="P55" s="7" t="e">
        <f>#REF!+#REF!-#REF!</f>
        <v>#REF!</v>
      </c>
      <c r="Q55" s="7" t="e">
        <f>#REF!+#REF!-#REF!</f>
        <v>#REF!</v>
      </c>
      <c r="R55" s="7" t="e">
        <f>#REF!+#REF!-#REF!</f>
        <v>#REF!</v>
      </c>
      <c r="S55" s="7" t="e">
        <f>#REF!+#REF!-#REF!</f>
        <v>#REF!</v>
      </c>
      <c r="T55" s="7" t="e">
        <f>#REF!+#REF!-#REF!</f>
        <v>#REF!</v>
      </c>
      <c r="U55" s="7" t="e">
        <f>#REF!+#REF!-#REF!</f>
        <v>#REF!</v>
      </c>
      <c r="V55" s="7">
        <f t="shared" si="0"/>
        <v>0</v>
      </c>
    </row>
    <row r="56" spans="1:22" ht="21" customHeight="1" x14ac:dyDescent="0.2">
      <c r="A56" s="33"/>
      <c r="B56" s="34" t="s">
        <v>40</v>
      </c>
      <c r="C56" s="27"/>
      <c r="D56" s="15">
        <v>115578</v>
      </c>
      <c r="E56" s="15">
        <v>115882</v>
      </c>
      <c r="F56" s="15">
        <v>231460</v>
      </c>
      <c r="G56" s="17"/>
      <c r="L56" s="7" t="e">
        <f>#REF!+#REF!+#REF!+#REF!-#REF!+#REF!-D56</f>
        <v>#REF!</v>
      </c>
      <c r="M56" s="7" t="e">
        <f>#REF!+#REF!+#REF!+#REF!-#REF!+#REF!-E56</f>
        <v>#REF!</v>
      </c>
      <c r="N56" s="7" t="e">
        <f>#REF!+#REF!+#REF!+#REF!-#REF!+#REF!-F56</f>
        <v>#REF!</v>
      </c>
      <c r="O56" s="7" t="e">
        <f>#REF!+#REF!-#REF!</f>
        <v>#REF!</v>
      </c>
      <c r="P56" s="7" t="e">
        <f>#REF!+#REF!-#REF!</f>
        <v>#REF!</v>
      </c>
      <c r="Q56" s="7" t="e">
        <f>#REF!+#REF!-#REF!</f>
        <v>#REF!</v>
      </c>
      <c r="R56" s="7" t="e">
        <f>#REF!+#REF!-#REF!</f>
        <v>#REF!</v>
      </c>
      <c r="S56" s="7" t="e">
        <f>#REF!+#REF!-#REF!</f>
        <v>#REF!</v>
      </c>
      <c r="T56" s="7" t="e">
        <f>#REF!+#REF!-#REF!</f>
        <v>#REF!</v>
      </c>
      <c r="U56" s="7" t="e">
        <f>#REF!+#REF!-#REF!</f>
        <v>#REF!</v>
      </c>
      <c r="V56" s="7">
        <f t="shared" si="0"/>
        <v>0</v>
      </c>
    </row>
    <row r="57" spans="1:22" ht="21" customHeight="1" x14ac:dyDescent="0.2">
      <c r="A57" s="33"/>
      <c r="B57" s="34" t="s">
        <v>41</v>
      </c>
      <c r="C57" s="27"/>
      <c r="D57" s="15">
        <v>227973</v>
      </c>
      <c r="E57" s="15">
        <v>226444</v>
      </c>
      <c r="F57" s="15">
        <v>454417</v>
      </c>
      <c r="G57" s="17"/>
      <c r="L57" s="7" t="e">
        <f>#REF!+#REF!+#REF!+#REF!-#REF!+#REF!-D57</f>
        <v>#REF!</v>
      </c>
      <c r="M57" s="7" t="e">
        <f>#REF!+#REF!+#REF!+#REF!-#REF!+#REF!-E57</f>
        <v>#REF!</v>
      </c>
      <c r="N57" s="7" t="e">
        <f>#REF!+#REF!+#REF!+#REF!-#REF!+#REF!-F57</f>
        <v>#REF!</v>
      </c>
      <c r="O57" s="7" t="e">
        <f>#REF!+#REF!-#REF!</f>
        <v>#REF!</v>
      </c>
      <c r="P57" s="7" t="e">
        <f>#REF!+#REF!-#REF!</f>
        <v>#REF!</v>
      </c>
      <c r="Q57" s="7" t="e">
        <f>#REF!+#REF!-#REF!</f>
        <v>#REF!</v>
      </c>
      <c r="R57" s="7" t="e">
        <f>#REF!+#REF!-#REF!</f>
        <v>#REF!</v>
      </c>
      <c r="S57" s="7" t="e">
        <f>#REF!+#REF!-#REF!</f>
        <v>#REF!</v>
      </c>
      <c r="T57" s="7" t="e">
        <f>#REF!+#REF!-#REF!</f>
        <v>#REF!</v>
      </c>
      <c r="U57" s="7" t="e">
        <f>#REF!+#REF!-#REF!</f>
        <v>#REF!</v>
      </c>
      <c r="V57" s="7">
        <f t="shared" si="0"/>
        <v>0</v>
      </c>
    </row>
    <row r="58" spans="1:22" ht="21" customHeight="1" thickBot="1" x14ac:dyDescent="0.25">
      <c r="A58" s="33"/>
      <c r="B58" s="34" t="s">
        <v>42</v>
      </c>
      <c r="C58" s="30"/>
      <c r="D58" s="22">
        <v>161380</v>
      </c>
      <c r="E58" s="22">
        <v>159642</v>
      </c>
      <c r="F58" s="22">
        <v>321022</v>
      </c>
      <c r="G58" s="23"/>
      <c r="L58" s="7" t="e">
        <f>#REF!+#REF!+#REF!+#REF!-#REF!+#REF!-D58</f>
        <v>#REF!</v>
      </c>
      <c r="M58" s="7" t="e">
        <f>#REF!+#REF!+#REF!+#REF!-#REF!+#REF!-E58</f>
        <v>#REF!</v>
      </c>
      <c r="N58" s="7" t="e">
        <f>#REF!+#REF!+#REF!+#REF!-#REF!+#REF!-F58</f>
        <v>#REF!</v>
      </c>
      <c r="O58" s="7" t="e">
        <f>#REF!+#REF!-#REF!</f>
        <v>#REF!</v>
      </c>
      <c r="P58" s="7" t="e">
        <f>#REF!+#REF!-#REF!</f>
        <v>#REF!</v>
      </c>
      <c r="Q58" s="7" t="e">
        <f>#REF!+#REF!-#REF!</f>
        <v>#REF!</v>
      </c>
      <c r="R58" s="7" t="e">
        <f>#REF!+#REF!-#REF!</f>
        <v>#REF!</v>
      </c>
      <c r="S58" s="7" t="e">
        <f>#REF!+#REF!-#REF!</f>
        <v>#REF!</v>
      </c>
      <c r="T58" s="7" t="e">
        <f>#REF!+#REF!-#REF!</f>
        <v>#REF!</v>
      </c>
      <c r="U58" s="7" t="e">
        <f>#REF!+#REF!-#REF!</f>
        <v>#REF!</v>
      </c>
      <c r="V58" s="7">
        <f t="shared" si="0"/>
        <v>0</v>
      </c>
    </row>
    <row r="59" spans="1:22" ht="21" customHeight="1" thickTop="1" thickBot="1" x14ac:dyDescent="0.25">
      <c r="A59" s="38"/>
      <c r="B59" s="39" t="s">
        <v>43</v>
      </c>
      <c r="C59" s="29"/>
      <c r="D59" s="20">
        <v>1181539</v>
      </c>
      <c r="E59" s="20">
        <v>1188073</v>
      </c>
      <c r="F59" s="21">
        <v>2369612</v>
      </c>
      <c r="G59" s="24"/>
      <c r="L59" s="7" t="e">
        <f>#REF!+#REF!+#REF!+#REF!-#REF!+#REF!-D59</f>
        <v>#REF!</v>
      </c>
      <c r="M59" s="7" t="e">
        <f>#REF!+#REF!+#REF!+#REF!-#REF!+#REF!-E59</f>
        <v>#REF!</v>
      </c>
      <c r="N59" s="7" t="e">
        <f>#REF!+#REF!+#REF!+#REF!-#REF!+#REF!-F59</f>
        <v>#REF!</v>
      </c>
      <c r="O59" s="7" t="e">
        <f>#REF!+#REF!-#REF!</f>
        <v>#REF!</v>
      </c>
      <c r="P59" s="7" t="e">
        <f>#REF!+#REF!-#REF!</f>
        <v>#REF!</v>
      </c>
      <c r="Q59" s="7" t="e">
        <f>#REF!+#REF!-#REF!</f>
        <v>#REF!</v>
      </c>
      <c r="R59" s="7" t="e">
        <f>#REF!+#REF!-#REF!</f>
        <v>#REF!</v>
      </c>
      <c r="S59" s="7" t="e">
        <f>#REF!+#REF!-#REF!</f>
        <v>#REF!</v>
      </c>
      <c r="T59" s="7" t="e">
        <f>#REF!+#REF!-#REF!</f>
        <v>#REF!</v>
      </c>
      <c r="U59" s="7" t="e">
        <f>#REF!+#REF!-#REF!</f>
        <v>#REF!</v>
      </c>
      <c r="V59" s="7">
        <f t="shared" si="0"/>
        <v>0</v>
      </c>
    </row>
    <row r="62" spans="1:22" x14ac:dyDescent="0.15">
      <c r="B62" s="5"/>
      <c r="C62" s="5"/>
      <c r="D62" s="5">
        <f>SUM(D5:D48)</f>
        <v>1181539</v>
      </c>
      <c r="E62" s="5">
        <f>SUM(E5:E48)</f>
        <v>1188073</v>
      </c>
      <c r="F62" s="5">
        <f>SUM(F5:F48)</f>
        <v>2369612</v>
      </c>
      <c r="G62" s="5">
        <f>SUM(G5:G48)</f>
        <v>0</v>
      </c>
    </row>
    <row r="63" spans="1:22" x14ac:dyDescent="0.15">
      <c r="B63" s="5"/>
      <c r="C63" s="5"/>
      <c r="D63" s="5"/>
      <c r="E63" s="5"/>
      <c r="F63" s="5"/>
      <c r="G63" s="5"/>
    </row>
  </sheetData>
  <mergeCells count="6">
    <mergeCell ref="G3:G4"/>
    <mergeCell ref="B1:F1"/>
    <mergeCell ref="A3:A4"/>
    <mergeCell ref="B3:B4"/>
    <mergeCell ref="C3:C4"/>
    <mergeCell ref="D3:F3"/>
  </mergeCells>
  <phoneticPr fontId="4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F75"/>
  <sheetViews>
    <sheetView view="pageBreakPreview" zoomScaleNormal="85" zoomScaleSheetLayoutView="100" workbookViewId="0">
      <pane xSplit="2" ySplit="4" topLeftCell="C5" activePane="bottomRight" state="frozen"/>
      <selection sqref="A1:G1"/>
      <selection pane="topRight" sqref="A1:G1"/>
      <selection pane="bottomLeft" sqref="A1:G1"/>
      <selection pane="bottomRight" activeCell="B1" sqref="B1:F1"/>
    </sheetView>
  </sheetViews>
  <sheetFormatPr defaultColWidth="10.125" defaultRowHeight="13.5" x14ac:dyDescent="0.15"/>
  <cols>
    <col min="1" max="1" width="4.375" style="116" customWidth="1"/>
    <col min="2" max="2" width="15.25" style="116" customWidth="1"/>
    <col min="3" max="3" width="9" style="116" customWidth="1"/>
    <col min="4" max="6" width="15.625" style="116" customWidth="1"/>
    <col min="7" max="16384" width="10.125" style="116"/>
  </cols>
  <sheetData>
    <row r="1" spans="1:6" x14ac:dyDescent="0.15">
      <c r="B1" s="163" t="s">
        <v>117</v>
      </c>
      <c r="C1" s="163"/>
      <c r="D1" s="163"/>
      <c r="E1" s="163"/>
      <c r="F1" s="163"/>
    </row>
    <row r="2" spans="1:6" ht="14.25" thickBot="1" x14ac:dyDescent="0.2">
      <c r="B2" s="117"/>
      <c r="C2" s="117"/>
      <c r="D2" s="118"/>
      <c r="E2" s="118"/>
      <c r="F2" s="118"/>
    </row>
    <row r="3" spans="1:6" s="1" customFormat="1" ht="15" customHeight="1" x14ac:dyDescent="0.15">
      <c r="A3" s="164" t="s">
        <v>78</v>
      </c>
      <c r="B3" s="166" t="s">
        <v>27</v>
      </c>
      <c r="C3" s="168" t="s">
        <v>28</v>
      </c>
      <c r="D3" s="170" t="s">
        <v>85</v>
      </c>
      <c r="E3" s="171"/>
      <c r="F3" s="172"/>
    </row>
    <row r="4" spans="1:6" s="1" customFormat="1" ht="15" customHeight="1" thickBot="1" x14ac:dyDescent="0.2">
      <c r="A4" s="165"/>
      <c r="B4" s="167"/>
      <c r="C4" s="169"/>
      <c r="D4" s="119" t="s">
        <v>29</v>
      </c>
      <c r="E4" s="119" t="s">
        <v>30</v>
      </c>
      <c r="F4" s="120" t="s">
        <v>31</v>
      </c>
    </row>
    <row r="5" spans="1:6" s="1" customFormat="1" ht="15" customHeight="1" x14ac:dyDescent="0.15">
      <c r="A5" s="121">
        <v>1</v>
      </c>
      <c r="B5" s="122" t="s">
        <v>0</v>
      </c>
      <c r="C5" s="123" t="s">
        <v>71</v>
      </c>
      <c r="D5" s="124">
        <v>49</v>
      </c>
      <c r="E5" s="124">
        <v>91</v>
      </c>
      <c r="F5" s="125">
        <v>140</v>
      </c>
    </row>
    <row r="6" spans="1:6" s="1" customFormat="1" ht="15" customHeight="1" x14ac:dyDescent="0.15">
      <c r="A6" s="121">
        <v>2</v>
      </c>
      <c r="B6" s="126" t="s">
        <v>1</v>
      </c>
      <c r="C6" s="123" t="s">
        <v>76</v>
      </c>
      <c r="D6" s="127">
        <v>40</v>
      </c>
      <c r="E6" s="127">
        <v>38</v>
      </c>
      <c r="F6" s="128">
        <v>78</v>
      </c>
    </row>
    <row r="7" spans="1:6" s="1" customFormat="1" ht="15" customHeight="1" x14ac:dyDescent="0.15">
      <c r="A7" s="121">
        <v>3</v>
      </c>
      <c r="B7" s="126" t="s">
        <v>2</v>
      </c>
      <c r="C7" s="123" t="s">
        <v>74</v>
      </c>
      <c r="D7" s="127">
        <v>28</v>
      </c>
      <c r="E7" s="127">
        <v>54</v>
      </c>
      <c r="F7" s="128">
        <v>82</v>
      </c>
    </row>
    <row r="8" spans="1:6" s="1" customFormat="1" ht="15" customHeight="1" x14ac:dyDescent="0.15">
      <c r="A8" s="121">
        <v>4</v>
      </c>
      <c r="B8" s="126" t="s">
        <v>3</v>
      </c>
      <c r="C8" s="123" t="s">
        <v>72</v>
      </c>
      <c r="D8" s="127">
        <v>18</v>
      </c>
      <c r="E8" s="127">
        <v>37</v>
      </c>
      <c r="F8" s="128">
        <v>55</v>
      </c>
    </row>
    <row r="9" spans="1:6" s="1" customFormat="1" ht="15" customHeight="1" x14ac:dyDescent="0.15">
      <c r="A9" s="121">
        <v>5</v>
      </c>
      <c r="B9" s="126" t="s">
        <v>4</v>
      </c>
      <c r="C9" s="123" t="s">
        <v>74</v>
      </c>
      <c r="D9" s="127">
        <v>14</v>
      </c>
      <c r="E9" s="127">
        <v>19</v>
      </c>
      <c r="F9" s="128">
        <v>33</v>
      </c>
    </row>
    <row r="10" spans="1:6" s="1" customFormat="1" ht="15" customHeight="1" x14ac:dyDescent="0.15">
      <c r="A10" s="121">
        <v>6</v>
      </c>
      <c r="B10" s="126" t="s">
        <v>5</v>
      </c>
      <c r="C10" s="123" t="s">
        <v>72</v>
      </c>
      <c r="D10" s="127">
        <v>7</v>
      </c>
      <c r="E10" s="127">
        <v>16</v>
      </c>
      <c r="F10" s="128">
        <v>23</v>
      </c>
    </row>
    <row r="11" spans="1:6" s="1" customFormat="1" ht="15" customHeight="1" x14ac:dyDescent="0.15">
      <c r="A11" s="121">
        <v>7</v>
      </c>
      <c r="B11" s="126" t="s">
        <v>32</v>
      </c>
      <c r="C11" s="123" t="s">
        <v>73</v>
      </c>
      <c r="D11" s="127">
        <v>9</v>
      </c>
      <c r="E11" s="127">
        <v>24</v>
      </c>
      <c r="F11" s="128">
        <v>33</v>
      </c>
    </row>
    <row r="12" spans="1:6" s="1" customFormat="1" ht="15" customHeight="1" x14ac:dyDescent="0.15">
      <c r="A12" s="121">
        <v>8</v>
      </c>
      <c r="B12" s="126" t="s">
        <v>6</v>
      </c>
      <c r="C12" s="123" t="s">
        <v>72</v>
      </c>
      <c r="D12" s="127">
        <v>1</v>
      </c>
      <c r="E12" s="127">
        <v>9</v>
      </c>
      <c r="F12" s="128">
        <v>10</v>
      </c>
    </row>
    <row r="13" spans="1:6" s="1" customFormat="1" ht="15" customHeight="1" x14ac:dyDescent="0.15">
      <c r="A13" s="121">
        <v>9</v>
      </c>
      <c r="B13" s="126" t="s">
        <v>66</v>
      </c>
      <c r="C13" s="123" t="s">
        <v>72</v>
      </c>
      <c r="D13" s="127">
        <v>13</v>
      </c>
      <c r="E13" s="127">
        <v>16</v>
      </c>
      <c r="F13" s="128">
        <v>29</v>
      </c>
    </row>
    <row r="14" spans="1:6" s="1" customFormat="1" ht="15" customHeight="1" x14ac:dyDescent="0.15">
      <c r="A14" s="121">
        <v>10</v>
      </c>
      <c r="B14" s="126" t="s">
        <v>7</v>
      </c>
      <c r="C14" s="123" t="s">
        <v>77</v>
      </c>
      <c r="D14" s="127">
        <v>9</v>
      </c>
      <c r="E14" s="127">
        <v>23</v>
      </c>
      <c r="F14" s="128">
        <v>32</v>
      </c>
    </row>
    <row r="15" spans="1:6" s="1" customFormat="1" ht="15" customHeight="1" x14ac:dyDescent="0.15">
      <c r="A15" s="121">
        <v>11</v>
      </c>
      <c r="B15" s="126" t="s">
        <v>8</v>
      </c>
      <c r="C15" s="123" t="s">
        <v>76</v>
      </c>
      <c r="D15" s="127">
        <v>9</v>
      </c>
      <c r="E15" s="127">
        <v>6</v>
      </c>
      <c r="F15" s="128">
        <v>15</v>
      </c>
    </row>
    <row r="16" spans="1:6" s="1" customFormat="1" ht="15" customHeight="1" x14ac:dyDescent="0.15">
      <c r="A16" s="121">
        <v>12</v>
      </c>
      <c r="B16" s="126" t="s">
        <v>9</v>
      </c>
      <c r="C16" s="123" t="s">
        <v>76</v>
      </c>
      <c r="D16" s="127">
        <v>11</v>
      </c>
      <c r="E16" s="127">
        <v>7</v>
      </c>
      <c r="F16" s="128">
        <v>18</v>
      </c>
    </row>
    <row r="17" spans="1:6" s="31" customFormat="1" ht="15" customHeight="1" x14ac:dyDescent="0.15">
      <c r="A17" s="121">
        <v>13</v>
      </c>
      <c r="B17" s="126" t="s">
        <v>10</v>
      </c>
      <c r="C17" s="123" t="s">
        <v>71</v>
      </c>
      <c r="D17" s="129">
        <v>10</v>
      </c>
      <c r="E17" s="129">
        <v>29</v>
      </c>
      <c r="F17" s="130">
        <v>39</v>
      </c>
    </row>
    <row r="18" spans="1:6" s="1" customFormat="1" ht="15" customHeight="1" x14ac:dyDescent="0.15">
      <c r="A18" s="121">
        <v>14</v>
      </c>
      <c r="B18" s="126" t="s">
        <v>11</v>
      </c>
      <c r="C18" s="123" t="s">
        <v>73</v>
      </c>
      <c r="D18" s="127">
        <v>33</v>
      </c>
      <c r="E18" s="127">
        <v>54</v>
      </c>
      <c r="F18" s="128">
        <v>87</v>
      </c>
    </row>
    <row r="19" spans="1:6" s="1" customFormat="1" ht="15" customHeight="1" x14ac:dyDescent="0.15">
      <c r="A19" s="121">
        <v>15</v>
      </c>
      <c r="B19" s="126" t="s">
        <v>12</v>
      </c>
      <c r="C19" s="123" t="s">
        <v>73</v>
      </c>
      <c r="D19" s="127">
        <v>54</v>
      </c>
      <c r="E19" s="127">
        <v>50</v>
      </c>
      <c r="F19" s="128">
        <v>104</v>
      </c>
    </row>
    <row r="20" spans="1:6" s="1" customFormat="1" ht="15" customHeight="1" x14ac:dyDescent="0.15">
      <c r="A20" s="121">
        <v>16</v>
      </c>
      <c r="B20" s="126" t="s">
        <v>13</v>
      </c>
      <c r="C20" s="123" t="s">
        <v>74</v>
      </c>
      <c r="D20" s="127">
        <v>125</v>
      </c>
      <c r="E20" s="127">
        <v>154</v>
      </c>
      <c r="F20" s="128">
        <v>279</v>
      </c>
    </row>
    <row r="21" spans="1:6" s="1" customFormat="1" ht="15" customHeight="1" x14ac:dyDescent="0.15">
      <c r="A21" s="121">
        <v>17</v>
      </c>
      <c r="B21" s="126" t="s">
        <v>14</v>
      </c>
      <c r="C21" s="123" t="s">
        <v>77</v>
      </c>
      <c r="D21" s="127">
        <v>39</v>
      </c>
      <c r="E21" s="127">
        <v>46</v>
      </c>
      <c r="F21" s="128">
        <v>85</v>
      </c>
    </row>
    <row r="22" spans="1:6" s="1" customFormat="1" ht="15" customHeight="1" x14ac:dyDescent="0.15">
      <c r="A22" s="121">
        <v>18</v>
      </c>
      <c r="B22" s="126" t="s">
        <v>15</v>
      </c>
      <c r="C22" s="123" t="s">
        <v>75</v>
      </c>
      <c r="D22" s="127">
        <v>8</v>
      </c>
      <c r="E22" s="127">
        <v>10</v>
      </c>
      <c r="F22" s="128">
        <v>18</v>
      </c>
    </row>
    <row r="23" spans="1:6" s="1" customFormat="1" ht="15" customHeight="1" x14ac:dyDescent="0.15">
      <c r="A23" s="121">
        <v>19</v>
      </c>
      <c r="B23" s="126" t="s">
        <v>44</v>
      </c>
      <c r="C23" s="123" t="s">
        <v>75</v>
      </c>
      <c r="D23" s="127">
        <v>2</v>
      </c>
      <c r="E23" s="127">
        <v>8</v>
      </c>
      <c r="F23" s="128">
        <v>10</v>
      </c>
    </row>
    <row r="24" spans="1:6" s="1" customFormat="1" ht="15" customHeight="1" x14ac:dyDescent="0.15">
      <c r="A24" s="121">
        <v>20</v>
      </c>
      <c r="B24" s="126" t="s">
        <v>51</v>
      </c>
      <c r="C24" s="123" t="s">
        <v>73</v>
      </c>
      <c r="D24" s="127">
        <v>46</v>
      </c>
      <c r="E24" s="127">
        <v>31</v>
      </c>
      <c r="F24" s="128">
        <v>77</v>
      </c>
    </row>
    <row r="25" spans="1:6" s="1" customFormat="1" ht="15" customHeight="1" x14ac:dyDescent="0.15">
      <c r="A25" s="121">
        <v>21</v>
      </c>
      <c r="B25" s="126" t="s">
        <v>54</v>
      </c>
      <c r="C25" s="92" t="s">
        <v>77</v>
      </c>
      <c r="D25" s="127">
        <v>5</v>
      </c>
      <c r="E25" s="127">
        <v>15</v>
      </c>
      <c r="F25" s="128">
        <v>20</v>
      </c>
    </row>
    <row r="26" spans="1:6" s="1" customFormat="1" ht="15" customHeight="1" x14ac:dyDescent="0.15">
      <c r="A26" s="121">
        <v>22</v>
      </c>
      <c r="B26" s="126" t="s">
        <v>55</v>
      </c>
      <c r="C26" s="123" t="s">
        <v>77</v>
      </c>
      <c r="D26" s="127">
        <v>8</v>
      </c>
      <c r="E26" s="127">
        <v>16</v>
      </c>
      <c r="F26" s="128">
        <v>24</v>
      </c>
    </row>
    <row r="27" spans="1:6" s="1" customFormat="1" ht="15" customHeight="1" x14ac:dyDescent="0.15">
      <c r="A27" s="121">
        <v>23</v>
      </c>
      <c r="B27" s="126" t="s">
        <v>58</v>
      </c>
      <c r="C27" s="123" t="s">
        <v>71</v>
      </c>
      <c r="D27" s="127">
        <v>14</v>
      </c>
      <c r="E27" s="127">
        <v>19</v>
      </c>
      <c r="F27" s="128">
        <v>33</v>
      </c>
    </row>
    <row r="28" spans="1:6" s="1" customFormat="1" ht="15" customHeight="1" x14ac:dyDescent="0.15">
      <c r="A28" s="121">
        <v>24</v>
      </c>
      <c r="B28" s="126" t="s">
        <v>57</v>
      </c>
      <c r="C28" s="123" t="s">
        <v>72</v>
      </c>
      <c r="D28" s="127">
        <v>6</v>
      </c>
      <c r="E28" s="127">
        <v>15</v>
      </c>
      <c r="F28" s="128">
        <v>21</v>
      </c>
    </row>
    <row r="29" spans="1:6" s="1" customFormat="1" ht="15" customHeight="1" x14ac:dyDescent="0.15">
      <c r="A29" s="121">
        <v>25</v>
      </c>
      <c r="B29" s="126" t="s">
        <v>59</v>
      </c>
      <c r="C29" s="123" t="s">
        <v>73</v>
      </c>
      <c r="D29" s="127">
        <v>12</v>
      </c>
      <c r="E29" s="127">
        <v>16</v>
      </c>
      <c r="F29" s="128">
        <v>28</v>
      </c>
    </row>
    <row r="30" spans="1:6" s="1" customFormat="1" ht="15" customHeight="1" x14ac:dyDescent="0.15">
      <c r="A30" s="121">
        <v>26</v>
      </c>
      <c r="B30" s="131" t="s">
        <v>60</v>
      </c>
      <c r="C30" s="123" t="s">
        <v>74</v>
      </c>
      <c r="D30" s="127">
        <v>8</v>
      </c>
      <c r="E30" s="127">
        <v>9</v>
      </c>
      <c r="F30" s="128">
        <v>17</v>
      </c>
    </row>
    <row r="31" spans="1:6" s="1" customFormat="1" ht="15" customHeight="1" x14ac:dyDescent="0.15">
      <c r="A31" s="121">
        <v>27</v>
      </c>
      <c r="B31" s="131" t="s">
        <v>64</v>
      </c>
      <c r="C31" s="123" t="s">
        <v>71</v>
      </c>
      <c r="D31" s="127">
        <v>3</v>
      </c>
      <c r="E31" s="127">
        <v>9</v>
      </c>
      <c r="F31" s="128">
        <v>12</v>
      </c>
    </row>
    <row r="32" spans="1:6" s="1" customFormat="1" ht="15" customHeight="1" x14ac:dyDescent="0.15">
      <c r="A32" s="121">
        <v>28</v>
      </c>
      <c r="B32" s="131" t="s">
        <v>61</v>
      </c>
      <c r="C32" s="123" t="s">
        <v>75</v>
      </c>
      <c r="D32" s="127">
        <v>22</v>
      </c>
      <c r="E32" s="127">
        <v>23</v>
      </c>
      <c r="F32" s="128">
        <v>45</v>
      </c>
    </row>
    <row r="33" spans="1:6" s="1" customFormat="1" ht="15" customHeight="1" x14ac:dyDescent="0.15">
      <c r="A33" s="121">
        <v>29</v>
      </c>
      <c r="B33" s="131" t="s">
        <v>62</v>
      </c>
      <c r="C33" s="123" t="s">
        <v>75</v>
      </c>
      <c r="D33" s="127">
        <v>3</v>
      </c>
      <c r="E33" s="127">
        <v>2</v>
      </c>
      <c r="F33" s="128">
        <v>5</v>
      </c>
    </row>
    <row r="34" spans="1:6" s="1" customFormat="1" ht="15" customHeight="1" x14ac:dyDescent="0.15">
      <c r="A34" s="121">
        <v>30</v>
      </c>
      <c r="B34" s="131" t="s">
        <v>63</v>
      </c>
      <c r="C34" s="123" t="s">
        <v>75</v>
      </c>
      <c r="D34" s="127">
        <v>6</v>
      </c>
      <c r="E34" s="127">
        <v>11</v>
      </c>
      <c r="F34" s="128">
        <v>17</v>
      </c>
    </row>
    <row r="35" spans="1:6" s="31" customFormat="1" ht="15" customHeight="1" x14ac:dyDescent="0.15">
      <c r="A35" s="121">
        <v>31</v>
      </c>
      <c r="B35" s="131" t="s">
        <v>67</v>
      </c>
      <c r="C35" s="123" t="s">
        <v>74</v>
      </c>
      <c r="D35" s="129">
        <v>14</v>
      </c>
      <c r="E35" s="129">
        <v>15</v>
      </c>
      <c r="F35" s="130">
        <v>29</v>
      </c>
    </row>
    <row r="36" spans="1:6" s="31" customFormat="1" ht="15" customHeight="1" x14ac:dyDescent="0.15">
      <c r="A36" s="121">
        <v>32</v>
      </c>
      <c r="B36" s="126" t="s">
        <v>68</v>
      </c>
      <c r="C36" s="123" t="s">
        <v>75</v>
      </c>
      <c r="D36" s="129">
        <v>3</v>
      </c>
      <c r="E36" s="129">
        <v>15</v>
      </c>
      <c r="F36" s="130">
        <v>18</v>
      </c>
    </row>
    <row r="37" spans="1:6" s="1" customFormat="1" ht="15" customHeight="1" x14ac:dyDescent="0.15">
      <c r="A37" s="121">
        <v>33</v>
      </c>
      <c r="B37" s="126" t="s">
        <v>16</v>
      </c>
      <c r="C37" s="123" t="s">
        <v>75</v>
      </c>
      <c r="D37" s="127">
        <v>3</v>
      </c>
      <c r="E37" s="127">
        <v>6</v>
      </c>
      <c r="F37" s="128">
        <v>9</v>
      </c>
    </row>
    <row r="38" spans="1:6" s="1" customFormat="1" ht="15" customHeight="1" x14ac:dyDescent="0.15">
      <c r="A38" s="121">
        <v>34</v>
      </c>
      <c r="B38" s="126" t="s">
        <v>17</v>
      </c>
      <c r="C38" s="123" t="s">
        <v>75</v>
      </c>
      <c r="D38" s="127">
        <v>4</v>
      </c>
      <c r="E38" s="127">
        <v>4</v>
      </c>
      <c r="F38" s="128">
        <v>8</v>
      </c>
    </row>
    <row r="39" spans="1:6" s="1" customFormat="1" ht="15" customHeight="1" x14ac:dyDescent="0.15">
      <c r="A39" s="121">
        <v>35</v>
      </c>
      <c r="B39" s="126" t="s">
        <v>56</v>
      </c>
      <c r="C39" s="123" t="s">
        <v>71</v>
      </c>
      <c r="D39" s="127">
        <v>2</v>
      </c>
      <c r="E39" s="127">
        <v>6</v>
      </c>
      <c r="F39" s="128">
        <v>8</v>
      </c>
    </row>
    <row r="40" spans="1:6" s="1" customFormat="1" ht="15" customHeight="1" x14ac:dyDescent="0.15">
      <c r="A40" s="121">
        <v>36</v>
      </c>
      <c r="B40" s="126" t="s">
        <v>18</v>
      </c>
      <c r="C40" s="92" t="s">
        <v>76</v>
      </c>
      <c r="D40" s="127">
        <v>16</v>
      </c>
      <c r="E40" s="127">
        <v>10</v>
      </c>
      <c r="F40" s="128">
        <v>26</v>
      </c>
    </row>
    <row r="41" spans="1:6" s="1" customFormat="1" ht="15" customHeight="1" x14ac:dyDescent="0.15">
      <c r="A41" s="121">
        <v>37</v>
      </c>
      <c r="B41" s="126" t="s">
        <v>19</v>
      </c>
      <c r="C41" s="123" t="s">
        <v>77</v>
      </c>
      <c r="D41" s="127">
        <v>0</v>
      </c>
      <c r="E41" s="127">
        <v>5</v>
      </c>
      <c r="F41" s="128">
        <v>5</v>
      </c>
    </row>
    <row r="42" spans="1:6" s="1" customFormat="1" ht="15" customHeight="1" x14ac:dyDescent="0.15">
      <c r="A42" s="121">
        <v>38</v>
      </c>
      <c r="B42" s="126" t="s">
        <v>20</v>
      </c>
      <c r="C42" s="123" t="s">
        <v>73</v>
      </c>
      <c r="D42" s="127">
        <v>2</v>
      </c>
      <c r="E42" s="127">
        <v>3</v>
      </c>
      <c r="F42" s="128">
        <v>5</v>
      </c>
    </row>
    <row r="43" spans="1:6" s="1" customFormat="1" ht="15" customHeight="1" x14ac:dyDescent="0.15">
      <c r="A43" s="121">
        <v>39</v>
      </c>
      <c r="B43" s="126" t="s">
        <v>21</v>
      </c>
      <c r="C43" s="123" t="s">
        <v>73</v>
      </c>
      <c r="D43" s="127">
        <v>6</v>
      </c>
      <c r="E43" s="127">
        <v>8</v>
      </c>
      <c r="F43" s="128">
        <v>14</v>
      </c>
    </row>
    <row r="44" spans="1:6" s="1" customFormat="1" ht="15" customHeight="1" x14ac:dyDescent="0.15">
      <c r="A44" s="121">
        <v>40</v>
      </c>
      <c r="B44" s="126" t="s">
        <v>22</v>
      </c>
      <c r="C44" s="123" t="s">
        <v>73</v>
      </c>
      <c r="D44" s="127">
        <v>1</v>
      </c>
      <c r="E44" s="127">
        <v>2</v>
      </c>
      <c r="F44" s="128">
        <v>3</v>
      </c>
    </row>
    <row r="45" spans="1:6" s="1" customFormat="1" ht="15" customHeight="1" x14ac:dyDescent="0.15">
      <c r="A45" s="121">
        <v>41</v>
      </c>
      <c r="B45" s="126" t="s">
        <v>23</v>
      </c>
      <c r="C45" s="123" t="s">
        <v>72</v>
      </c>
      <c r="D45" s="127">
        <v>3</v>
      </c>
      <c r="E45" s="127">
        <v>0</v>
      </c>
      <c r="F45" s="128">
        <v>3</v>
      </c>
    </row>
    <row r="46" spans="1:6" s="1" customFormat="1" ht="15" customHeight="1" x14ac:dyDescent="0.15">
      <c r="A46" s="121">
        <v>42</v>
      </c>
      <c r="B46" s="126" t="s">
        <v>24</v>
      </c>
      <c r="C46" s="123" t="s">
        <v>72</v>
      </c>
      <c r="D46" s="127">
        <v>0</v>
      </c>
      <c r="E46" s="127">
        <v>0</v>
      </c>
      <c r="F46" s="128">
        <v>0</v>
      </c>
    </row>
    <row r="47" spans="1:6" s="1" customFormat="1" ht="15" customHeight="1" x14ac:dyDescent="0.15">
      <c r="A47" s="121">
        <v>43</v>
      </c>
      <c r="B47" s="126" t="s">
        <v>25</v>
      </c>
      <c r="C47" s="123" t="s">
        <v>72</v>
      </c>
      <c r="D47" s="127">
        <v>3</v>
      </c>
      <c r="E47" s="127">
        <v>8</v>
      </c>
      <c r="F47" s="128">
        <v>11</v>
      </c>
    </row>
    <row r="48" spans="1:6" s="1" customFormat="1" ht="15" customHeight="1" thickBot="1" x14ac:dyDescent="0.2">
      <c r="A48" s="121">
        <v>44</v>
      </c>
      <c r="B48" s="126" t="s">
        <v>26</v>
      </c>
      <c r="C48" s="123" t="s">
        <v>73</v>
      </c>
      <c r="D48" s="127">
        <v>5</v>
      </c>
      <c r="E48" s="127">
        <v>14</v>
      </c>
      <c r="F48" s="128">
        <v>19</v>
      </c>
    </row>
    <row r="49" spans="1:6" s="1" customFormat="1" ht="15" customHeight="1" x14ac:dyDescent="0.15">
      <c r="A49" s="132"/>
      <c r="B49" s="133" t="s">
        <v>33</v>
      </c>
      <c r="C49" s="124"/>
      <c r="D49" s="134">
        <v>629</v>
      </c>
      <c r="E49" s="134">
        <v>887</v>
      </c>
      <c r="F49" s="135">
        <v>1516</v>
      </c>
    </row>
    <row r="50" spans="1:6" s="1" customFormat="1" ht="15" customHeight="1" x14ac:dyDescent="0.15">
      <c r="A50" s="121"/>
      <c r="B50" s="136" t="s">
        <v>34</v>
      </c>
      <c r="C50" s="127"/>
      <c r="D50" s="129">
        <v>27</v>
      </c>
      <c r="E50" s="129">
        <v>53</v>
      </c>
      <c r="F50" s="130">
        <v>80</v>
      </c>
    </row>
    <row r="51" spans="1:6" s="1" customFormat="1" ht="15" customHeight="1" thickBot="1" x14ac:dyDescent="0.2">
      <c r="A51" s="121"/>
      <c r="B51" s="137" t="s">
        <v>35</v>
      </c>
      <c r="C51" s="138"/>
      <c r="D51" s="139">
        <v>18</v>
      </c>
      <c r="E51" s="139">
        <v>13</v>
      </c>
      <c r="F51" s="140">
        <v>31</v>
      </c>
    </row>
    <row r="52" spans="1:6" s="1" customFormat="1" ht="15" customHeight="1" x14ac:dyDescent="0.15">
      <c r="A52" s="121"/>
      <c r="B52" s="136" t="s">
        <v>36</v>
      </c>
      <c r="C52" s="127"/>
      <c r="D52" s="129">
        <v>78</v>
      </c>
      <c r="E52" s="129">
        <v>154</v>
      </c>
      <c r="F52" s="129">
        <v>232</v>
      </c>
    </row>
    <row r="53" spans="1:6" s="1" customFormat="1" ht="15" customHeight="1" x14ac:dyDescent="0.15">
      <c r="A53" s="121"/>
      <c r="B53" s="136" t="s">
        <v>37</v>
      </c>
      <c r="C53" s="127"/>
      <c r="D53" s="129">
        <v>51</v>
      </c>
      <c r="E53" s="129">
        <v>79</v>
      </c>
      <c r="F53" s="129">
        <v>130</v>
      </c>
    </row>
    <row r="54" spans="1:6" s="1" customFormat="1" ht="15" customHeight="1" x14ac:dyDescent="0.15">
      <c r="A54" s="121"/>
      <c r="B54" s="136" t="s">
        <v>38</v>
      </c>
      <c r="C54" s="127"/>
      <c r="D54" s="129">
        <v>168</v>
      </c>
      <c r="E54" s="129">
        <v>202</v>
      </c>
      <c r="F54" s="129">
        <v>370</v>
      </c>
    </row>
    <row r="55" spans="1:6" s="1" customFormat="1" ht="15" customHeight="1" x14ac:dyDescent="0.15">
      <c r="A55" s="121"/>
      <c r="B55" s="136" t="s">
        <v>39</v>
      </c>
      <c r="C55" s="127"/>
      <c r="D55" s="129">
        <v>61</v>
      </c>
      <c r="E55" s="129">
        <v>105</v>
      </c>
      <c r="F55" s="129">
        <v>166</v>
      </c>
    </row>
    <row r="56" spans="1:6" s="1" customFormat="1" ht="15" customHeight="1" x14ac:dyDescent="0.15">
      <c r="A56" s="121"/>
      <c r="B56" s="136" t="s">
        <v>40</v>
      </c>
      <c r="C56" s="127"/>
      <c r="D56" s="129">
        <v>76</v>
      </c>
      <c r="E56" s="129">
        <v>61</v>
      </c>
      <c r="F56" s="129">
        <v>137</v>
      </c>
    </row>
    <row r="57" spans="1:6" s="1" customFormat="1" ht="15" customHeight="1" x14ac:dyDescent="0.15">
      <c r="A57" s="121"/>
      <c r="B57" s="136" t="s">
        <v>41</v>
      </c>
      <c r="C57" s="127"/>
      <c r="D57" s="129">
        <v>189</v>
      </c>
      <c r="E57" s="129">
        <v>251</v>
      </c>
      <c r="F57" s="129">
        <v>440</v>
      </c>
    </row>
    <row r="58" spans="1:6" s="1" customFormat="1" ht="15" customHeight="1" thickBot="1" x14ac:dyDescent="0.2">
      <c r="A58" s="121"/>
      <c r="B58" s="141" t="s">
        <v>42</v>
      </c>
      <c r="C58" s="142"/>
      <c r="D58" s="143">
        <v>51</v>
      </c>
      <c r="E58" s="143">
        <v>101</v>
      </c>
      <c r="F58" s="143">
        <v>152</v>
      </c>
    </row>
    <row r="59" spans="1:6" s="1" customFormat="1" ht="15" customHeight="1" thickTop="1" thickBot="1" x14ac:dyDescent="0.2">
      <c r="A59" s="144"/>
      <c r="B59" s="137" t="s">
        <v>43</v>
      </c>
      <c r="C59" s="138"/>
      <c r="D59" s="139">
        <v>674</v>
      </c>
      <c r="E59" s="139">
        <v>953</v>
      </c>
      <c r="F59" s="139">
        <v>1627</v>
      </c>
    </row>
    <row r="60" spans="1:6" s="1" customFormat="1" x14ac:dyDescent="0.15">
      <c r="A60" s="116"/>
    </row>
    <row r="61" spans="1:6" s="1" customFormat="1" x14ac:dyDescent="0.15">
      <c r="A61" s="116"/>
      <c r="B61" s="4"/>
      <c r="C61" s="4"/>
      <c r="D61" s="4">
        <f>SUM(D5:D48)</f>
        <v>674</v>
      </c>
      <c r="E61" s="4">
        <f>SUM(E5:E48)</f>
        <v>953</v>
      </c>
      <c r="F61" s="4">
        <f>SUM(F5:F48)</f>
        <v>1627</v>
      </c>
    </row>
    <row r="62" spans="1:6" s="1" customFormat="1" x14ac:dyDescent="0.15">
      <c r="A62" s="116"/>
      <c r="B62" s="4"/>
      <c r="C62" s="4"/>
      <c r="D62" s="4">
        <f>SUM(D52:D58)</f>
        <v>674</v>
      </c>
      <c r="E62" s="4">
        <f>SUM(E52:E58)</f>
        <v>953</v>
      </c>
      <c r="F62" s="4">
        <f>SUM(F52:F58)</f>
        <v>1627</v>
      </c>
    </row>
    <row r="63" spans="1:6" s="1" customFormat="1" x14ac:dyDescent="0.15">
      <c r="A63" s="116"/>
    </row>
    <row r="64" spans="1:6" s="1" customFormat="1" x14ac:dyDescent="0.15">
      <c r="A64" s="116"/>
    </row>
    <row r="65" spans="1:1" s="1" customFormat="1" x14ac:dyDescent="0.15">
      <c r="A65" s="116"/>
    </row>
    <row r="66" spans="1:1" s="1" customFormat="1" x14ac:dyDescent="0.15">
      <c r="A66" s="116"/>
    </row>
    <row r="67" spans="1:1" s="1" customFormat="1" x14ac:dyDescent="0.15">
      <c r="A67" s="116"/>
    </row>
    <row r="68" spans="1:1" s="1" customFormat="1" x14ac:dyDescent="0.15">
      <c r="A68" s="116"/>
    </row>
    <row r="69" spans="1:1" s="1" customFormat="1" x14ac:dyDescent="0.15">
      <c r="A69" s="116"/>
    </row>
    <row r="70" spans="1:1" s="1" customFormat="1" x14ac:dyDescent="0.15">
      <c r="A70" s="116"/>
    </row>
    <row r="71" spans="1:1" s="1" customFormat="1" x14ac:dyDescent="0.15">
      <c r="A71" s="116"/>
    </row>
    <row r="72" spans="1:1" s="1" customFormat="1" x14ac:dyDescent="0.15">
      <c r="A72" s="116"/>
    </row>
    <row r="73" spans="1:1" s="1" customFormat="1" x14ac:dyDescent="0.15">
      <c r="A73" s="116"/>
    </row>
    <row r="74" spans="1:1" s="1" customFormat="1" x14ac:dyDescent="0.15">
      <c r="A74" s="116"/>
    </row>
    <row r="75" spans="1:1" s="1" customFormat="1" x14ac:dyDescent="0.15">
      <c r="A75" s="116"/>
    </row>
  </sheetData>
  <mergeCells count="5">
    <mergeCell ref="B1:F1"/>
    <mergeCell ref="A3:A4"/>
    <mergeCell ref="B3:B4"/>
    <mergeCell ref="C3:C4"/>
    <mergeCell ref="D3:F3"/>
  </mergeCells>
  <phoneticPr fontId="4"/>
  <printOptions horizontalCentered="1"/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県議会議員選挙区別</vt:lpstr>
      <vt:lpstr>衆議院選挙区別</vt:lpstr>
      <vt:lpstr>在外</vt:lpstr>
      <vt:lpstr>県議会議員選挙区別!Print_Area</vt:lpstr>
      <vt:lpstr>在外!Print_Area</vt:lpstr>
      <vt:lpstr>衆議院選挙区別!Print_Area</vt:lpstr>
      <vt:lpstr>県議会議員選挙区別!Print_Titles</vt:lpstr>
      <vt:lpstr>在外!Print_Titles</vt:lpstr>
      <vt:lpstr>衆議院選挙区別!Print_Titles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2024-03-05T01:44:32Z</cp:lastPrinted>
  <dcterms:created xsi:type="dcterms:W3CDTF">2001-05-23T01:26:23Z</dcterms:created>
  <dcterms:modified xsi:type="dcterms:W3CDTF">2025-06-04T00:36:11Z</dcterms:modified>
</cp:coreProperties>
</file>