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121118\Desktop\070123\"/>
    </mc:Choice>
  </mc:AlternateContent>
  <workbookProtection workbookAlgorithmName="SHA-512" workbookHashValue="mO3nMwylSOXas9Rr8Y6tnuVqPLE9sNYM+YgcltJYYi6alLvwyraggu1zUsAIVRZ748q/OpgrpxGqvwS3n6jfxQ==" workbookSaltValue="Ms4muaX/Pva/3F/KbJ2YAg==" workbookSpinCount="100000" lockStructure="1"/>
  <bookViews>
    <workbookView xWindow="0" yWindow="600" windowWidth="23040" windowHeight="921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BZ7" i="5"/>
  <c r="MA53" i="4" s="1"/>
  <c r="BY7" i="5"/>
  <c r="LH53" i="4" s="1"/>
  <c r="BX7" i="5"/>
  <c r="KO53" i="4" s="1"/>
  <c r="BW7" i="5"/>
  <c r="BV7" i="5"/>
  <c r="JC53" i="4" s="1"/>
  <c r="BU7" i="5"/>
  <c r="BT7" i="5"/>
  <c r="LH52" i="4" s="1"/>
  <c r="BS7" i="5"/>
  <c r="BR7" i="5"/>
  <c r="BQ7" i="5"/>
  <c r="BO7" i="5"/>
  <c r="HJ53" i="4" s="1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BZ52" i="4" s="1"/>
  <c r="AW7" i="5"/>
  <c r="AV7" i="5"/>
  <c r="AN52" i="4" s="1"/>
  <c r="AU7" i="5"/>
  <c r="U52" i="4" s="1"/>
  <c r="AS7" i="5"/>
  <c r="HJ32" i="4" s="1"/>
  <c r="AR7" i="5"/>
  <c r="AQ7" i="5"/>
  <c r="FX32" i="4" s="1"/>
  <c r="AP7" i="5"/>
  <c r="FE32" i="4" s="1"/>
  <c r="AO7" i="5"/>
  <c r="EL32" i="4" s="1"/>
  <c r="AN7" i="5"/>
  <c r="AM7" i="5"/>
  <c r="AL7" i="5"/>
  <c r="AK7" i="5"/>
  <c r="FE31" i="4" s="1"/>
  <c r="AJ7" i="5"/>
  <c r="AH7" i="5"/>
  <c r="AG7" i="5"/>
  <c r="BZ32" i="4" s="1"/>
  <c r="AF7" i="5"/>
  <c r="BG32" i="4" s="1"/>
  <c r="AE7" i="5"/>
  <c r="AD7" i="5"/>
  <c r="AC7" i="5"/>
  <c r="AB7" i="5"/>
  <c r="AA7" i="5"/>
  <c r="Z7" i="5"/>
  <c r="Y7" i="5"/>
  <c r="X7" i="5"/>
  <c r="LJ10" i="4" s="1"/>
  <c r="W7" i="5"/>
  <c r="V7" i="5"/>
  <c r="HX10" i="4" s="1"/>
  <c r="U7" i="5"/>
  <c r="LJ8" i="4" s="1"/>
  <c r="T7" i="5"/>
  <c r="JQ8" i="4" s="1"/>
  <c r="S7" i="5"/>
  <c r="R7" i="5"/>
  <c r="Q7" i="5"/>
  <c r="P7" i="5"/>
  <c r="O7" i="5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67" i="4"/>
  <c r="JV53" i="4"/>
  <c r="GQ53" i="4"/>
  <c r="FX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BG52" i="4"/>
  <c r="LH32" i="4"/>
  <c r="KO32" i="4"/>
  <c r="GQ32" i="4"/>
  <c r="CS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JQ10" i="4"/>
  <c r="DU10" i="4"/>
  <c r="CF10" i="4"/>
  <c r="B10" i="4"/>
  <c r="HX8" i="4"/>
  <c r="AQ8" i="4"/>
  <c r="B6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AV76" i="4" l="1"/>
  <c r="KO51" i="4"/>
  <c r="LE76" i="4"/>
  <c r="FX51" i="4"/>
  <c r="KO30" i="4"/>
  <c r="HP76" i="4"/>
  <c r="BG51" i="4"/>
  <c r="FX30" i="4"/>
  <c r="BG30" i="4"/>
  <c r="JV30" i="4"/>
  <c r="AN30" i="4"/>
  <c r="AG76" i="4"/>
  <c r="JV51" i="4"/>
  <c r="KP76" i="4"/>
  <c r="FE51" i="4"/>
  <c r="HA76" i="4"/>
  <c r="AN51" i="4"/>
  <c r="FE30" i="4"/>
  <c r="GL76" i="4"/>
  <c r="U51" i="4"/>
  <c r="EL30" i="4"/>
  <c r="U30" i="4"/>
  <c r="R76" i="4"/>
  <c r="JC51" i="4"/>
  <c r="KA76" i="4"/>
  <c r="EL51" i="4"/>
  <c r="JC30" i="4"/>
  <c r="LT76" i="4"/>
  <c r="GQ51" i="4"/>
  <c r="LH30" i="4"/>
  <c r="IE76" i="4"/>
  <c r="BZ51" i="4"/>
  <c r="GQ30" i="4"/>
  <c r="BZ30" i="4"/>
  <c r="BK76" i="4"/>
  <c r="LH51" i="4"/>
</calcChain>
</file>

<file path=xl/sharedStrings.xml><?xml version="1.0" encoding="utf-8"?>
<sst xmlns="http://schemas.openxmlformats.org/spreadsheetml/2006/main" count="334" uniqueCount="133">
  <si>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</si>
  <si>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</si>
  <si>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</si>
  <si>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</si>
  <si>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</si>
  <si>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</si>
  <si>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</si>
  <si>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</si>
  <si>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</si>
  <si>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</si>
  <si>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</si>
  <si>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</si>
  <si>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</si>
  <si>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</si>
  <si>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</si>
  <si>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</si>
  <si>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</si>
  <si>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</si>
  <si>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</si>
  <si>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</si>
  <si>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</si>
  <si>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</si>
  <si>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</si>
  <si>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</si>
  <si>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</si>
  <si>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</si>
  <si>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</si>
  <si>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</si>
  <si>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</si>
  <si>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</si>
  <si>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</si>
  <si>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</si>
  <si>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</si>
  <si>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</si>
  <si>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</si>
  <si>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</si>
  <si>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</si>
  <si>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</si>
  <si>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</si>
  <si>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</si>
  <si>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</si>
  <si>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</si>
  <si>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</si>
  <si>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</si>
  <si>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</si>
  <si>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</si>
  <si>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</si>
  <si>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</si>
  <si>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</si>
  <si>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</si>
  <si>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</si>
  <si>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</si>
  <si>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</si>
  <si>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</si>
  <si>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</si>
  <si>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</si>
  <si>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</si>
  <si>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</si>
  <si>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</si>
  <si>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</si>
  <si>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</si>
  <si>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</si>
  <si>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</si>
  <si>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</si>
  <si>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</si>
  <si>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</si>
  <si>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</si>
  <si>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</si>
  <si>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</si>
  <si>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</si>
  <si>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</si>
  <si>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</si>
  <si>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</si>
  <si>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</si>
  <si>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</si>
  <si>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</si>
  <si>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</si>
  <si>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</si>
  <si>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</si>
  <si>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</si>
  <si>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</si>
  <si>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</si>
  <si>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</si>
  <si>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</si>
  <si>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</si>
  <si>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</si>
  <si>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</si>
  <si>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</si>
  <si>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</si>
  <si>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</si>
  <si>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</si>
  <si>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</si>
  <si>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</si>
  <si>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</si>
  <si>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</si>
  <si>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</si>
  <si>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</si>
  <si>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</si>
  <si>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</si>
  <si>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</si>
  <si>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</si>
  <si>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</si>
  <si>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</si>
  <si>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</si>
  <si>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</si>
  <si>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</si>
  <si>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</si>
  <si>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</si>
  <si>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</si>
  <si>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</si>
  <si>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</si>
  <si>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茨城県　水戸市</t>
  </si>
  <si>
    <t>水戸市五軒町立体駐車場</t>
  </si>
  <si>
    <t>法非適用</t>
  </si>
  <si>
    <t>駐車場整備事業</t>
  </si>
  <si>
    <t>-</t>
  </si>
  <si>
    <t>Ａ１Ｂ２</t>
  </si>
  <si>
    <t>非設置</t>
  </si>
  <si>
    <t>該当数値なし</t>
  </si>
  <si>
    <t>都市計画駐車場</t>
  </si>
  <si>
    <t>立体式</t>
  </si>
  <si>
    <t>公共施設</t>
  </si>
  <si>
    <t>有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</si>
  <si>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</si>
  <si>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</si>
  <si>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</si>
  <si>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</si>
  <si>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</si>
  <si>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</si>
  <si>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　企業債残高対料金収入比率については，収益が低いため，平均値より低くなっている。
　今後，企業債残高対料金収入比率を改善するためには，一層の利用促進や料金等の見直しに取り組み，料金収入を上げる必要がある。
</t>
    <rPh sb="27" eb="30">
      <t>ヘイキンチ</t>
    </rPh>
    <rPh sb="32" eb="33">
      <t>ヒク</t>
    </rPh>
    <phoneticPr fontId="5"/>
  </si>
  <si>
    <t>　令和５年度から供用された駐車場のため，周知が十分ではなく収益が低いため，GOP比率，EBITDAともに，平均値を下回っている。
　一方，他会計補助金比率は０％となっており，独立採算制がとれた運営ができている。
　さらなる利益の確保とともに，収益性の改善のために，利用促進に取り組む他，料金等の見直しについて検討を進めていく必要がある。</t>
    <rPh sb="1" eb="3">
      <t>レイワ</t>
    </rPh>
    <rPh sb="4" eb="6">
      <t>ネンド</t>
    </rPh>
    <rPh sb="8" eb="10">
      <t>キョウヨウ</t>
    </rPh>
    <rPh sb="13" eb="16">
      <t>チュウシャジョウ</t>
    </rPh>
    <rPh sb="20" eb="22">
      <t>シュウチ</t>
    </rPh>
    <rPh sb="23" eb="25">
      <t>ジュウブン</t>
    </rPh>
    <rPh sb="29" eb="31">
      <t>シュウエキ</t>
    </rPh>
    <rPh sb="32" eb="33">
      <t>ヒク</t>
    </rPh>
    <rPh sb="40" eb="42">
      <t>ヒリツ</t>
    </rPh>
    <rPh sb="53" eb="56">
      <t>ヘイキンチ</t>
    </rPh>
    <rPh sb="57" eb="59">
      <t>シタマワ</t>
    </rPh>
    <rPh sb="66" eb="68">
      <t>イッポウ</t>
    </rPh>
    <rPh sb="69" eb="70">
      <t>タ</t>
    </rPh>
    <rPh sb="70" eb="72">
      <t>カイケイ</t>
    </rPh>
    <rPh sb="72" eb="75">
      <t>ホジョキン</t>
    </rPh>
    <rPh sb="75" eb="77">
      <t>ヒリツ</t>
    </rPh>
    <rPh sb="87" eb="92">
      <t>ドクリツサイサンセイ</t>
    </rPh>
    <rPh sb="96" eb="98">
      <t>ウンエイ</t>
    </rPh>
    <rPh sb="111" eb="113">
      <t>リエキ</t>
    </rPh>
    <rPh sb="114" eb="116">
      <t>カクホ</t>
    </rPh>
    <rPh sb="121" eb="124">
      <t>シュウエキセイ</t>
    </rPh>
    <rPh sb="125" eb="127">
      <t>カイゼン</t>
    </rPh>
    <rPh sb="132" eb="134">
      <t>リヨウ</t>
    </rPh>
    <rPh sb="134" eb="136">
      <t>ソクシン</t>
    </rPh>
    <rPh sb="137" eb="138">
      <t>ト</t>
    </rPh>
    <rPh sb="139" eb="140">
      <t>ク</t>
    </rPh>
    <rPh sb="141" eb="142">
      <t>ホカ</t>
    </rPh>
    <rPh sb="143" eb="145">
      <t>リョウキン</t>
    </rPh>
    <rPh sb="145" eb="146">
      <t>トウ</t>
    </rPh>
    <rPh sb="147" eb="149">
      <t>ミナオ</t>
    </rPh>
    <rPh sb="154" eb="156">
      <t>ケントウ</t>
    </rPh>
    <rPh sb="157" eb="158">
      <t>スス</t>
    </rPh>
    <rPh sb="162" eb="164">
      <t>ヒツヨウ</t>
    </rPh>
    <phoneticPr fontId="5"/>
  </si>
  <si>
    <t>　稼働率は約17％となっており，平均値を下回っている。収益的収支比率は，収益が低いため，全国平均を下回っている。
　利用者を増やすための周知方法や，１度利用した方が再度利用したい駐車場となるよう，広報の強化など利用促進を図っていく。</t>
    <rPh sb="36" eb="38">
      <t>シュウエキ</t>
    </rPh>
    <rPh sb="39" eb="40">
      <t>ヒク</t>
    </rPh>
    <rPh sb="58" eb="61">
      <t>リヨウシャ</t>
    </rPh>
    <rPh sb="62" eb="63">
      <t>フ</t>
    </rPh>
    <rPh sb="68" eb="70">
      <t>シュウチ</t>
    </rPh>
    <rPh sb="70" eb="72">
      <t>ホウホウ</t>
    </rPh>
    <rPh sb="98" eb="100">
      <t>コウホウ</t>
    </rPh>
    <rPh sb="101" eb="103">
      <t>キョウカ</t>
    </rPh>
    <phoneticPr fontId="5"/>
  </si>
  <si>
    <t>　稼働率が低いため，収益的収支比率も低くなっているため，定期駐車も含め，一般利用を強化していくことが課題である。
　経営改善に向けて，広報の強化や定期駐車の導入など，収益を向上させる取組みについて検討を進めていく必要がある。</t>
    <rPh sb="5" eb="6">
      <t>ヒク</t>
    </rPh>
    <rPh sb="10" eb="12">
      <t>シュウエキ</t>
    </rPh>
    <rPh sb="12" eb="13">
      <t>テキ</t>
    </rPh>
    <rPh sb="13" eb="15">
      <t>シュウシ</t>
    </rPh>
    <rPh sb="15" eb="17">
      <t>ヒリツ</t>
    </rPh>
    <rPh sb="18" eb="19">
      <t>ヒク</t>
    </rPh>
    <rPh sb="28" eb="30">
      <t>テイキ</t>
    </rPh>
    <rPh sb="30" eb="32">
      <t>チュウシャ</t>
    </rPh>
    <rPh sb="33" eb="34">
      <t>フク</t>
    </rPh>
    <rPh sb="36" eb="38">
      <t>イッパン</t>
    </rPh>
    <rPh sb="38" eb="40">
      <t>リヨウ</t>
    </rPh>
    <rPh sb="41" eb="43">
      <t>キョウカ</t>
    </rPh>
    <rPh sb="50" eb="52">
      <t>カダイ</t>
    </rPh>
    <rPh sb="58" eb="60">
      <t>ケイエイ</t>
    </rPh>
    <rPh sb="60" eb="62">
      <t>カイゼン</t>
    </rPh>
    <rPh sb="63" eb="64">
      <t>ム</t>
    </rPh>
    <rPh sb="67" eb="69">
      <t>コウホウ</t>
    </rPh>
    <rPh sb="70" eb="72">
      <t>キョウカ</t>
    </rPh>
    <rPh sb="73" eb="75">
      <t>テイキ</t>
    </rPh>
    <rPh sb="75" eb="77">
      <t>チュウシャ</t>
    </rPh>
    <rPh sb="78" eb="80">
      <t>ドウニュウ</t>
    </rPh>
    <rPh sb="83" eb="85">
      <t>シュウエキ</t>
    </rPh>
    <rPh sb="86" eb="88">
      <t>コウジョウ</t>
    </rPh>
    <rPh sb="91" eb="93">
      <t>トリクミ</t>
    </rPh>
    <rPh sb="98" eb="100">
      <t>ケントウ</t>
    </rPh>
    <rPh sb="101" eb="102">
      <t>スス</t>
    </rPh>
    <rPh sb="106" eb="108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</si>
</sst>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4-4470-8074-61B17EC96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4-4470-8074-61B17EC96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134.19999999999999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5-4569-9506-F1AB15AE4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333.3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55-4569-9506-F1AB15AE4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F7D-4ADE-8564-8EA87A1B8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7D-4ADE-8564-8EA87A1B8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A94-4562-981A-EBC5EFC58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4-4562-981A-EBC5EFC58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1-4386-BCAF-DCAA505B8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1-4386-BCAF-DCAA505B8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3-49DE-9DB5-248283000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3-49DE-9DB5-248283000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F-42A7-A861-94B4F9252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161.69999999999999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F-42A7-A861-94B4F9252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-192.6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A-4624-AAD3-82464CBDA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FA-4624-AAD3-82464CBDA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-16017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2-49DC-B30F-38AF74772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C2-49DC-B30F-38AF74772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Q1" zoomScale="85" zoomScaleNormal="85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6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  <c r="IR2" s="126"/>
      <c r="IS2" s="126"/>
      <c r="IT2" s="126"/>
      <c r="IU2" s="126"/>
      <c r="IV2" s="126"/>
      <c r="IW2" s="126"/>
      <c r="IX2" s="126"/>
      <c r="IY2" s="126"/>
      <c r="IZ2" s="126"/>
      <c r="JA2" s="126"/>
      <c r="JB2" s="126"/>
      <c r="JC2" s="126"/>
      <c r="JD2" s="126"/>
      <c r="JE2" s="126"/>
      <c r="JF2" s="126"/>
      <c r="JG2" s="126"/>
      <c r="JH2" s="126"/>
      <c r="JI2" s="126"/>
      <c r="JJ2" s="126"/>
      <c r="JK2" s="126"/>
      <c r="JL2" s="126"/>
      <c r="JM2" s="126"/>
      <c r="JN2" s="126"/>
      <c r="JO2" s="126"/>
      <c r="JP2" s="126"/>
      <c r="JQ2" s="126"/>
      <c r="JR2" s="126"/>
      <c r="JS2" s="126"/>
      <c r="JT2" s="126"/>
      <c r="JU2" s="126"/>
      <c r="JV2" s="126"/>
      <c r="JW2" s="126"/>
      <c r="JX2" s="126"/>
      <c r="JY2" s="126"/>
      <c r="JZ2" s="126"/>
      <c r="KA2" s="126"/>
      <c r="KB2" s="126"/>
      <c r="KC2" s="126"/>
      <c r="KD2" s="126"/>
      <c r="KE2" s="126"/>
      <c r="KF2" s="126"/>
      <c r="KG2" s="126"/>
      <c r="KH2" s="126"/>
      <c r="KI2" s="126"/>
      <c r="KJ2" s="126"/>
      <c r="KK2" s="126"/>
      <c r="KL2" s="126"/>
      <c r="KM2" s="126"/>
      <c r="KN2" s="126"/>
      <c r="KO2" s="126"/>
      <c r="KP2" s="126"/>
      <c r="KQ2" s="126"/>
      <c r="KR2" s="126"/>
      <c r="KS2" s="126"/>
      <c r="KT2" s="126"/>
      <c r="KU2" s="126"/>
      <c r="KV2" s="126"/>
      <c r="KW2" s="126"/>
      <c r="KX2" s="126"/>
      <c r="KY2" s="126"/>
      <c r="KZ2" s="126"/>
      <c r="LA2" s="126"/>
      <c r="LB2" s="126"/>
      <c r="LC2" s="126"/>
      <c r="LD2" s="126"/>
      <c r="LE2" s="126"/>
      <c r="LF2" s="126"/>
      <c r="LG2" s="126"/>
      <c r="LH2" s="126"/>
      <c r="LI2" s="126"/>
      <c r="LJ2" s="126"/>
      <c r="LK2" s="126"/>
      <c r="LL2" s="126"/>
      <c r="LM2" s="126"/>
      <c r="LN2" s="126"/>
      <c r="LO2" s="126"/>
      <c r="LP2" s="126"/>
      <c r="LQ2" s="126"/>
      <c r="LR2" s="126"/>
      <c r="LS2" s="126"/>
      <c r="LT2" s="126"/>
      <c r="LU2" s="126"/>
      <c r="LV2" s="126"/>
      <c r="LW2" s="126"/>
      <c r="LX2" s="126"/>
      <c r="LY2" s="126"/>
      <c r="LZ2" s="126"/>
      <c r="MA2" s="126"/>
      <c r="MB2" s="126"/>
      <c r="MC2" s="126"/>
      <c r="MD2" s="126"/>
      <c r="ME2" s="126"/>
      <c r="MF2" s="126"/>
      <c r="MG2" s="126"/>
      <c r="MH2" s="126"/>
      <c r="MI2" s="126"/>
      <c r="MJ2" s="126"/>
      <c r="MK2" s="126"/>
      <c r="ML2" s="126"/>
      <c r="MM2" s="126"/>
      <c r="MN2" s="126"/>
      <c r="MO2" s="126"/>
      <c r="MP2" s="126"/>
      <c r="MQ2" s="126"/>
      <c r="MR2" s="126"/>
      <c r="MS2" s="126"/>
      <c r="MT2" s="126"/>
      <c r="MU2" s="126"/>
      <c r="MV2" s="126"/>
      <c r="MW2" s="126"/>
      <c r="MX2" s="126"/>
      <c r="MY2" s="126"/>
      <c r="MZ2" s="126"/>
      <c r="NA2" s="126"/>
      <c r="NB2" s="126"/>
      <c r="NC2" s="126"/>
      <c r="ND2" s="126"/>
      <c r="NE2" s="126"/>
      <c r="NF2" s="126"/>
      <c r="NG2" s="126"/>
      <c r="NH2" s="126"/>
      <c r="NI2" s="126"/>
      <c r="NJ2" s="126"/>
      <c r="NK2" s="126"/>
      <c r="NL2" s="126"/>
      <c r="NM2" s="126"/>
      <c r="NN2" s="126"/>
      <c r="NO2" s="126"/>
      <c r="NP2" s="126"/>
      <c r="NQ2" s="126"/>
      <c r="NR2" s="126"/>
    </row>
    <row r="3" spans="1:382" ht="9.75" customHeight="1" x14ac:dyDescent="0.15">
      <c r="A3" s="2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  <c r="IU3" s="126"/>
      <c r="IV3" s="126"/>
      <c r="IW3" s="126"/>
      <c r="IX3" s="126"/>
      <c r="IY3" s="126"/>
      <c r="IZ3" s="126"/>
      <c r="JA3" s="126"/>
      <c r="JB3" s="126"/>
      <c r="JC3" s="126"/>
      <c r="JD3" s="126"/>
      <c r="JE3" s="126"/>
      <c r="JF3" s="126"/>
      <c r="JG3" s="126"/>
      <c r="JH3" s="126"/>
      <c r="JI3" s="126"/>
      <c r="JJ3" s="126"/>
      <c r="JK3" s="126"/>
      <c r="JL3" s="126"/>
      <c r="JM3" s="126"/>
      <c r="JN3" s="126"/>
      <c r="JO3" s="126"/>
      <c r="JP3" s="126"/>
      <c r="JQ3" s="126"/>
      <c r="JR3" s="126"/>
      <c r="JS3" s="126"/>
      <c r="JT3" s="126"/>
      <c r="JU3" s="126"/>
      <c r="JV3" s="126"/>
      <c r="JW3" s="126"/>
      <c r="JX3" s="126"/>
      <c r="JY3" s="126"/>
      <c r="JZ3" s="126"/>
      <c r="KA3" s="126"/>
      <c r="KB3" s="126"/>
      <c r="KC3" s="126"/>
      <c r="KD3" s="126"/>
      <c r="KE3" s="126"/>
      <c r="KF3" s="126"/>
      <c r="KG3" s="126"/>
      <c r="KH3" s="126"/>
      <c r="KI3" s="126"/>
      <c r="KJ3" s="126"/>
      <c r="KK3" s="126"/>
      <c r="KL3" s="126"/>
      <c r="KM3" s="126"/>
      <c r="KN3" s="126"/>
      <c r="KO3" s="126"/>
      <c r="KP3" s="126"/>
      <c r="KQ3" s="126"/>
      <c r="KR3" s="126"/>
      <c r="KS3" s="126"/>
      <c r="KT3" s="126"/>
      <c r="KU3" s="126"/>
      <c r="KV3" s="126"/>
      <c r="KW3" s="126"/>
      <c r="KX3" s="126"/>
      <c r="KY3" s="126"/>
      <c r="KZ3" s="126"/>
      <c r="LA3" s="126"/>
      <c r="LB3" s="126"/>
      <c r="LC3" s="126"/>
      <c r="LD3" s="126"/>
      <c r="LE3" s="126"/>
      <c r="LF3" s="126"/>
      <c r="LG3" s="126"/>
      <c r="LH3" s="126"/>
      <c r="LI3" s="126"/>
      <c r="LJ3" s="126"/>
      <c r="LK3" s="126"/>
      <c r="LL3" s="126"/>
      <c r="LM3" s="126"/>
      <c r="LN3" s="126"/>
      <c r="LO3" s="126"/>
      <c r="LP3" s="126"/>
      <c r="LQ3" s="126"/>
      <c r="LR3" s="126"/>
      <c r="LS3" s="126"/>
      <c r="LT3" s="126"/>
      <c r="LU3" s="126"/>
      <c r="LV3" s="126"/>
      <c r="LW3" s="126"/>
      <c r="LX3" s="126"/>
      <c r="LY3" s="126"/>
      <c r="LZ3" s="126"/>
      <c r="MA3" s="126"/>
      <c r="MB3" s="126"/>
      <c r="MC3" s="126"/>
      <c r="MD3" s="126"/>
      <c r="ME3" s="126"/>
      <c r="MF3" s="126"/>
      <c r="MG3" s="126"/>
      <c r="MH3" s="126"/>
      <c r="MI3" s="126"/>
      <c r="MJ3" s="126"/>
      <c r="MK3" s="126"/>
      <c r="ML3" s="126"/>
      <c r="MM3" s="126"/>
      <c r="MN3" s="126"/>
      <c r="MO3" s="126"/>
      <c r="MP3" s="126"/>
      <c r="MQ3" s="126"/>
      <c r="MR3" s="126"/>
      <c r="MS3" s="126"/>
      <c r="MT3" s="126"/>
      <c r="MU3" s="126"/>
      <c r="MV3" s="126"/>
      <c r="MW3" s="126"/>
      <c r="MX3" s="126"/>
      <c r="MY3" s="126"/>
      <c r="MZ3" s="126"/>
      <c r="NA3" s="126"/>
      <c r="NB3" s="126"/>
      <c r="NC3" s="126"/>
      <c r="ND3" s="126"/>
      <c r="NE3" s="126"/>
      <c r="NF3" s="126"/>
      <c r="NG3" s="126"/>
      <c r="NH3" s="126"/>
      <c r="NI3" s="126"/>
      <c r="NJ3" s="126"/>
      <c r="NK3" s="126"/>
      <c r="NL3" s="126"/>
      <c r="NM3" s="126"/>
      <c r="NN3" s="126"/>
      <c r="NO3" s="126"/>
      <c r="NP3" s="126"/>
      <c r="NQ3" s="126"/>
      <c r="NR3" s="126"/>
    </row>
    <row r="4" spans="1:382" ht="9.75" customHeight="1" x14ac:dyDescent="0.15">
      <c r="A4" s="2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  <c r="IU4" s="126"/>
      <c r="IV4" s="126"/>
      <c r="IW4" s="126"/>
      <c r="IX4" s="126"/>
      <c r="IY4" s="126"/>
      <c r="IZ4" s="126"/>
      <c r="JA4" s="126"/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126"/>
      <c r="JQ4" s="126"/>
      <c r="JR4" s="126"/>
      <c r="JS4" s="126"/>
      <c r="JT4" s="126"/>
      <c r="JU4" s="126"/>
      <c r="JV4" s="126"/>
      <c r="JW4" s="126"/>
      <c r="JX4" s="126"/>
      <c r="JY4" s="126"/>
      <c r="JZ4" s="126"/>
      <c r="KA4" s="126"/>
      <c r="KB4" s="126"/>
      <c r="KC4" s="126"/>
      <c r="KD4" s="126"/>
      <c r="KE4" s="126"/>
      <c r="KF4" s="126"/>
      <c r="KG4" s="126"/>
      <c r="KH4" s="126"/>
      <c r="KI4" s="126"/>
      <c r="KJ4" s="126"/>
      <c r="KK4" s="126"/>
      <c r="KL4" s="126"/>
      <c r="KM4" s="126"/>
      <c r="KN4" s="126"/>
      <c r="KO4" s="126"/>
      <c r="KP4" s="126"/>
      <c r="KQ4" s="126"/>
      <c r="KR4" s="126"/>
      <c r="KS4" s="126"/>
      <c r="KT4" s="126"/>
      <c r="KU4" s="126"/>
      <c r="KV4" s="126"/>
      <c r="KW4" s="126"/>
      <c r="KX4" s="126"/>
      <c r="KY4" s="126"/>
      <c r="KZ4" s="126"/>
      <c r="LA4" s="126"/>
      <c r="LB4" s="126"/>
      <c r="LC4" s="126"/>
      <c r="LD4" s="126"/>
      <c r="LE4" s="126"/>
      <c r="LF4" s="126"/>
      <c r="LG4" s="126"/>
      <c r="LH4" s="126"/>
      <c r="LI4" s="126"/>
      <c r="LJ4" s="126"/>
      <c r="LK4" s="126"/>
      <c r="LL4" s="126"/>
      <c r="LM4" s="126"/>
      <c r="LN4" s="126"/>
      <c r="LO4" s="126"/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126"/>
      <c r="MN4" s="126"/>
      <c r="MO4" s="126"/>
      <c r="MP4" s="126"/>
      <c r="MQ4" s="126"/>
      <c r="MR4" s="126"/>
      <c r="MS4" s="126"/>
      <c r="MT4" s="126"/>
      <c r="MU4" s="126"/>
      <c r="MV4" s="126"/>
      <c r="MW4" s="126"/>
      <c r="MX4" s="126"/>
      <c r="MY4" s="126"/>
      <c r="MZ4" s="126"/>
      <c r="NA4" s="126"/>
      <c r="NB4" s="126"/>
      <c r="NC4" s="126"/>
      <c r="ND4" s="126"/>
      <c r="NE4" s="126"/>
      <c r="NF4" s="126"/>
      <c r="NG4" s="126"/>
      <c r="NH4" s="126"/>
      <c r="NI4" s="126"/>
      <c r="NJ4" s="126"/>
      <c r="NK4" s="126"/>
      <c r="NL4" s="126"/>
      <c r="NM4" s="126"/>
      <c r="NN4" s="126"/>
      <c r="NO4" s="126"/>
      <c r="NP4" s="126"/>
      <c r="NQ4" s="126"/>
      <c r="NR4" s="12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27" t="str">
        <f>データ!H6&amp;"　"&amp;データ!I6</f>
        <v>茨城県水戸市　水戸市五軒町立体駐車場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3" t="s">
        <v>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5"/>
      <c r="AQ7" s="113" t="s">
        <v>2</v>
      </c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5"/>
      <c r="CF7" s="113" t="s">
        <v>3</v>
      </c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5"/>
      <c r="DU7" s="128" t="s">
        <v>4</v>
      </c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16" t="s">
        <v>5</v>
      </c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16" t="s">
        <v>6</v>
      </c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6"/>
      <c r="JD7" s="116"/>
      <c r="JE7" s="116"/>
      <c r="JF7" s="116"/>
      <c r="JG7" s="116"/>
      <c r="JH7" s="116"/>
      <c r="JI7" s="116"/>
      <c r="JJ7" s="116"/>
      <c r="JK7" s="116"/>
      <c r="JL7" s="116"/>
      <c r="JM7" s="116"/>
      <c r="JN7" s="116"/>
      <c r="JO7" s="116"/>
      <c r="JP7" s="116"/>
      <c r="JQ7" s="116" t="s">
        <v>7</v>
      </c>
      <c r="JR7" s="116"/>
      <c r="JS7" s="116"/>
      <c r="JT7" s="116"/>
      <c r="JU7" s="116"/>
      <c r="JV7" s="116"/>
      <c r="JW7" s="116"/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6"/>
      <c r="KM7" s="116"/>
      <c r="KN7" s="116"/>
      <c r="KO7" s="116"/>
      <c r="KP7" s="116"/>
      <c r="KQ7" s="116"/>
      <c r="KR7" s="116"/>
      <c r="KS7" s="116"/>
      <c r="KT7" s="116"/>
      <c r="KU7" s="116"/>
      <c r="KV7" s="116"/>
      <c r="KW7" s="116"/>
      <c r="KX7" s="116"/>
      <c r="KY7" s="116"/>
      <c r="KZ7" s="116"/>
      <c r="LA7" s="116"/>
      <c r="LB7" s="116"/>
      <c r="LC7" s="116"/>
      <c r="LD7" s="116"/>
      <c r="LE7" s="116"/>
      <c r="LF7" s="116"/>
      <c r="LG7" s="116"/>
      <c r="LH7" s="116"/>
      <c r="LI7" s="116"/>
      <c r="LJ7" s="116" t="s">
        <v>8</v>
      </c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6"/>
      <c r="LV7" s="116"/>
      <c r="LW7" s="116"/>
      <c r="LX7" s="116"/>
      <c r="LY7" s="116"/>
      <c r="LZ7" s="116"/>
      <c r="MA7" s="116"/>
      <c r="MB7" s="116"/>
      <c r="MC7" s="116"/>
      <c r="MD7" s="116"/>
      <c r="ME7" s="116"/>
      <c r="MF7" s="116"/>
      <c r="MG7" s="116"/>
      <c r="MH7" s="116"/>
      <c r="MI7" s="116"/>
      <c r="MJ7" s="116"/>
      <c r="MK7" s="116"/>
      <c r="ML7" s="116"/>
      <c r="MM7" s="116"/>
      <c r="MN7" s="116"/>
      <c r="MO7" s="116"/>
      <c r="MP7" s="116"/>
      <c r="MQ7" s="116"/>
      <c r="MR7" s="116"/>
      <c r="MS7" s="116"/>
      <c r="MT7" s="116"/>
      <c r="MU7" s="116"/>
      <c r="MV7" s="116"/>
      <c r="MW7" s="116"/>
      <c r="MX7" s="116"/>
      <c r="MY7" s="116"/>
      <c r="MZ7" s="116"/>
      <c r="NA7" s="116"/>
      <c r="NB7" s="116"/>
      <c r="NC7" s="3"/>
      <c r="ND7" s="121" t="s">
        <v>9</v>
      </c>
      <c r="NE7" s="122"/>
      <c r="NF7" s="122"/>
      <c r="NG7" s="122"/>
      <c r="NH7" s="122"/>
      <c r="NI7" s="122"/>
      <c r="NJ7" s="122"/>
      <c r="NK7" s="122"/>
      <c r="NL7" s="122"/>
      <c r="NM7" s="122"/>
      <c r="NN7" s="122"/>
      <c r="NO7" s="122"/>
      <c r="NP7" s="122"/>
      <c r="NQ7" s="123"/>
    </row>
    <row r="8" spans="1:382" ht="18.75" customHeight="1" x14ac:dyDescent="0.15">
      <c r="A8" s="2"/>
      <c r="B8" s="107" t="str">
        <f>データ!J7</f>
        <v>法非適用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9"/>
      <c r="AQ8" s="107" t="str">
        <f>データ!K7</f>
        <v>駐車場整備事業</v>
      </c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9"/>
      <c r="CF8" s="107" t="str">
        <f>データ!L7</f>
        <v>-</v>
      </c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9"/>
      <c r="DU8" s="94" t="str">
        <f>データ!M7</f>
        <v>Ａ１Ｂ２</v>
      </c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 t="str">
        <f>データ!N7</f>
        <v>非設置</v>
      </c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94" t="str">
        <f>データ!S7</f>
        <v>公共施設</v>
      </c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  <c r="IX8" s="94"/>
      <c r="IY8" s="94"/>
      <c r="IZ8" s="94"/>
      <c r="JA8" s="94"/>
      <c r="JB8" s="94"/>
      <c r="JC8" s="94"/>
      <c r="JD8" s="94"/>
      <c r="JE8" s="94"/>
      <c r="JF8" s="94"/>
      <c r="JG8" s="94"/>
      <c r="JH8" s="94"/>
      <c r="JI8" s="94"/>
      <c r="JJ8" s="94"/>
      <c r="JK8" s="94"/>
      <c r="JL8" s="94"/>
      <c r="JM8" s="94"/>
      <c r="JN8" s="94"/>
      <c r="JO8" s="94"/>
      <c r="JP8" s="94"/>
      <c r="JQ8" s="94" t="str">
        <f>データ!T7</f>
        <v>有</v>
      </c>
      <c r="JR8" s="94"/>
      <c r="JS8" s="94"/>
      <c r="JT8" s="94"/>
      <c r="JU8" s="94"/>
      <c r="JV8" s="94"/>
      <c r="JW8" s="94"/>
      <c r="JX8" s="94"/>
      <c r="JY8" s="94"/>
      <c r="JZ8" s="94"/>
      <c r="KA8" s="94"/>
      <c r="KB8" s="94"/>
      <c r="KC8" s="94"/>
      <c r="KD8" s="94"/>
      <c r="KE8" s="94"/>
      <c r="KF8" s="94"/>
      <c r="KG8" s="94"/>
      <c r="KH8" s="94"/>
      <c r="KI8" s="94"/>
      <c r="KJ8" s="94"/>
      <c r="KK8" s="94"/>
      <c r="KL8" s="94"/>
      <c r="KM8" s="94"/>
      <c r="KN8" s="94"/>
      <c r="KO8" s="94"/>
      <c r="KP8" s="94"/>
      <c r="KQ8" s="94"/>
      <c r="KR8" s="94"/>
      <c r="KS8" s="94"/>
      <c r="KT8" s="94"/>
      <c r="KU8" s="94"/>
      <c r="KV8" s="94"/>
      <c r="KW8" s="94"/>
      <c r="KX8" s="94"/>
      <c r="KY8" s="94"/>
      <c r="KZ8" s="94"/>
      <c r="LA8" s="94"/>
      <c r="LB8" s="94"/>
      <c r="LC8" s="94"/>
      <c r="LD8" s="94"/>
      <c r="LE8" s="94"/>
      <c r="LF8" s="94"/>
      <c r="LG8" s="94"/>
      <c r="LH8" s="94"/>
      <c r="LI8" s="94"/>
      <c r="LJ8" s="110">
        <f>データ!U7</f>
        <v>6983</v>
      </c>
      <c r="LK8" s="110"/>
      <c r="LL8" s="110"/>
      <c r="LM8" s="110"/>
      <c r="LN8" s="110"/>
      <c r="LO8" s="110"/>
      <c r="LP8" s="110"/>
      <c r="LQ8" s="110"/>
      <c r="LR8" s="110"/>
      <c r="LS8" s="110"/>
      <c r="LT8" s="110"/>
      <c r="LU8" s="110"/>
      <c r="LV8" s="110"/>
      <c r="LW8" s="110"/>
      <c r="LX8" s="110"/>
      <c r="LY8" s="110"/>
      <c r="LZ8" s="110"/>
      <c r="MA8" s="110"/>
      <c r="MB8" s="110"/>
      <c r="MC8" s="110"/>
      <c r="MD8" s="110"/>
      <c r="ME8" s="110"/>
      <c r="MF8" s="110"/>
      <c r="MG8" s="110"/>
      <c r="MH8" s="110"/>
      <c r="MI8" s="110"/>
      <c r="MJ8" s="110"/>
      <c r="MK8" s="110"/>
      <c r="ML8" s="110"/>
      <c r="MM8" s="110"/>
      <c r="MN8" s="110"/>
      <c r="MO8" s="110"/>
      <c r="MP8" s="110"/>
      <c r="MQ8" s="110"/>
      <c r="MR8" s="110"/>
      <c r="MS8" s="110"/>
      <c r="MT8" s="110"/>
      <c r="MU8" s="110"/>
      <c r="MV8" s="110"/>
      <c r="MW8" s="110"/>
      <c r="MX8" s="110"/>
      <c r="MY8" s="110"/>
      <c r="MZ8" s="110"/>
      <c r="NA8" s="110"/>
      <c r="NB8" s="110"/>
      <c r="NC8" s="3"/>
      <c r="ND8" s="124" t="s">
        <v>10</v>
      </c>
      <c r="NE8" s="125"/>
      <c r="NF8" s="111" t="s">
        <v>11</v>
      </c>
      <c r="NG8" s="111"/>
      <c r="NH8" s="111"/>
      <c r="NI8" s="111"/>
      <c r="NJ8" s="111"/>
      <c r="NK8" s="111"/>
      <c r="NL8" s="111"/>
      <c r="NM8" s="111"/>
      <c r="NN8" s="111"/>
      <c r="NO8" s="111"/>
      <c r="NP8" s="111"/>
      <c r="NQ8" s="112"/>
    </row>
    <row r="9" spans="1:382" ht="18.75" customHeight="1" x14ac:dyDescent="0.15">
      <c r="A9" s="2"/>
      <c r="B9" s="113" t="s">
        <v>12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5"/>
      <c r="AQ9" s="113" t="s">
        <v>13</v>
      </c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5"/>
      <c r="CF9" s="113" t="s">
        <v>14</v>
      </c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5"/>
      <c r="DU9" s="116" t="s">
        <v>15</v>
      </c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16" t="s">
        <v>16</v>
      </c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  <c r="IW9" s="116"/>
      <c r="IX9" s="116"/>
      <c r="IY9" s="116"/>
      <c r="IZ9" s="116"/>
      <c r="JA9" s="116"/>
      <c r="JB9" s="116"/>
      <c r="JC9" s="116"/>
      <c r="JD9" s="116"/>
      <c r="JE9" s="116"/>
      <c r="JF9" s="116"/>
      <c r="JG9" s="116"/>
      <c r="JH9" s="116"/>
      <c r="JI9" s="116"/>
      <c r="JJ9" s="116"/>
      <c r="JK9" s="116"/>
      <c r="JL9" s="116"/>
      <c r="JM9" s="116"/>
      <c r="JN9" s="116"/>
      <c r="JO9" s="116"/>
      <c r="JP9" s="116"/>
      <c r="JQ9" s="116" t="s">
        <v>17</v>
      </c>
      <c r="JR9" s="116"/>
      <c r="JS9" s="116"/>
      <c r="JT9" s="116"/>
      <c r="JU9" s="116"/>
      <c r="JV9" s="116"/>
      <c r="JW9" s="116"/>
      <c r="JX9" s="116"/>
      <c r="JY9" s="116"/>
      <c r="JZ9" s="116"/>
      <c r="KA9" s="116"/>
      <c r="KB9" s="116"/>
      <c r="KC9" s="116"/>
      <c r="KD9" s="116"/>
      <c r="KE9" s="116"/>
      <c r="KF9" s="116"/>
      <c r="KG9" s="116"/>
      <c r="KH9" s="116"/>
      <c r="KI9" s="116"/>
      <c r="KJ9" s="116"/>
      <c r="KK9" s="116"/>
      <c r="KL9" s="116"/>
      <c r="KM9" s="116"/>
      <c r="KN9" s="116"/>
      <c r="KO9" s="116"/>
      <c r="KP9" s="116"/>
      <c r="KQ9" s="116"/>
      <c r="KR9" s="116"/>
      <c r="KS9" s="116"/>
      <c r="KT9" s="116"/>
      <c r="KU9" s="116"/>
      <c r="KV9" s="116"/>
      <c r="KW9" s="116"/>
      <c r="KX9" s="116"/>
      <c r="KY9" s="116"/>
      <c r="KZ9" s="116"/>
      <c r="LA9" s="116"/>
      <c r="LB9" s="116"/>
      <c r="LC9" s="116"/>
      <c r="LD9" s="116"/>
      <c r="LE9" s="116"/>
      <c r="LF9" s="116"/>
      <c r="LG9" s="116"/>
      <c r="LH9" s="116"/>
      <c r="LI9" s="116"/>
      <c r="LJ9" s="116" t="s">
        <v>18</v>
      </c>
      <c r="LK9" s="116"/>
      <c r="LL9" s="116"/>
      <c r="LM9" s="116"/>
      <c r="LN9" s="116"/>
      <c r="LO9" s="116"/>
      <c r="LP9" s="116"/>
      <c r="LQ9" s="116"/>
      <c r="LR9" s="116"/>
      <c r="LS9" s="116"/>
      <c r="LT9" s="116"/>
      <c r="LU9" s="116"/>
      <c r="LV9" s="116"/>
      <c r="LW9" s="116"/>
      <c r="LX9" s="116"/>
      <c r="LY9" s="116"/>
      <c r="LZ9" s="116"/>
      <c r="MA9" s="116"/>
      <c r="MB9" s="116"/>
      <c r="MC9" s="116"/>
      <c r="MD9" s="116"/>
      <c r="ME9" s="116"/>
      <c r="MF9" s="116"/>
      <c r="MG9" s="116"/>
      <c r="MH9" s="116"/>
      <c r="MI9" s="116"/>
      <c r="MJ9" s="116"/>
      <c r="MK9" s="116"/>
      <c r="ML9" s="116"/>
      <c r="MM9" s="116"/>
      <c r="MN9" s="116"/>
      <c r="MO9" s="116"/>
      <c r="MP9" s="116"/>
      <c r="MQ9" s="116"/>
      <c r="MR9" s="116"/>
      <c r="MS9" s="116"/>
      <c r="MT9" s="116"/>
      <c r="MU9" s="116"/>
      <c r="MV9" s="116"/>
      <c r="MW9" s="116"/>
      <c r="MX9" s="116"/>
      <c r="MY9" s="116"/>
      <c r="MZ9" s="116"/>
      <c r="NA9" s="116"/>
      <c r="NB9" s="116"/>
      <c r="NC9" s="3"/>
      <c r="ND9" s="117" t="s">
        <v>19</v>
      </c>
      <c r="NE9" s="118"/>
      <c r="NF9" s="119" t="s">
        <v>20</v>
      </c>
      <c r="NG9" s="119"/>
      <c r="NH9" s="119"/>
      <c r="NI9" s="119"/>
      <c r="NJ9" s="119"/>
      <c r="NK9" s="119"/>
      <c r="NL9" s="119"/>
      <c r="NM9" s="119"/>
      <c r="NN9" s="119"/>
      <c r="NO9" s="119"/>
      <c r="NP9" s="119"/>
      <c r="NQ9" s="120"/>
    </row>
    <row r="10" spans="1:382" ht="18.75" customHeight="1" x14ac:dyDescent="0.15">
      <c r="A10" s="2"/>
      <c r="B10" s="101" t="str">
        <f>データ!O7</f>
        <v>該当数値なし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3"/>
      <c r="AQ10" s="104" t="s">
        <v>119</v>
      </c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6"/>
      <c r="CF10" s="107" t="str">
        <f>データ!Q7</f>
        <v>立体式</v>
      </c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9"/>
      <c r="DU10" s="110">
        <f>データ!R7</f>
        <v>1</v>
      </c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0">
        <f>データ!V7</f>
        <v>283</v>
      </c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>
        <f>データ!W7</f>
        <v>200</v>
      </c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94" t="str">
        <f>データ!X7</f>
        <v>無</v>
      </c>
      <c r="LK10" s="94"/>
      <c r="LL10" s="94"/>
      <c r="LM10" s="94"/>
      <c r="LN10" s="94"/>
      <c r="LO10" s="94"/>
      <c r="LP10" s="94"/>
      <c r="LQ10" s="94"/>
      <c r="LR10" s="94"/>
      <c r="LS10" s="94"/>
      <c r="LT10" s="94"/>
      <c r="LU10" s="94"/>
      <c r="LV10" s="94"/>
      <c r="LW10" s="94"/>
      <c r="LX10" s="94"/>
      <c r="LY10" s="94"/>
      <c r="LZ10" s="94"/>
      <c r="MA10" s="94"/>
      <c r="MB10" s="94"/>
      <c r="MC10" s="94"/>
      <c r="MD10" s="94"/>
      <c r="ME10" s="94"/>
      <c r="MF10" s="94"/>
      <c r="MG10" s="94"/>
      <c r="MH10" s="94"/>
      <c r="MI10" s="94"/>
      <c r="MJ10" s="94"/>
      <c r="MK10" s="94"/>
      <c r="ML10" s="94"/>
      <c r="MM10" s="94"/>
      <c r="MN10" s="94"/>
      <c r="MO10" s="94"/>
      <c r="MP10" s="94"/>
      <c r="MQ10" s="94"/>
      <c r="MR10" s="94"/>
      <c r="MS10" s="94"/>
      <c r="MT10" s="94"/>
      <c r="MU10" s="94"/>
      <c r="MV10" s="94"/>
      <c r="MW10" s="94"/>
      <c r="MX10" s="94"/>
      <c r="MY10" s="94"/>
      <c r="MZ10" s="94"/>
      <c r="NA10" s="94"/>
      <c r="NB10" s="94"/>
      <c r="NC10" s="2"/>
      <c r="ND10" s="95" t="s">
        <v>21</v>
      </c>
      <c r="NE10" s="96"/>
      <c r="NF10" s="97" t="s">
        <v>22</v>
      </c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8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9" t="s">
        <v>23</v>
      </c>
      <c r="NE11" s="99"/>
      <c r="NF11" s="99"/>
      <c r="NG11" s="99"/>
      <c r="NH11" s="99"/>
      <c r="NI11" s="99"/>
      <c r="NJ11" s="99"/>
      <c r="NK11" s="99"/>
      <c r="NL11" s="99"/>
      <c r="NM11" s="99"/>
      <c r="NN11" s="99"/>
      <c r="NO11" s="99"/>
      <c r="NP11" s="99"/>
      <c r="NQ11" s="99"/>
      <c r="NR11" s="99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9"/>
      <c r="NE12" s="99"/>
      <c r="NF12" s="99"/>
      <c r="NG12" s="99"/>
      <c r="NH12" s="99"/>
      <c r="NI12" s="99"/>
      <c r="NJ12" s="99"/>
      <c r="NK12" s="99"/>
      <c r="NL12" s="99"/>
      <c r="NM12" s="99"/>
      <c r="NN12" s="99"/>
      <c r="NO12" s="99"/>
      <c r="NP12" s="99"/>
      <c r="NQ12" s="99"/>
      <c r="NR12" s="99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82" t="s">
        <v>24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82" t="s">
        <v>25</v>
      </c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6"/>
      <c r="MX14" s="6"/>
      <c r="MY14" s="6"/>
      <c r="MZ14" s="6"/>
      <c r="NA14" s="6"/>
      <c r="NB14" s="7"/>
      <c r="NC14" s="2"/>
      <c r="ND14" s="85" t="s">
        <v>26</v>
      </c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7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9"/>
      <c r="MX15" s="9"/>
      <c r="MY15" s="9"/>
      <c r="MZ15" s="9"/>
      <c r="NA15" s="9"/>
      <c r="NB15" s="10"/>
      <c r="NC15" s="2"/>
      <c r="ND15" s="140" t="s">
        <v>130</v>
      </c>
      <c r="NE15" s="141"/>
      <c r="NF15" s="141"/>
      <c r="NG15" s="141"/>
      <c r="NH15" s="141"/>
      <c r="NI15" s="141"/>
      <c r="NJ15" s="141"/>
      <c r="NK15" s="141"/>
      <c r="NL15" s="141"/>
      <c r="NM15" s="141"/>
      <c r="NN15" s="141"/>
      <c r="NO15" s="141"/>
      <c r="NP15" s="141"/>
      <c r="NQ15" s="141"/>
      <c r="NR15" s="14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40"/>
      <c r="NE16" s="141"/>
      <c r="NF16" s="141"/>
      <c r="NG16" s="141"/>
      <c r="NH16" s="141"/>
      <c r="NI16" s="141"/>
      <c r="NJ16" s="141"/>
      <c r="NK16" s="141"/>
      <c r="NL16" s="141"/>
      <c r="NM16" s="141"/>
      <c r="NN16" s="141"/>
      <c r="NO16" s="141"/>
      <c r="NP16" s="141"/>
      <c r="NQ16" s="141"/>
      <c r="NR16" s="14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40"/>
      <c r="NE17" s="141"/>
      <c r="NF17" s="141"/>
      <c r="NG17" s="141"/>
      <c r="NH17" s="141"/>
      <c r="NI17" s="141"/>
      <c r="NJ17" s="141"/>
      <c r="NK17" s="141"/>
      <c r="NL17" s="141"/>
      <c r="NM17" s="141"/>
      <c r="NN17" s="141"/>
      <c r="NO17" s="141"/>
      <c r="NP17" s="141"/>
      <c r="NQ17" s="141"/>
      <c r="NR17" s="14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40"/>
      <c r="NE18" s="141"/>
      <c r="NF18" s="141"/>
      <c r="NG18" s="141"/>
      <c r="NH18" s="141"/>
      <c r="NI18" s="141"/>
      <c r="NJ18" s="141"/>
      <c r="NK18" s="141"/>
      <c r="NL18" s="141"/>
      <c r="NM18" s="141"/>
      <c r="NN18" s="141"/>
      <c r="NO18" s="141"/>
      <c r="NP18" s="141"/>
      <c r="NQ18" s="141"/>
      <c r="NR18" s="14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40"/>
      <c r="NE19" s="141"/>
      <c r="NF19" s="141"/>
      <c r="NG19" s="141"/>
      <c r="NH19" s="141"/>
      <c r="NI19" s="141"/>
      <c r="NJ19" s="141"/>
      <c r="NK19" s="141"/>
      <c r="NL19" s="141"/>
      <c r="NM19" s="141"/>
      <c r="NN19" s="141"/>
      <c r="NO19" s="141"/>
      <c r="NP19" s="141"/>
      <c r="NQ19" s="141"/>
      <c r="NR19" s="14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40"/>
      <c r="NE20" s="141"/>
      <c r="NF20" s="141"/>
      <c r="NG20" s="141"/>
      <c r="NH20" s="141"/>
      <c r="NI20" s="141"/>
      <c r="NJ20" s="141"/>
      <c r="NK20" s="141"/>
      <c r="NL20" s="141"/>
      <c r="NM20" s="141"/>
      <c r="NN20" s="141"/>
      <c r="NO20" s="141"/>
      <c r="NP20" s="141"/>
      <c r="NQ20" s="141"/>
      <c r="NR20" s="14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40"/>
      <c r="NE21" s="141"/>
      <c r="NF21" s="141"/>
      <c r="NG21" s="141"/>
      <c r="NH21" s="141"/>
      <c r="NI21" s="141"/>
      <c r="NJ21" s="141"/>
      <c r="NK21" s="141"/>
      <c r="NL21" s="141"/>
      <c r="NM21" s="141"/>
      <c r="NN21" s="141"/>
      <c r="NO21" s="141"/>
      <c r="NP21" s="141"/>
      <c r="NQ21" s="141"/>
      <c r="NR21" s="14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40"/>
      <c r="NE22" s="141"/>
      <c r="NF22" s="141"/>
      <c r="NG22" s="141"/>
      <c r="NH22" s="141"/>
      <c r="NI22" s="141"/>
      <c r="NJ22" s="141"/>
      <c r="NK22" s="141"/>
      <c r="NL22" s="141"/>
      <c r="NM22" s="141"/>
      <c r="NN22" s="141"/>
      <c r="NO22" s="141"/>
      <c r="NP22" s="141"/>
      <c r="NQ22" s="141"/>
      <c r="NR22" s="14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40"/>
      <c r="NE23" s="141"/>
      <c r="NF23" s="141"/>
      <c r="NG23" s="141"/>
      <c r="NH23" s="141"/>
      <c r="NI23" s="141"/>
      <c r="NJ23" s="141"/>
      <c r="NK23" s="141"/>
      <c r="NL23" s="141"/>
      <c r="NM23" s="141"/>
      <c r="NN23" s="141"/>
      <c r="NO23" s="141"/>
      <c r="NP23" s="141"/>
      <c r="NQ23" s="141"/>
      <c r="NR23" s="14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40"/>
      <c r="NE24" s="141"/>
      <c r="NF24" s="141"/>
      <c r="NG24" s="141"/>
      <c r="NH24" s="141"/>
      <c r="NI24" s="141"/>
      <c r="NJ24" s="141"/>
      <c r="NK24" s="141"/>
      <c r="NL24" s="141"/>
      <c r="NM24" s="141"/>
      <c r="NN24" s="141"/>
      <c r="NO24" s="141"/>
      <c r="NP24" s="141"/>
      <c r="NQ24" s="141"/>
      <c r="NR24" s="14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40"/>
      <c r="NE25" s="141"/>
      <c r="NF25" s="141"/>
      <c r="NG25" s="141"/>
      <c r="NH25" s="141"/>
      <c r="NI25" s="141"/>
      <c r="NJ25" s="141"/>
      <c r="NK25" s="141"/>
      <c r="NL25" s="141"/>
      <c r="NM25" s="141"/>
      <c r="NN25" s="141"/>
      <c r="NO25" s="141"/>
      <c r="NP25" s="141"/>
      <c r="NQ25" s="141"/>
      <c r="NR25" s="14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40"/>
      <c r="NE26" s="141"/>
      <c r="NF26" s="141"/>
      <c r="NG26" s="141"/>
      <c r="NH26" s="141"/>
      <c r="NI26" s="141"/>
      <c r="NJ26" s="141"/>
      <c r="NK26" s="141"/>
      <c r="NL26" s="141"/>
      <c r="NM26" s="141"/>
      <c r="NN26" s="141"/>
      <c r="NO26" s="141"/>
      <c r="NP26" s="141"/>
      <c r="NQ26" s="141"/>
      <c r="NR26" s="14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40"/>
      <c r="NE27" s="141"/>
      <c r="NF27" s="141"/>
      <c r="NG27" s="141"/>
      <c r="NH27" s="141"/>
      <c r="NI27" s="141"/>
      <c r="NJ27" s="141"/>
      <c r="NK27" s="141"/>
      <c r="NL27" s="141"/>
      <c r="NM27" s="141"/>
      <c r="NN27" s="141"/>
      <c r="NO27" s="141"/>
      <c r="NP27" s="141"/>
      <c r="NQ27" s="141"/>
      <c r="NR27" s="14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40"/>
      <c r="NE28" s="141"/>
      <c r="NF28" s="141"/>
      <c r="NG28" s="141"/>
      <c r="NH28" s="141"/>
      <c r="NI28" s="141"/>
      <c r="NJ28" s="141"/>
      <c r="NK28" s="141"/>
      <c r="NL28" s="141"/>
      <c r="NM28" s="141"/>
      <c r="NN28" s="141"/>
      <c r="NO28" s="141"/>
      <c r="NP28" s="141"/>
      <c r="NQ28" s="141"/>
      <c r="NR28" s="14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40"/>
      <c r="NE29" s="141"/>
      <c r="NF29" s="141"/>
      <c r="NG29" s="141"/>
      <c r="NH29" s="141"/>
      <c r="NI29" s="141"/>
      <c r="NJ29" s="141"/>
      <c r="NK29" s="141"/>
      <c r="NL29" s="141"/>
      <c r="NM29" s="141"/>
      <c r="NN29" s="141"/>
      <c r="NO29" s="141"/>
      <c r="NP29" s="141"/>
      <c r="NQ29" s="141"/>
      <c r="NR29" s="14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3" t="str">
        <f>データ!$B$11</f>
        <v>R01</v>
      </c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 t="str">
        <f>データ!$C$11</f>
        <v>R02</v>
      </c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 t="str">
        <f>データ!$D$11</f>
        <v>R03</v>
      </c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 t="str">
        <f>データ!$E$11</f>
        <v>R04</v>
      </c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 t="str">
        <f>データ!$F$11</f>
        <v>R05</v>
      </c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3" t="str">
        <f>データ!$B$11</f>
        <v>R01</v>
      </c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 t="str">
        <f>データ!$C$11</f>
        <v>R02</v>
      </c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 t="str">
        <f>データ!$D$11</f>
        <v>R03</v>
      </c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 t="str">
        <f>データ!$E$11</f>
        <v>R04</v>
      </c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 t="str">
        <f>データ!$F$11</f>
        <v>R05</v>
      </c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3" t="str">
        <f>データ!$B$11</f>
        <v>R01</v>
      </c>
      <c r="JD30" s="93"/>
      <c r="JE30" s="93"/>
      <c r="JF30" s="93"/>
      <c r="JG30" s="93"/>
      <c r="JH30" s="93"/>
      <c r="JI30" s="93"/>
      <c r="JJ30" s="93"/>
      <c r="JK30" s="93"/>
      <c r="JL30" s="93"/>
      <c r="JM30" s="93"/>
      <c r="JN30" s="93"/>
      <c r="JO30" s="93"/>
      <c r="JP30" s="93"/>
      <c r="JQ30" s="93"/>
      <c r="JR30" s="93"/>
      <c r="JS30" s="93"/>
      <c r="JT30" s="93"/>
      <c r="JU30" s="93"/>
      <c r="JV30" s="93" t="str">
        <f>データ!$C$11</f>
        <v>R02</v>
      </c>
      <c r="JW30" s="93"/>
      <c r="JX30" s="93"/>
      <c r="JY30" s="93"/>
      <c r="JZ30" s="93"/>
      <c r="KA30" s="93"/>
      <c r="KB30" s="93"/>
      <c r="KC30" s="93"/>
      <c r="KD30" s="93"/>
      <c r="KE30" s="93"/>
      <c r="KF30" s="93"/>
      <c r="KG30" s="93"/>
      <c r="KH30" s="93"/>
      <c r="KI30" s="93"/>
      <c r="KJ30" s="93"/>
      <c r="KK30" s="93"/>
      <c r="KL30" s="93"/>
      <c r="KM30" s="93"/>
      <c r="KN30" s="93"/>
      <c r="KO30" s="93" t="str">
        <f>データ!$D$11</f>
        <v>R03</v>
      </c>
      <c r="KP30" s="93"/>
      <c r="KQ30" s="93"/>
      <c r="KR30" s="93"/>
      <c r="KS30" s="93"/>
      <c r="KT30" s="93"/>
      <c r="KU30" s="93"/>
      <c r="KV30" s="93"/>
      <c r="KW30" s="93"/>
      <c r="KX30" s="93"/>
      <c r="KY30" s="93"/>
      <c r="KZ30" s="93"/>
      <c r="LA30" s="93"/>
      <c r="LB30" s="93"/>
      <c r="LC30" s="93"/>
      <c r="LD30" s="93"/>
      <c r="LE30" s="93"/>
      <c r="LF30" s="93"/>
      <c r="LG30" s="93"/>
      <c r="LH30" s="93" t="str">
        <f>データ!$E$11</f>
        <v>R04</v>
      </c>
      <c r="LI30" s="93"/>
      <c r="LJ30" s="93"/>
      <c r="LK30" s="93"/>
      <c r="LL30" s="93"/>
      <c r="LM30" s="93"/>
      <c r="LN30" s="93"/>
      <c r="LO30" s="93"/>
      <c r="LP30" s="93"/>
      <c r="LQ30" s="93"/>
      <c r="LR30" s="93"/>
      <c r="LS30" s="93"/>
      <c r="LT30" s="93"/>
      <c r="LU30" s="93"/>
      <c r="LV30" s="93"/>
      <c r="LW30" s="93"/>
      <c r="LX30" s="93"/>
      <c r="LY30" s="93"/>
      <c r="LZ30" s="93"/>
      <c r="MA30" s="93" t="str">
        <f>データ!$F$11</f>
        <v>R05</v>
      </c>
      <c r="MB30" s="93"/>
      <c r="MC30" s="93"/>
      <c r="MD30" s="93"/>
      <c r="ME30" s="93"/>
      <c r="MF30" s="93"/>
      <c r="MG30" s="93"/>
      <c r="MH30" s="93"/>
      <c r="MI30" s="93"/>
      <c r="MJ30" s="93"/>
      <c r="MK30" s="93"/>
      <c r="ML30" s="93"/>
      <c r="MM30" s="93"/>
      <c r="MN30" s="93"/>
      <c r="MO30" s="93"/>
      <c r="MP30" s="93"/>
      <c r="MQ30" s="93"/>
      <c r="MR30" s="93"/>
      <c r="MS30" s="9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40"/>
      <c r="NE30" s="141"/>
      <c r="NF30" s="141"/>
      <c r="NG30" s="141"/>
      <c r="NH30" s="141"/>
      <c r="NI30" s="141"/>
      <c r="NJ30" s="141"/>
      <c r="NK30" s="141"/>
      <c r="NL30" s="141"/>
      <c r="NM30" s="141"/>
      <c r="NN30" s="141"/>
      <c r="NO30" s="141"/>
      <c r="NP30" s="141"/>
      <c r="NQ30" s="141"/>
      <c r="NR30" s="14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88" t="s">
        <v>27</v>
      </c>
      <c r="K31" s="89"/>
      <c r="L31" s="89"/>
      <c r="M31" s="89"/>
      <c r="N31" s="89"/>
      <c r="O31" s="89"/>
      <c r="P31" s="89"/>
      <c r="Q31" s="89"/>
      <c r="R31" s="89"/>
      <c r="S31" s="89"/>
      <c r="T31" s="90"/>
      <c r="U31" s="92" t="str">
        <f>データ!Y7</f>
        <v>-</v>
      </c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 t="str">
        <f>データ!Z7</f>
        <v>-</v>
      </c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 t="str">
        <f>データ!AA7</f>
        <v>-</v>
      </c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 t="str">
        <f>データ!AB7</f>
        <v>-</v>
      </c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>
        <f>データ!AC7</f>
        <v>27.7</v>
      </c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88" t="s">
        <v>27</v>
      </c>
      <c r="EB31" s="89"/>
      <c r="EC31" s="89"/>
      <c r="ED31" s="89"/>
      <c r="EE31" s="89"/>
      <c r="EF31" s="89"/>
      <c r="EG31" s="89"/>
      <c r="EH31" s="89"/>
      <c r="EI31" s="89"/>
      <c r="EJ31" s="89"/>
      <c r="EK31" s="90"/>
      <c r="EL31" s="92" t="str">
        <f>データ!AJ7</f>
        <v>-</v>
      </c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 t="str">
        <f>データ!AK7</f>
        <v>-</v>
      </c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 t="str">
        <f>データ!AL7</f>
        <v>-</v>
      </c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 t="str">
        <f>データ!AM7</f>
        <v>-</v>
      </c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>
        <f>データ!AN7</f>
        <v>0</v>
      </c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88" t="s">
        <v>27</v>
      </c>
      <c r="IS31" s="89"/>
      <c r="IT31" s="89"/>
      <c r="IU31" s="89"/>
      <c r="IV31" s="89"/>
      <c r="IW31" s="89"/>
      <c r="IX31" s="89"/>
      <c r="IY31" s="89"/>
      <c r="IZ31" s="89"/>
      <c r="JA31" s="89"/>
      <c r="JB31" s="90"/>
      <c r="JC31" s="66" t="str">
        <f>データ!DK7</f>
        <v>-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 t="str">
        <f>データ!DL7</f>
        <v>-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 t="str">
        <f>データ!DM7</f>
        <v>-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 t="str">
        <f>データ!DN7</f>
        <v>-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85" t="s">
        <v>28</v>
      </c>
      <c r="NE31" s="86"/>
      <c r="NF31" s="86"/>
      <c r="NG31" s="86"/>
      <c r="NH31" s="86"/>
      <c r="NI31" s="86"/>
      <c r="NJ31" s="86"/>
      <c r="NK31" s="86"/>
      <c r="NL31" s="86"/>
      <c r="NM31" s="86"/>
      <c r="NN31" s="86"/>
      <c r="NO31" s="86"/>
      <c r="NP31" s="86"/>
      <c r="NQ31" s="86"/>
      <c r="NR31" s="87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88" t="s">
        <v>29</v>
      </c>
      <c r="K32" s="89"/>
      <c r="L32" s="89"/>
      <c r="M32" s="89"/>
      <c r="N32" s="89"/>
      <c r="O32" s="89"/>
      <c r="P32" s="89"/>
      <c r="Q32" s="89"/>
      <c r="R32" s="89"/>
      <c r="S32" s="89"/>
      <c r="T32" s="90"/>
      <c r="U32" s="92" t="str">
        <f>データ!AD7</f>
        <v>-</v>
      </c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 t="str">
        <f>データ!AE7</f>
        <v>-</v>
      </c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 t="str">
        <f>データ!AF7</f>
        <v>-</v>
      </c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 t="str">
        <f>データ!AG7</f>
        <v>-</v>
      </c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>
        <f>データ!AH7</f>
        <v>186.3</v>
      </c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88" t="s">
        <v>29</v>
      </c>
      <c r="EB32" s="89"/>
      <c r="EC32" s="89"/>
      <c r="ED32" s="89"/>
      <c r="EE32" s="89"/>
      <c r="EF32" s="89"/>
      <c r="EG32" s="89"/>
      <c r="EH32" s="89"/>
      <c r="EI32" s="89"/>
      <c r="EJ32" s="89"/>
      <c r="EK32" s="90"/>
      <c r="EL32" s="92" t="str">
        <f>データ!AO7</f>
        <v>-</v>
      </c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 t="str">
        <f>データ!AP7</f>
        <v>-</v>
      </c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 t="str">
        <f>データ!AQ7</f>
        <v>-</v>
      </c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 t="str">
        <f>データ!AR7</f>
        <v>-</v>
      </c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>
        <f>データ!AS7</f>
        <v>7.6</v>
      </c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88" t="s">
        <v>29</v>
      </c>
      <c r="IS32" s="89"/>
      <c r="IT32" s="89"/>
      <c r="IU32" s="89"/>
      <c r="IV32" s="89"/>
      <c r="IW32" s="89"/>
      <c r="IX32" s="89"/>
      <c r="IY32" s="89"/>
      <c r="IZ32" s="89"/>
      <c r="JA32" s="89"/>
      <c r="JB32" s="90"/>
      <c r="JC32" s="66" t="str">
        <f>データ!DP7</f>
        <v>-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 t="str">
        <f>データ!DQ7</f>
        <v>-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 t="str">
        <f>データ!DR7</f>
        <v>-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 t="str">
        <f>データ!DS7</f>
        <v>-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161.69999999999999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40" t="s">
        <v>129</v>
      </c>
      <c r="NE32" s="141"/>
      <c r="NF32" s="141"/>
      <c r="NG32" s="141"/>
      <c r="NH32" s="141"/>
      <c r="NI32" s="141"/>
      <c r="NJ32" s="141"/>
      <c r="NK32" s="141"/>
      <c r="NL32" s="141"/>
      <c r="NM32" s="141"/>
      <c r="NN32" s="141"/>
      <c r="NO32" s="141"/>
      <c r="NP32" s="141"/>
      <c r="NQ32" s="141"/>
      <c r="NR32" s="14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40"/>
      <c r="NE33" s="141"/>
      <c r="NF33" s="141"/>
      <c r="NG33" s="141"/>
      <c r="NH33" s="141"/>
      <c r="NI33" s="141"/>
      <c r="NJ33" s="141"/>
      <c r="NK33" s="141"/>
      <c r="NL33" s="141"/>
      <c r="NM33" s="141"/>
      <c r="NN33" s="141"/>
      <c r="NO33" s="141"/>
      <c r="NP33" s="141"/>
      <c r="NQ33" s="141"/>
      <c r="NR33" s="14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40"/>
      <c r="NE34" s="141"/>
      <c r="NF34" s="141"/>
      <c r="NG34" s="141"/>
      <c r="NH34" s="141"/>
      <c r="NI34" s="141"/>
      <c r="NJ34" s="141"/>
      <c r="NK34" s="141"/>
      <c r="NL34" s="141"/>
      <c r="NM34" s="141"/>
      <c r="NN34" s="141"/>
      <c r="NO34" s="141"/>
      <c r="NP34" s="141"/>
      <c r="NQ34" s="141"/>
      <c r="NR34" s="14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40"/>
      <c r="NE35" s="141"/>
      <c r="NF35" s="141"/>
      <c r="NG35" s="141"/>
      <c r="NH35" s="141"/>
      <c r="NI35" s="141"/>
      <c r="NJ35" s="141"/>
      <c r="NK35" s="141"/>
      <c r="NL35" s="141"/>
      <c r="NM35" s="141"/>
      <c r="NN35" s="141"/>
      <c r="NO35" s="141"/>
      <c r="NP35" s="141"/>
      <c r="NQ35" s="141"/>
      <c r="NR35" s="14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40"/>
      <c r="NE36" s="141"/>
      <c r="NF36" s="141"/>
      <c r="NG36" s="141"/>
      <c r="NH36" s="141"/>
      <c r="NI36" s="141"/>
      <c r="NJ36" s="141"/>
      <c r="NK36" s="141"/>
      <c r="NL36" s="141"/>
      <c r="NM36" s="141"/>
      <c r="NN36" s="141"/>
      <c r="NO36" s="141"/>
      <c r="NP36" s="141"/>
      <c r="NQ36" s="141"/>
      <c r="NR36" s="14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40"/>
      <c r="NE37" s="141"/>
      <c r="NF37" s="141"/>
      <c r="NG37" s="141"/>
      <c r="NH37" s="141"/>
      <c r="NI37" s="141"/>
      <c r="NJ37" s="141"/>
      <c r="NK37" s="141"/>
      <c r="NL37" s="141"/>
      <c r="NM37" s="141"/>
      <c r="NN37" s="141"/>
      <c r="NO37" s="141"/>
      <c r="NP37" s="141"/>
      <c r="NQ37" s="141"/>
      <c r="NR37" s="14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40"/>
      <c r="NE38" s="141"/>
      <c r="NF38" s="141"/>
      <c r="NG38" s="141"/>
      <c r="NH38" s="141"/>
      <c r="NI38" s="141"/>
      <c r="NJ38" s="141"/>
      <c r="NK38" s="141"/>
      <c r="NL38" s="141"/>
      <c r="NM38" s="141"/>
      <c r="NN38" s="141"/>
      <c r="NO38" s="141"/>
      <c r="NP38" s="141"/>
      <c r="NQ38" s="141"/>
      <c r="NR38" s="14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40"/>
      <c r="NE39" s="141"/>
      <c r="NF39" s="141"/>
      <c r="NG39" s="141"/>
      <c r="NH39" s="141"/>
      <c r="NI39" s="141"/>
      <c r="NJ39" s="141"/>
      <c r="NK39" s="141"/>
      <c r="NL39" s="141"/>
      <c r="NM39" s="141"/>
      <c r="NN39" s="141"/>
      <c r="NO39" s="141"/>
      <c r="NP39" s="141"/>
      <c r="NQ39" s="141"/>
      <c r="NR39" s="14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40"/>
      <c r="NE40" s="141"/>
      <c r="NF40" s="141"/>
      <c r="NG40" s="141"/>
      <c r="NH40" s="141"/>
      <c r="NI40" s="141"/>
      <c r="NJ40" s="141"/>
      <c r="NK40" s="141"/>
      <c r="NL40" s="141"/>
      <c r="NM40" s="141"/>
      <c r="NN40" s="141"/>
      <c r="NO40" s="141"/>
      <c r="NP40" s="141"/>
      <c r="NQ40" s="141"/>
      <c r="NR40" s="14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40"/>
      <c r="NE41" s="141"/>
      <c r="NF41" s="141"/>
      <c r="NG41" s="141"/>
      <c r="NH41" s="141"/>
      <c r="NI41" s="141"/>
      <c r="NJ41" s="141"/>
      <c r="NK41" s="141"/>
      <c r="NL41" s="141"/>
      <c r="NM41" s="141"/>
      <c r="NN41" s="141"/>
      <c r="NO41" s="141"/>
      <c r="NP41" s="141"/>
      <c r="NQ41" s="141"/>
      <c r="NR41" s="14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40"/>
      <c r="NE42" s="141"/>
      <c r="NF42" s="141"/>
      <c r="NG42" s="141"/>
      <c r="NH42" s="141"/>
      <c r="NI42" s="141"/>
      <c r="NJ42" s="141"/>
      <c r="NK42" s="141"/>
      <c r="NL42" s="141"/>
      <c r="NM42" s="141"/>
      <c r="NN42" s="141"/>
      <c r="NO42" s="141"/>
      <c r="NP42" s="141"/>
      <c r="NQ42" s="141"/>
      <c r="NR42" s="14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40"/>
      <c r="NE43" s="141"/>
      <c r="NF43" s="141"/>
      <c r="NG43" s="141"/>
      <c r="NH43" s="141"/>
      <c r="NI43" s="141"/>
      <c r="NJ43" s="141"/>
      <c r="NK43" s="141"/>
      <c r="NL43" s="141"/>
      <c r="NM43" s="141"/>
      <c r="NN43" s="141"/>
      <c r="NO43" s="141"/>
      <c r="NP43" s="141"/>
      <c r="NQ43" s="141"/>
      <c r="NR43" s="14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40"/>
      <c r="NE44" s="141"/>
      <c r="NF44" s="141"/>
      <c r="NG44" s="141"/>
      <c r="NH44" s="141"/>
      <c r="NI44" s="141"/>
      <c r="NJ44" s="141"/>
      <c r="NK44" s="141"/>
      <c r="NL44" s="141"/>
      <c r="NM44" s="141"/>
      <c r="NN44" s="141"/>
      <c r="NO44" s="141"/>
      <c r="NP44" s="141"/>
      <c r="NQ44" s="141"/>
      <c r="NR44" s="14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40"/>
      <c r="NE45" s="141"/>
      <c r="NF45" s="141"/>
      <c r="NG45" s="141"/>
      <c r="NH45" s="141"/>
      <c r="NI45" s="141"/>
      <c r="NJ45" s="141"/>
      <c r="NK45" s="141"/>
      <c r="NL45" s="141"/>
      <c r="NM45" s="141"/>
      <c r="NN45" s="141"/>
      <c r="NO45" s="141"/>
      <c r="NP45" s="141"/>
      <c r="NQ45" s="141"/>
      <c r="NR45" s="14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40"/>
      <c r="NE46" s="141"/>
      <c r="NF46" s="141"/>
      <c r="NG46" s="141"/>
      <c r="NH46" s="141"/>
      <c r="NI46" s="141"/>
      <c r="NJ46" s="141"/>
      <c r="NK46" s="141"/>
      <c r="NL46" s="141"/>
      <c r="NM46" s="141"/>
      <c r="NN46" s="141"/>
      <c r="NO46" s="141"/>
      <c r="NP46" s="141"/>
      <c r="NQ46" s="141"/>
      <c r="NR46" s="14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40"/>
      <c r="NE47" s="141"/>
      <c r="NF47" s="141"/>
      <c r="NG47" s="141"/>
      <c r="NH47" s="141"/>
      <c r="NI47" s="141"/>
      <c r="NJ47" s="141"/>
      <c r="NK47" s="141"/>
      <c r="NL47" s="141"/>
      <c r="NM47" s="141"/>
      <c r="NN47" s="141"/>
      <c r="NO47" s="141"/>
      <c r="NP47" s="141"/>
      <c r="NQ47" s="141"/>
      <c r="NR47" s="14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85" t="s">
        <v>30</v>
      </c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7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40" t="s">
        <v>131</v>
      </c>
      <c r="NE49" s="141"/>
      <c r="NF49" s="141"/>
      <c r="NG49" s="141"/>
      <c r="NH49" s="141"/>
      <c r="NI49" s="141"/>
      <c r="NJ49" s="141"/>
      <c r="NK49" s="141"/>
      <c r="NL49" s="141"/>
      <c r="NM49" s="141"/>
      <c r="NN49" s="141"/>
      <c r="NO49" s="141"/>
      <c r="NP49" s="141"/>
      <c r="NQ49" s="141"/>
      <c r="NR49" s="14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40"/>
      <c r="NE50" s="141"/>
      <c r="NF50" s="141"/>
      <c r="NG50" s="141"/>
      <c r="NH50" s="141"/>
      <c r="NI50" s="141"/>
      <c r="NJ50" s="141"/>
      <c r="NK50" s="141"/>
      <c r="NL50" s="141"/>
      <c r="NM50" s="141"/>
      <c r="NN50" s="141"/>
      <c r="NO50" s="141"/>
      <c r="NP50" s="141"/>
      <c r="NQ50" s="141"/>
      <c r="NR50" s="14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3" t="str">
        <f>データ!$B$11</f>
        <v>R01</v>
      </c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 t="str">
        <f>データ!$C$11</f>
        <v>R02</v>
      </c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 t="str">
        <f>データ!$D$11</f>
        <v>R03</v>
      </c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 t="str">
        <f>データ!$E$11</f>
        <v>R04</v>
      </c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 t="str">
        <f>データ!$F$11</f>
        <v>R05</v>
      </c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3" t="str">
        <f>データ!$B$11</f>
        <v>R01</v>
      </c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 t="str">
        <f>データ!$C$11</f>
        <v>R02</v>
      </c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 t="str">
        <f>データ!$D$11</f>
        <v>R03</v>
      </c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 t="str">
        <f>データ!$E$11</f>
        <v>R04</v>
      </c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 t="str">
        <f>データ!$F$11</f>
        <v>R05</v>
      </c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3" t="str">
        <f>データ!$B$11</f>
        <v>R01</v>
      </c>
      <c r="JD51" s="93"/>
      <c r="JE51" s="93"/>
      <c r="JF51" s="93"/>
      <c r="JG51" s="93"/>
      <c r="JH51" s="93"/>
      <c r="JI51" s="93"/>
      <c r="JJ51" s="93"/>
      <c r="JK51" s="93"/>
      <c r="JL51" s="93"/>
      <c r="JM51" s="93"/>
      <c r="JN51" s="93"/>
      <c r="JO51" s="93"/>
      <c r="JP51" s="93"/>
      <c r="JQ51" s="93"/>
      <c r="JR51" s="93"/>
      <c r="JS51" s="93"/>
      <c r="JT51" s="93"/>
      <c r="JU51" s="93"/>
      <c r="JV51" s="93" t="str">
        <f>データ!$C$11</f>
        <v>R02</v>
      </c>
      <c r="JW51" s="93"/>
      <c r="JX51" s="93"/>
      <c r="JY51" s="93"/>
      <c r="JZ51" s="93"/>
      <c r="KA51" s="93"/>
      <c r="KB51" s="93"/>
      <c r="KC51" s="93"/>
      <c r="KD51" s="93"/>
      <c r="KE51" s="93"/>
      <c r="KF51" s="93"/>
      <c r="KG51" s="93"/>
      <c r="KH51" s="93"/>
      <c r="KI51" s="93"/>
      <c r="KJ51" s="93"/>
      <c r="KK51" s="93"/>
      <c r="KL51" s="93"/>
      <c r="KM51" s="93"/>
      <c r="KN51" s="93"/>
      <c r="KO51" s="93" t="str">
        <f>データ!$D$11</f>
        <v>R03</v>
      </c>
      <c r="KP51" s="93"/>
      <c r="KQ51" s="93"/>
      <c r="KR51" s="93"/>
      <c r="KS51" s="93"/>
      <c r="KT51" s="93"/>
      <c r="KU51" s="93"/>
      <c r="KV51" s="93"/>
      <c r="KW51" s="93"/>
      <c r="KX51" s="93"/>
      <c r="KY51" s="93"/>
      <c r="KZ51" s="93"/>
      <c r="LA51" s="93"/>
      <c r="LB51" s="93"/>
      <c r="LC51" s="93"/>
      <c r="LD51" s="93"/>
      <c r="LE51" s="93"/>
      <c r="LF51" s="93"/>
      <c r="LG51" s="93"/>
      <c r="LH51" s="93" t="str">
        <f>データ!$E$11</f>
        <v>R04</v>
      </c>
      <c r="LI51" s="93"/>
      <c r="LJ51" s="93"/>
      <c r="LK51" s="93"/>
      <c r="LL51" s="93"/>
      <c r="LM51" s="93"/>
      <c r="LN51" s="93"/>
      <c r="LO51" s="93"/>
      <c r="LP51" s="93"/>
      <c r="LQ51" s="93"/>
      <c r="LR51" s="93"/>
      <c r="LS51" s="93"/>
      <c r="LT51" s="93"/>
      <c r="LU51" s="93"/>
      <c r="LV51" s="93"/>
      <c r="LW51" s="93"/>
      <c r="LX51" s="93"/>
      <c r="LY51" s="93"/>
      <c r="LZ51" s="93"/>
      <c r="MA51" s="93" t="str">
        <f>データ!$F$11</f>
        <v>R05</v>
      </c>
      <c r="MB51" s="93"/>
      <c r="MC51" s="93"/>
      <c r="MD51" s="93"/>
      <c r="ME51" s="93"/>
      <c r="MF51" s="93"/>
      <c r="MG51" s="93"/>
      <c r="MH51" s="93"/>
      <c r="MI51" s="93"/>
      <c r="MJ51" s="93"/>
      <c r="MK51" s="93"/>
      <c r="ML51" s="93"/>
      <c r="MM51" s="93"/>
      <c r="MN51" s="93"/>
      <c r="MO51" s="93"/>
      <c r="MP51" s="93"/>
      <c r="MQ51" s="93"/>
      <c r="MR51" s="93"/>
      <c r="MS51" s="9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40"/>
      <c r="NE51" s="141"/>
      <c r="NF51" s="141"/>
      <c r="NG51" s="141"/>
      <c r="NH51" s="141"/>
      <c r="NI51" s="141"/>
      <c r="NJ51" s="141"/>
      <c r="NK51" s="141"/>
      <c r="NL51" s="141"/>
      <c r="NM51" s="141"/>
      <c r="NN51" s="141"/>
      <c r="NO51" s="141"/>
      <c r="NP51" s="141"/>
      <c r="NQ51" s="141"/>
      <c r="NR51" s="14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88" t="s">
        <v>27</v>
      </c>
      <c r="K52" s="89"/>
      <c r="L52" s="89"/>
      <c r="M52" s="89"/>
      <c r="N52" s="89"/>
      <c r="O52" s="89"/>
      <c r="P52" s="89"/>
      <c r="Q52" s="89"/>
      <c r="R52" s="89"/>
      <c r="S52" s="89"/>
      <c r="T52" s="90"/>
      <c r="U52" s="91" t="str">
        <f>データ!AU7</f>
        <v>-</v>
      </c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 t="str">
        <f>データ!AV7</f>
        <v>-</v>
      </c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 t="str">
        <f>データ!AW7</f>
        <v>-</v>
      </c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 t="str">
        <f>データ!AX7</f>
        <v>-</v>
      </c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>
        <f>データ!AY7</f>
        <v>0</v>
      </c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88" t="s">
        <v>27</v>
      </c>
      <c r="EB52" s="89"/>
      <c r="EC52" s="89"/>
      <c r="ED52" s="89"/>
      <c r="EE52" s="89"/>
      <c r="EF52" s="89"/>
      <c r="EG52" s="89"/>
      <c r="EH52" s="89"/>
      <c r="EI52" s="89"/>
      <c r="EJ52" s="89"/>
      <c r="EK52" s="90"/>
      <c r="EL52" s="92" t="str">
        <f>データ!BF7</f>
        <v>-</v>
      </c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 t="str">
        <f>データ!BG7</f>
        <v>-</v>
      </c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 t="str">
        <f>データ!BH7</f>
        <v>-</v>
      </c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 t="str">
        <f>データ!BI7</f>
        <v>-</v>
      </c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>
        <f>データ!BJ7</f>
        <v>-192.6</v>
      </c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88" t="s">
        <v>27</v>
      </c>
      <c r="IS52" s="89"/>
      <c r="IT52" s="89"/>
      <c r="IU52" s="89"/>
      <c r="IV52" s="89"/>
      <c r="IW52" s="89"/>
      <c r="IX52" s="89"/>
      <c r="IY52" s="89"/>
      <c r="IZ52" s="89"/>
      <c r="JA52" s="89"/>
      <c r="JB52" s="90"/>
      <c r="JC52" s="91" t="str">
        <f>データ!BQ7</f>
        <v>-</v>
      </c>
      <c r="JD52" s="91"/>
      <c r="JE52" s="91"/>
      <c r="JF52" s="91"/>
      <c r="JG52" s="91"/>
      <c r="JH52" s="91"/>
      <c r="JI52" s="91"/>
      <c r="JJ52" s="91"/>
      <c r="JK52" s="91"/>
      <c r="JL52" s="91"/>
      <c r="JM52" s="91"/>
      <c r="JN52" s="91"/>
      <c r="JO52" s="91"/>
      <c r="JP52" s="91"/>
      <c r="JQ52" s="91"/>
      <c r="JR52" s="91"/>
      <c r="JS52" s="91"/>
      <c r="JT52" s="91"/>
      <c r="JU52" s="91"/>
      <c r="JV52" s="91" t="str">
        <f>データ!BR7</f>
        <v>-</v>
      </c>
      <c r="JW52" s="91"/>
      <c r="JX52" s="91"/>
      <c r="JY52" s="91"/>
      <c r="JZ52" s="91"/>
      <c r="KA52" s="91"/>
      <c r="KB52" s="91"/>
      <c r="KC52" s="91"/>
      <c r="KD52" s="91"/>
      <c r="KE52" s="91"/>
      <c r="KF52" s="91"/>
      <c r="KG52" s="91"/>
      <c r="KH52" s="91"/>
      <c r="KI52" s="91"/>
      <c r="KJ52" s="91"/>
      <c r="KK52" s="91"/>
      <c r="KL52" s="91"/>
      <c r="KM52" s="91"/>
      <c r="KN52" s="91"/>
      <c r="KO52" s="91" t="str">
        <f>データ!BS7</f>
        <v>-</v>
      </c>
      <c r="KP52" s="91"/>
      <c r="KQ52" s="91"/>
      <c r="KR52" s="91"/>
      <c r="KS52" s="91"/>
      <c r="KT52" s="91"/>
      <c r="KU52" s="91"/>
      <c r="KV52" s="91"/>
      <c r="KW52" s="91"/>
      <c r="KX52" s="91"/>
      <c r="KY52" s="91"/>
      <c r="KZ52" s="91"/>
      <c r="LA52" s="91"/>
      <c r="LB52" s="91"/>
      <c r="LC52" s="91"/>
      <c r="LD52" s="91"/>
      <c r="LE52" s="91"/>
      <c r="LF52" s="91"/>
      <c r="LG52" s="91"/>
      <c r="LH52" s="91" t="str">
        <f>データ!BT7</f>
        <v>-</v>
      </c>
      <c r="LI52" s="91"/>
      <c r="LJ52" s="91"/>
      <c r="LK52" s="91"/>
      <c r="LL52" s="91"/>
      <c r="LM52" s="91"/>
      <c r="LN52" s="91"/>
      <c r="LO52" s="91"/>
      <c r="LP52" s="91"/>
      <c r="LQ52" s="91"/>
      <c r="LR52" s="91"/>
      <c r="LS52" s="91"/>
      <c r="LT52" s="91"/>
      <c r="LU52" s="91"/>
      <c r="LV52" s="91"/>
      <c r="LW52" s="91"/>
      <c r="LX52" s="91"/>
      <c r="LY52" s="91"/>
      <c r="LZ52" s="91"/>
      <c r="MA52" s="91">
        <f>データ!BU7</f>
        <v>-16017</v>
      </c>
      <c r="MB52" s="91"/>
      <c r="MC52" s="91"/>
      <c r="MD52" s="91"/>
      <c r="ME52" s="91"/>
      <c r="MF52" s="91"/>
      <c r="MG52" s="91"/>
      <c r="MH52" s="91"/>
      <c r="MI52" s="91"/>
      <c r="MJ52" s="91"/>
      <c r="MK52" s="91"/>
      <c r="ML52" s="91"/>
      <c r="MM52" s="91"/>
      <c r="MN52" s="91"/>
      <c r="MO52" s="91"/>
      <c r="MP52" s="91"/>
      <c r="MQ52" s="91"/>
      <c r="MR52" s="91"/>
      <c r="MS52" s="91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40"/>
      <c r="NE52" s="141"/>
      <c r="NF52" s="141"/>
      <c r="NG52" s="141"/>
      <c r="NH52" s="141"/>
      <c r="NI52" s="141"/>
      <c r="NJ52" s="141"/>
      <c r="NK52" s="141"/>
      <c r="NL52" s="141"/>
      <c r="NM52" s="141"/>
      <c r="NN52" s="141"/>
      <c r="NO52" s="141"/>
      <c r="NP52" s="141"/>
      <c r="NQ52" s="141"/>
      <c r="NR52" s="14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88" t="s">
        <v>29</v>
      </c>
      <c r="K53" s="89"/>
      <c r="L53" s="89"/>
      <c r="M53" s="89"/>
      <c r="N53" s="89"/>
      <c r="O53" s="89"/>
      <c r="P53" s="89"/>
      <c r="Q53" s="89"/>
      <c r="R53" s="89"/>
      <c r="S53" s="89"/>
      <c r="T53" s="90"/>
      <c r="U53" s="91" t="str">
        <f>データ!AZ7</f>
        <v>-</v>
      </c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 t="str">
        <f>データ!BA7</f>
        <v>-</v>
      </c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 t="str">
        <f>データ!BB7</f>
        <v>-</v>
      </c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 t="str">
        <f>データ!BC7</f>
        <v>-</v>
      </c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>
        <f>データ!BD7</f>
        <v>23</v>
      </c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88" t="s">
        <v>29</v>
      </c>
      <c r="EB53" s="89"/>
      <c r="EC53" s="89"/>
      <c r="ED53" s="89"/>
      <c r="EE53" s="89"/>
      <c r="EF53" s="89"/>
      <c r="EG53" s="89"/>
      <c r="EH53" s="89"/>
      <c r="EI53" s="89"/>
      <c r="EJ53" s="89"/>
      <c r="EK53" s="90"/>
      <c r="EL53" s="92" t="str">
        <f>データ!BK7</f>
        <v>-</v>
      </c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 t="str">
        <f>データ!BL7</f>
        <v>-</v>
      </c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 t="str">
        <f>データ!BM7</f>
        <v>-</v>
      </c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2"/>
      <c r="GJ53" s="92"/>
      <c r="GK53" s="92"/>
      <c r="GL53" s="92"/>
      <c r="GM53" s="92"/>
      <c r="GN53" s="92"/>
      <c r="GO53" s="92"/>
      <c r="GP53" s="92"/>
      <c r="GQ53" s="92" t="str">
        <f>データ!BN7</f>
        <v>-</v>
      </c>
      <c r="GR53" s="92"/>
      <c r="GS53" s="92"/>
      <c r="GT53" s="92"/>
      <c r="GU53" s="92"/>
      <c r="GV53" s="92"/>
      <c r="GW53" s="92"/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>
        <f>データ!BO7</f>
        <v>6.9</v>
      </c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88" t="s">
        <v>29</v>
      </c>
      <c r="IS53" s="89"/>
      <c r="IT53" s="89"/>
      <c r="IU53" s="89"/>
      <c r="IV53" s="89"/>
      <c r="IW53" s="89"/>
      <c r="IX53" s="89"/>
      <c r="IY53" s="89"/>
      <c r="IZ53" s="89"/>
      <c r="JA53" s="89"/>
      <c r="JB53" s="90"/>
      <c r="JC53" s="91" t="str">
        <f>データ!BV7</f>
        <v>-</v>
      </c>
      <c r="JD53" s="91"/>
      <c r="JE53" s="91"/>
      <c r="JF53" s="91"/>
      <c r="JG53" s="91"/>
      <c r="JH53" s="91"/>
      <c r="JI53" s="91"/>
      <c r="JJ53" s="91"/>
      <c r="JK53" s="91"/>
      <c r="JL53" s="91"/>
      <c r="JM53" s="91"/>
      <c r="JN53" s="91"/>
      <c r="JO53" s="91"/>
      <c r="JP53" s="91"/>
      <c r="JQ53" s="91"/>
      <c r="JR53" s="91"/>
      <c r="JS53" s="91"/>
      <c r="JT53" s="91"/>
      <c r="JU53" s="91"/>
      <c r="JV53" s="91" t="str">
        <f>データ!BW7</f>
        <v>-</v>
      </c>
      <c r="JW53" s="91"/>
      <c r="JX53" s="91"/>
      <c r="JY53" s="91"/>
      <c r="JZ53" s="91"/>
      <c r="KA53" s="91"/>
      <c r="KB53" s="91"/>
      <c r="KC53" s="91"/>
      <c r="KD53" s="91"/>
      <c r="KE53" s="91"/>
      <c r="KF53" s="91"/>
      <c r="KG53" s="91"/>
      <c r="KH53" s="91"/>
      <c r="KI53" s="91"/>
      <c r="KJ53" s="91"/>
      <c r="KK53" s="91"/>
      <c r="KL53" s="91"/>
      <c r="KM53" s="91"/>
      <c r="KN53" s="91"/>
      <c r="KO53" s="91" t="str">
        <f>データ!BX7</f>
        <v>-</v>
      </c>
      <c r="KP53" s="91"/>
      <c r="KQ53" s="91"/>
      <c r="KR53" s="91"/>
      <c r="KS53" s="91"/>
      <c r="KT53" s="91"/>
      <c r="KU53" s="91"/>
      <c r="KV53" s="91"/>
      <c r="KW53" s="91"/>
      <c r="KX53" s="91"/>
      <c r="KY53" s="91"/>
      <c r="KZ53" s="91"/>
      <c r="LA53" s="91"/>
      <c r="LB53" s="91"/>
      <c r="LC53" s="91"/>
      <c r="LD53" s="91"/>
      <c r="LE53" s="91"/>
      <c r="LF53" s="91"/>
      <c r="LG53" s="91"/>
      <c r="LH53" s="91" t="str">
        <f>データ!BY7</f>
        <v>-</v>
      </c>
      <c r="LI53" s="91"/>
      <c r="LJ53" s="91"/>
      <c r="LK53" s="91"/>
      <c r="LL53" s="91"/>
      <c r="LM53" s="91"/>
      <c r="LN53" s="91"/>
      <c r="LO53" s="91"/>
      <c r="LP53" s="91"/>
      <c r="LQ53" s="91"/>
      <c r="LR53" s="91"/>
      <c r="LS53" s="91"/>
      <c r="LT53" s="91"/>
      <c r="LU53" s="91"/>
      <c r="LV53" s="91"/>
      <c r="LW53" s="91"/>
      <c r="LX53" s="91"/>
      <c r="LY53" s="91"/>
      <c r="LZ53" s="91"/>
      <c r="MA53" s="91">
        <f>データ!BZ7</f>
        <v>18662</v>
      </c>
      <c r="MB53" s="91"/>
      <c r="MC53" s="91"/>
      <c r="MD53" s="91"/>
      <c r="ME53" s="91"/>
      <c r="MF53" s="91"/>
      <c r="MG53" s="91"/>
      <c r="MH53" s="91"/>
      <c r="MI53" s="91"/>
      <c r="MJ53" s="91"/>
      <c r="MK53" s="91"/>
      <c r="ML53" s="91"/>
      <c r="MM53" s="91"/>
      <c r="MN53" s="91"/>
      <c r="MO53" s="91"/>
      <c r="MP53" s="91"/>
      <c r="MQ53" s="91"/>
      <c r="MR53" s="91"/>
      <c r="MS53" s="91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40"/>
      <c r="NE53" s="141"/>
      <c r="NF53" s="141"/>
      <c r="NG53" s="141"/>
      <c r="NH53" s="141"/>
      <c r="NI53" s="141"/>
      <c r="NJ53" s="141"/>
      <c r="NK53" s="141"/>
      <c r="NL53" s="141"/>
      <c r="NM53" s="141"/>
      <c r="NN53" s="141"/>
      <c r="NO53" s="141"/>
      <c r="NP53" s="141"/>
      <c r="NQ53" s="141"/>
      <c r="NR53" s="14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40"/>
      <c r="NE54" s="141"/>
      <c r="NF54" s="141"/>
      <c r="NG54" s="141"/>
      <c r="NH54" s="141"/>
      <c r="NI54" s="141"/>
      <c r="NJ54" s="141"/>
      <c r="NK54" s="141"/>
      <c r="NL54" s="141"/>
      <c r="NM54" s="141"/>
      <c r="NN54" s="141"/>
      <c r="NO54" s="141"/>
      <c r="NP54" s="141"/>
      <c r="NQ54" s="141"/>
      <c r="NR54" s="14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40"/>
      <c r="NE55" s="141"/>
      <c r="NF55" s="141"/>
      <c r="NG55" s="141"/>
      <c r="NH55" s="141"/>
      <c r="NI55" s="141"/>
      <c r="NJ55" s="141"/>
      <c r="NK55" s="141"/>
      <c r="NL55" s="141"/>
      <c r="NM55" s="141"/>
      <c r="NN55" s="141"/>
      <c r="NO55" s="141"/>
      <c r="NP55" s="141"/>
      <c r="NQ55" s="141"/>
      <c r="NR55" s="14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40"/>
      <c r="NE56" s="141"/>
      <c r="NF56" s="141"/>
      <c r="NG56" s="141"/>
      <c r="NH56" s="141"/>
      <c r="NI56" s="141"/>
      <c r="NJ56" s="141"/>
      <c r="NK56" s="141"/>
      <c r="NL56" s="141"/>
      <c r="NM56" s="141"/>
      <c r="NN56" s="141"/>
      <c r="NO56" s="141"/>
      <c r="NP56" s="141"/>
      <c r="NQ56" s="141"/>
      <c r="NR56" s="142"/>
    </row>
    <row r="57" spans="1:382" ht="13.5" customHeight="1" x14ac:dyDescent="0.15">
      <c r="A57" s="2"/>
      <c r="B57" s="25"/>
      <c r="NB57" s="26"/>
      <c r="NC57" s="2"/>
      <c r="ND57" s="140"/>
      <c r="NE57" s="141"/>
      <c r="NF57" s="141"/>
      <c r="NG57" s="141"/>
      <c r="NH57" s="141"/>
      <c r="NI57" s="141"/>
      <c r="NJ57" s="141"/>
      <c r="NK57" s="141"/>
      <c r="NL57" s="141"/>
      <c r="NM57" s="141"/>
      <c r="NN57" s="141"/>
      <c r="NO57" s="141"/>
      <c r="NP57" s="141"/>
      <c r="NQ57" s="141"/>
      <c r="NR57" s="14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40"/>
      <c r="NE58" s="141"/>
      <c r="NF58" s="141"/>
      <c r="NG58" s="141"/>
      <c r="NH58" s="141"/>
      <c r="NI58" s="141"/>
      <c r="NJ58" s="141"/>
      <c r="NK58" s="141"/>
      <c r="NL58" s="141"/>
      <c r="NM58" s="141"/>
      <c r="NN58" s="141"/>
      <c r="NO58" s="141"/>
      <c r="NP58" s="141"/>
      <c r="NQ58" s="141"/>
      <c r="NR58" s="14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40"/>
      <c r="NE59" s="141"/>
      <c r="NF59" s="141"/>
      <c r="NG59" s="141"/>
      <c r="NH59" s="141"/>
      <c r="NI59" s="141"/>
      <c r="NJ59" s="141"/>
      <c r="NK59" s="141"/>
      <c r="NL59" s="141"/>
      <c r="NM59" s="141"/>
      <c r="NN59" s="141"/>
      <c r="NO59" s="141"/>
      <c r="NP59" s="141"/>
      <c r="NQ59" s="141"/>
      <c r="NR59" s="14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82" t="s">
        <v>31</v>
      </c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9"/>
      <c r="MX60" s="9"/>
      <c r="MY60" s="9"/>
      <c r="MZ60" s="9"/>
      <c r="NA60" s="9"/>
      <c r="NB60" s="10"/>
      <c r="NC60" s="2"/>
      <c r="ND60" s="140"/>
      <c r="NE60" s="141"/>
      <c r="NF60" s="141"/>
      <c r="NG60" s="141"/>
      <c r="NH60" s="141"/>
      <c r="NI60" s="141"/>
      <c r="NJ60" s="141"/>
      <c r="NK60" s="141"/>
      <c r="NL60" s="141"/>
      <c r="NM60" s="141"/>
      <c r="NN60" s="141"/>
      <c r="NO60" s="141"/>
      <c r="NP60" s="141"/>
      <c r="NQ60" s="141"/>
      <c r="NR60" s="14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9"/>
      <c r="MX61" s="9"/>
      <c r="MY61" s="9"/>
      <c r="MZ61" s="9"/>
      <c r="NA61" s="9"/>
      <c r="NB61" s="10"/>
      <c r="NC61" s="2"/>
      <c r="ND61" s="140"/>
      <c r="NE61" s="141"/>
      <c r="NF61" s="141"/>
      <c r="NG61" s="141"/>
      <c r="NH61" s="141"/>
      <c r="NI61" s="141"/>
      <c r="NJ61" s="141"/>
      <c r="NK61" s="141"/>
      <c r="NL61" s="141"/>
      <c r="NM61" s="141"/>
      <c r="NN61" s="141"/>
      <c r="NO61" s="141"/>
      <c r="NP61" s="141"/>
      <c r="NQ61" s="141"/>
      <c r="NR61" s="14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40"/>
      <c r="NE62" s="141"/>
      <c r="NF62" s="141"/>
      <c r="NG62" s="141"/>
      <c r="NH62" s="141"/>
      <c r="NI62" s="141"/>
      <c r="NJ62" s="141"/>
      <c r="NK62" s="141"/>
      <c r="NL62" s="141"/>
      <c r="NM62" s="141"/>
      <c r="NN62" s="141"/>
      <c r="NO62" s="141"/>
      <c r="NP62" s="141"/>
      <c r="NQ62" s="141"/>
      <c r="NR62" s="14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84" t="s">
        <v>32</v>
      </c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40"/>
      <c r="NE63" s="141"/>
      <c r="NF63" s="141"/>
      <c r="NG63" s="141"/>
      <c r="NH63" s="141"/>
      <c r="NI63" s="141"/>
      <c r="NJ63" s="141"/>
      <c r="NK63" s="141"/>
      <c r="NL63" s="141"/>
      <c r="NM63" s="141"/>
      <c r="NN63" s="141"/>
      <c r="NO63" s="141"/>
      <c r="NP63" s="141"/>
      <c r="NQ63" s="141"/>
      <c r="NR63" s="14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43"/>
      <c r="NE64" s="144"/>
      <c r="NF64" s="144"/>
      <c r="NG64" s="144"/>
      <c r="NH64" s="144"/>
      <c r="NI64" s="144"/>
      <c r="NJ64" s="144"/>
      <c r="NK64" s="144"/>
      <c r="NL64" s="144"/>
      <c r="NM64" s="144"/>
      <c r="NN64" s="144"/>
      <c r="NO64" s="144"/>
      <c r="NP64" s="144"/>
      <c r="NQ64" s="144"/>
      <c r="NR64" s="145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85" t="s">
        <v>33</v>
      </c>
      <c r="NE65" s="86"/>
      <c r="NF65" s="86"/>
      <c r="NG65" s="86"/>
      <c r="NH65" s="86"/>
      <c r="NI65" s="86"/>
      <c r="NJ65" s="86"/>
      <c r="NK65" s="86"/>
      <c r="NL65" s="86"/>
      <c r="NM65" s="86"/>
      <c r="NN65" s="86"/>
      <c r="NO65" s="86"/>
      <c r="NP65" s="86"/>
      <c r="NQ65" s="86"/>
      <c r="NR65" s="87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40" t="s">
        <v>132</v>
      </c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73">
        <f>データ!CM7</f>
        <v>475</v>
      </c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40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76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40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76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40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79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40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40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84" t="s">
        <v>34</v>
      </c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40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40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40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40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0" t="str">
        <f>データ!$B$11</f>
        <v>R01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2"/>
      <c r="AG76" s="70" t="str">
        <f>データ!$C$11</f>
        <v>R02</v>
      </c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2"/>
      <c r="AV76" s="70" t="str">
        <f>データ!$D$11</f>
        <v>R03</v>
      </c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2"/>
      <c r="BK76" s="70" t="str">
        <f>データ!$E$11</f>
        <v>R04</v>
      </c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2"/>
      <c r="BZ76" s="70" t="str">
        <f>データ!$F$11</f>
        <v>R05</v>
      </c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2"/>
      <c r="CO76" s="2"/>
      <c r="CP76" s="2"/>
      <c r="CQ76" s="2"/>
      <c r="CR76" s="2"/>
      <c r="CS76" s="2"/>
      <c r="CT76" s="2"/>
      <c r="CU76" s="2"/>
      <c r="CV76" s="73">
        <f>データ!CN7</f>
        <v>0</v>
      </c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70" t="str">
        <f>データ!$B$11</f>
        <v>R01</v>
      </c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2"/>
      <c r="HA76" s="70" t="str">
        <f>データ!$C$11</f>
        <v>R02</v>
      </c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2"/>
      <c r="HP76" s="70" t="str">
        <f>データ!$D$11</f>
        <v>R03</v>
      </c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2"/>
      <c r="IE76" s="70" t="str">
        <f>データ!$E$11</f>
        <v>R04</v>
      </c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2"/>
      <c r="IT76" s="70" t="str">
        <f>データ!$F$11</f>
        <v>R05</v>
      </c>
      <c r="IU76" s="71"/>
      <c r="IV76" s="71"/>
      <c r="IW76" s="71"/>
      <c r="IX76" s="71"/>
      <c r="IY76" s="71"/>
      <c r="IZ76" s="71"/>
      <c r="JA76" s="71"/>
      <c r="JB76" s="71"/>
      <c r="JC76" s="71"/>
      <c r="JD76" s="71"/>
      <c r="JE76" s="71"/>
      <c r="JF76" s="71"/>
      <c r="JG76" s="71"/>
      <c r="JH76" s="7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70" t="str">
        <f>データ!$B$11</f>
        <v>R01</v>
      </c>
      <c r="KB76" s="71"/>
      <c r="KC76" s="71"/>
      <c r="KD76" s="71"/>
      <c r="KE76" s="71"/>
      <c r="KF76" s="71"/>
      <c r="KG76" s="71"/>
      <c r="KH76" s="71"/>
      <c r="KI76" s="71"/>
      <c r="KJ76" s="71"/>
      <c r="KK76" s="71"/>
      <c r="KL76" s="71"/>
      <c r="KM76" s="71"/>
      <c r="KN76" s="71"/>
      <c r="KO76" s="72"/>
      <c r="KP76" s="70" t="str">
        <f>データ!$C$11</f>
        <v>R02</v>
      </c>
      <c r="KQ76" s="71"/>
      <c r="KR76" s="71"/>
      <c r="KS76" s="71"/>
      <c r="KT76" s="71"/>
      <c r="KU76" s="71"/>
      <c r="KV76" s="71"/>
      <c r="KW76" s="71"/>
      <c r="KX76" s="71"/>
      <c r="KY76" s="71"/>
      <c r="KZ76" s="71"/>
      <c r="LA76" s="71"/>
      <c r="LB76" s="71"/>
      <c r="LC76" s="71"/>
      <c r="LD76" s="72"/>
      <c r="LE76" s="70" t="str">
        <f>データ!$D$11</f>
        <v>R03</v>
      </c>
      <c r="LF76" s="71"/>
      <c r="LG76" s="71"/>
      <c r="LH76" s="71"/>
      <c r="LI76" s="71"/>
      <c r="LJ76" s="71"/>
      <c r="LK76" s="71"/>
      <c r="LL76" s="71"/>
      <c r="LM76" s="71"/>
      <c r="LN76" s="71"/>
      <c r="LO76" s="71"/>
      <c r="LP76" s="71"/>
      <c r="LQ76" s="71"/>
      <c r="LR76" s="71"/>
      <c r="LS76" s="72"/>
      <c r="LT76" s="70" t="str">
        <f>データ!$E$11</f>
        <v>R04</v>
      </c>
      <c r="LU76" s="71"/>
      <c r="LV76" s="71"/>
      <c r="LW76" s="71"/>
      <c r="LX76" s="71"/>
      <c r="LY76" s="71"/>
      <c r="LZ76" s="71"/>
      <c r="MA76" s="71"/>
      <c r="MB76" s="71"/>
      <c r="MC76" s="71"/>
      <c r="MD76" s="71"/>
      <c r="ME76" s="71"/>
      <c r="MF76" s="71"/>
      <c r="MG76" s="71"/>
      <c r="MH76" s="72"/>
      <c r="MI76" s="70" t="str">
        <f>データ!$F$11</f>
        <v>R05</v>
      </c>
      <c r="MJ76" s="71"/>
      <c r="MK76" s="71"/>
      <c r="ML76" s="71"/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2"/>
      <c r="MX76" s="2"/>
      <c r="MY76" s="2"/>
      <c r="MZ76" s="2"/>
      <c r="NA76" s="2"/>
      <c r="NB76" s="2"/>
      <c r="NC76" s="32"/>
      <c r="ND76" s="140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2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76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8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 t="str">
        <f>データ!CZ7</f>
        <v>-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 t="str">
        <f>データ!DA7</f>
        <v>-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 t="str">
        <f>データ!DB7</f>
        <v>-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 t="str">
        <f>データ!DC7</f>
        <v>-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134.19999999999999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140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2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76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8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 t="str">
        <f>データ!DE7</f>
        <v>-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 t="str">
        <f>データ!DF7</f>
        <v>-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 t="str">
        <f>データ!DG7</f>
        <v>-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 t="str">
        <f>データ!DH7</f>
        <v>-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333.3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140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79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40"/>
      <c r="NE79" s="141"/>
      <c r="NF79" s="141"/>
      <c r="NG79" s="141"/>
      <c r="NH79" s="141"/>
      <c r="NI79" s="141"/>
      <c r="NJ79" s="141"/>
      <c r="NK79" s="141"/>
      <c r="NL79" s="141"/>
      <c r="NM79" s="141"/>
      <c r="NN79" s="141"/>
      <c r="NO79" s="141"/>
      <c r="NP79" s="141"/>
      <c r="NQ79" s="141"/>
      <c r="NR79" s="14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40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40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43"/>
      <c r="NE82" s="144"/>
      <c r="NF82" s="144"/>
      <c r="NG82" s="144"/>
      <c r="NH82" s="144"/>
      <c r="NI82" s="144"/>
      <c r="NJ82" s="144"/>
      <c r="NK82" s="144"/>
      <c r="NL82" s="144"/>
      <c r="NM82" s="144"/>
      <c r="NN82" s="144"/>
      <c r="NO82" s="144"/>
      <c r="NP82" s="144"/>
      <c r="NQ82" s="144"/>
      <c r="NR82" s="14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obvWIVPyDjQbOBLV4FXfw5XHmzWW00+k8jD60Abgzm7Zar0Kc1Dy/10tsWP4d5BMi94erA2lM69LEKanNCfBCw==" saltValue="Qg43tq/hiNPj4amtOCM1A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IR31:JB31"/>
    <mergeCell ref="JC31:JU31"/>
    <mergeCell ref="JV31:KN3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HJ52:IB52"/>
    <mergeCell ref="IR52:JB52"/>
    <mergeCell ref="JC52:JU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5" t="s">
        <v>58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2" t="s">
        <v>63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4"/>
      <c r="AJ4" s="129" t="s">
        <v>64</v>
      </c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39" t="s">
        <v>65</v>
      </c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 t="s">
        <v>66</v>
      </c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39" t="s">
        <v>67</v>
      </c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 t="s">
        <v>68</v>
      </c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30" t="s">
        <v>69</v>
      </c>
      <c r="CN4" s="130" t="s">
        <v>70</v>
      </c>
      <c r="CO4" s="132" t="s">
        <v>71</v>
      </c>
      <c r="CP4" s="133"/>
      <c r="CQ4" s="133"/>
      <c r="CR4" s="133"/>
      <c r="CS4" s="133"/>
      <c r="CT4" s="133"/>
      <c r="CU4" s="133"/>
      <c r="CV4" s="133"/>
      <c r="CW4" s="133"/>
      <c r="CX4" s="133"/>
      <c r="CY4" s="134"/>
      <c r="CZ4" s="129" t="s">
        <v>72</v>
      </c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32" t="s">
        <v>73</v>
      </c>
      <c r="DL4" s="133"/>
      <c r="DM4" s="133"/>
      <c r="DN4" s="133"/>
      <c r="DO4" s="133"/>
      <c r="DP4" s="133"/>
      <c r="DQ4" s="133"/>
      <c r="DR4" s="133"/>
      <c r="DS4" s="133"/>
      <c r="DT4" s="133"/>
      <c r="DU4" s="134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102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103</v>
      </c>
      <c r="AV5" s="47" t="s">
        <v>101</v>
      </c>
      <c r="AW5" s="47" t="s">
        <v>91</v>
      </c>
      <c r="AX5" s="47" t="s">
        <v>102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103</v>
      </c>
      <c r="BG5" s="47" t="s">
        <v>101</v>
      </c>
      <c r="BH5" s="47" t="s">
        <v>91</v>
      </c>
      <c r="BI5" s="47" t="s">
        <v>102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90</v>
      </c>
      <c r="BS5" s="47" t="s">
        <v>104</v>
      </c>
      <c r="BT5" s="47" t="s">
        <v>102</v>
      </c>
      <c r="BU5" s="47" t="s">
        <v>105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90</v>
      </c>
      <c r="CD5" s="47" t="s">
        <v>91</v>
      </c>
      <c r="CE5" s="47" t="s">
        <v>102</v>
      </c>
      <c r="CF5" s="47" t="s">
        <v>105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31"/>
      <c r="CN5" s="131"/>
      <c r="CO5" s="47" t="s">
        <v>100</v>
      </c>
      <c r="CP5" s="47" t="s">
        <v>101</v>
      </c>
      <c r="CQ5" s="47" t="s">
        <v>91</v>
      </c>
      <c r="CR5" s="47" t="s">
        <v>102</v>
      </c>
      <c r="CS5" s="47" t="s">
        <v>105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101</v>
      </c>
      <c r="DB5" s="47" t="s">
        <v>91</v>
      </c>
      <c r="DC5" s="47" t="s">
        <v>102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103</v>
      </c>
      <c r="DL5" s="47" t="s">
        <v>101</v>
      </c>
      <c r="DM5" s="47" t="s">
        <v>91</v>
      </c>
      <c r="DN5" s="47" t="s">
        <v>102</v>
      </c>
      <c r="DO5" s="47" t="s">
        <v>105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106</v>
      </c>
      <c r="B6" s="48">
        <f>B8</f>
        <v>2023</v>
      </c>
      <c r="C6" s="48">
        <f t="shared" ref="C6:X6" si="1">C8</f>
        <v>82015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茨城県水戸市</v>
      </c>
      <c r="I6" s="48" t="str">
        <f t="shared" si="1"/>
        <v>水戸市五軒町立体駐車場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立体式</v>
      </c>
      <c r="R6" s="51">
        <f t="shared" si="1"/>
        <v>1</v>
      </c>
      <c r="S6" s="50" t="str">
        <f t="shared" si="1"/>
        <v>公共施設</v>
      </c>
      <c r="T6" s="50" t="str">
        <f t="shared" si="1"/>
        <v>有</v>
      </c>
      <c r="U6" s="51">
        <f t="shared" si="1"/>
        <v>6983</v>
      </c>
      <c r="V6" s="51">
        <f t="shared" si="1"/>
        <v>283</v>
      </c>
      <c r="W6" s="51">
        <f t="shared" si="1"/>
        <v>200</v>
      </c>
      <c r="X6" s="50" t="str">
        <f t="shared" si="1"/>
        <v>無</v>
      </c>
      <c r="Y6" s="52" t="e">
        <f>IF(Y8="-",NA(),Y8)</f>
        <v>#N/A</v>
      </c>
      <c r="Z6" s="52" t="e">
        <f t="shared" ref="Z6:AH6" si="2">IF(Z8="-",NA(),Z8)</f>
        <v>#N/A</v>
      </c>
      <c r="AA6" s="52" t="e">
        <f t="shared" si="2"/>
        <v>#N/A</v>
      </c>
      <c r="AB6" s="52" t="e">
        <f t="shared" si="2"/>
        <v>#N/A</v>
      </c>
      <c r="AC6" s="52">
        <f t="shared" si="2"/>
        <v>27.7</v>
      </c>
      <c r="AD6" s="52" t="e">
        <f t="shared" si="2"/>
        <v>#N/A</v>
      </c>
      <c r="AE6" s="52" t="e">
        <f t="shared" si="2"/>
        <v>#N/A</v>
      </c>
      <c r="AF6" s="52" t="e">
        <f t="shared" si="2"/>
        <v>#N/A</v>
      </c>
      <c r="AG6" s="52" t="e">
        <f t="shared" si="2"/>
        <v>#N/A</v>
      </c>
      <c r="AH6" s="52">
        <f t="shared" si="2"/>
        <v>186.3</v>
      </c>
      <c r="AI6" s="49" t="str">
        <f>IF(AI8="-","",IF(AI8="-","【-】","【"&amp;SUBSTITUTE(TEXT(AI8,"#,##0.0"),"-","△")&amp;"】"))</f>
        <v>【1,905.8】</v>
      </c>
      <c r="AJ6" s="52" t="e">
        <f>IF(AJ8="-",NA(),AJ8)</f>
        <v>#N/A</v>
      </c>
      <c r="AK6" s="52" t="e">
        <f t="shared" ref="AK6:AS6" si="3">IF(AK8="-",NA(),AK8)</f>
        <v>#N/A</v>
      </c>
      <c r="AL6" s="52" t="e">
        <f t="shared" si="3"/>
        <v>#N/A</v>
      </c>
      <c r="AM6" s="52" t="e">
        <f t="shared" si="3"/>
        <v>#N/A</v>
      </c>
      <c r="AN6" s="52">
        <f t="shared" si="3"/>
        <v>0</v>
      </c>
      <c r="AO6" s="52" t="e">
        <f t="shared" si="3"/>
        <v>#N/A</v>
      </c>
      <c r="AP6" s="52" t="e">
        <f t="shared" si="3"/>
        <v>#N/A</v>
      </c>
      <c r="AQ6" s="52" t="e">
        <f t="shared" si="3"/>
        <v>#N/A</v>
      </c>
      <c r="AR6" s="52" t="e">
        <f t="shared" si="3"/>
        <v>#N/A</v>
      </c>
      <c r="AS6" s="52">
        <f t="shared" si="3"/>
        <v>7.6</v>
      </c>
      <c r="AT6" s="49" t="str">
        <f>IF(AT8="-","",IF(AT8="-","【-】","【"&amp;SUBSTITUTE(TEXT(AT8,"#,##0.0"),"-","△")&amp;"】"))</f>
        <v>【3.9】</v>
      </c>
      <c r="AU6" s="53" t="e">
        <f>IF(AU8="-",NA(),AU8)</f>
        <v>#N/A</v>
      </c>
      <c r="AV6" s="53" t="e">
        <f t="shared" ref="AV6:BD6" si="4">IF(AV8="-",NA(),AV8)</f>
        <v>#N/A</v>
      </c>
      <c r="AW6" s="53" t="e">
        <f t="shared" si="4"/>
        <v>#N/A</v>
      </c>
      <c r="AX6" s="53" t="e">
        <f t="shared" si="4"/>
        <v>#N/A</v>
      </c>
      <c r="AY6" s="53">
        <f t="shared" si="4"/>
        <v>0</v>
      </c>
      <c r="AZ6" s="53" t="e">
        <f t="shared" si="4"/>
        <v>#N/A</v>
      </c>
      <c r="BA6" s="53" t="e">
        <f t="shared" si="4"/>
        <v>#N/A</v>
      </c>
      <c r="BB6" s="53" t="e">
        <f t="shared" si="4"/>
        <v>#N/A</v>
      </c>
      <c r="BC6" s="53" t="e">
        <f t="shared" si="4"/>
        <v>#N/A</v>
      </c>
      <c r="BD6" s="53">
        <f t="shared" si="4"/>
        <v>23</v>
      </c>
      <c r="BE6" s="51" t="str">
        <f>IF(BE8="-","",IF(BE8="-","【-】","【"&amp;SUBSTITUTE(TEXT(BE8,"#,##0"),"-","△")&amp;"】"))</f>
        <v>【127】</v>
      </c>
      <c r="BF6" s="52" t="e">
        <f>IF(BF8="-",NA(),BF8)</f>
        <v>#N/A</v>
      </c>
      <c r="BG6" s="52" t="e">
        <f t="shared" ref="BG6:BO6" si="5">IF(BG8="-",NA(),BG8)</f>
        <v>#N/A</v>
      </c>
      <c r="BH6" s="52" t="e">
        <f t="shared" si="5"/>
        <v>#N/A</v>
      </c>
      <c r="BI6" s="52" t="e">
        <f t="shared" si="5"/>
        <v>#N/A</v>
      </c>
      <c r="BJ6" s="52">
        <f t="shared" si="5"/>
        <v>-192.6</v>
      </c>
      <c r="BK6" s="52" t="e">
        <f t="shared" si="5"/>
        <v>#N/A</v>
      </c>
      <c r="BL6" s="52" t="e">
        <f t="shared" si="5"/>
        <v>#N/A</v>
      </c>
      <c r="BM6" s="52" t="e">
        <f t="shared" si="5"/>
        <v>#N/A</v>
      </c>
      <c r="BN6" s="52" t="e">
        <f t="shared" si="5"/>
        <v>#N/A</v>
      </c>
      <c r="BO6" s="52">
        <f t="shared" si="5"/>
        <v>6.9</v>
      </c>
      <c r="BP6" s="49" t="str">
        <f>IF(BP8="-","",IF(BP8="-","【-】","【"&amp;SUBSTITUTE(TEXT(BP8,"#,##0.0"),"-","△")&amp;"】"))</f>
        <v>【△55.6】</v>
      </c>
      <c r="BQ6" s="53" t="e">
        <f>IF(BQ8="-",NA(),BQ8)</f>
        <v>#N/A</v>
      </c>
      <c r="BR6" s="53" t="e">
        <f t="shared" ref="BR6:BZ6" si="6">IF(BR8="-",NA(),BR8)</f>
        <v>#N/A</v>
      </c>
      <c r="BS6" s="53" t="e">
        <f t="shared" si="6"/>
        <v>#N/A</v>
      </c>
      <c r="BT6" s="53" t="e">
        <f t="shared" si="6"/>
        <v>#N/A</v>
      </c>
      <c r="BU6" s="53">
        <f t="shared" si="6"/>
        <v>-16017</v>
      </c>
      <c r="BV6" s="53" t="e">
        <f t="shared" si="6"/>
        <v>#N/A</v>
      </c>
      <c r="BW6" s="53" t="e">
        <f t="shared" si="6"/>
        <v>#N/A</v>
      </c>
      <c r="BX6" s="53" t="e">
        <f t="shared" si="6"/>
        <v>#N/A</v>
      </c>
      <c r="BY6" s="53" t="e">
        <f t="shared" si="6"/>
        <v>#N/A</v>
      </c>
      <c r="BZ6" s="53">
        <f t="shared" si="6"/>
        <v>18662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107</v>
      </c>
      <c r="CM6" s="51">
        <f t="shared" ref="CM6:CN6" si="7">CM8</f>
        <v>475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108</v>
      </c>
      <c r="CZ6" s="52" t="e">
        <f>IF(CZ8="-",NA(),CZ8)</f>
        <v>#N/A</v>
      </c>
      <c r="DA6" s="52" t="e">
        <f t="shared" ref="DA6:DI6" si="8">IF(DA8="-",NA(),DA8)</f>
        <v>#N/A</v>
      </c>
      <c r="DB6" s="52" t="e">
        <f t="shared" si="8"/>
        <v>#N/A</v>
      </c>
      <c r="DC6" s="52" t="e">
        <f t="shared" si="8"/>
        <v>#N/A</v>
      </c>
      <c r="DD6" s="52">
        <f t="shared" si="8"/>
        <v>134.19999999999999</v>
      </c>
      <c r="DE6" s="52" t="e">
        <f t="shared" si="8"/>
        <v>#N/A</v>
      </c>
      <c r="DF6" s="52" t="e">
        <f t="shared" si="8"/>
        <v>#N/A</v>
      </c>
      <c r="DG6" s="52" t="e">
        <f t="shared" si="8"/>
        <v>#N/A</v>
      </c>
      <c r="DH6" s="52" t="e">
        <f t="shared" si="8"/>
        <v>#N/A</v>
      </c>
      <c r="DI6" s="52">
        <f t="shared" si="8"/>
        <v>333.3</v>
      </c>
      <c r="DJ6" s="49" t="str">
        <f>IF(DJ8="-","",IF(DJ8="-","【-】","【"&amp;SUBSTITUTE(TEXT(DJ8,"#,##0.0"),"-","△")&amp;"】"))</f>
        <v>【79.0】</v>
      </c>
      <c r="DK6" s="52" t="e">
        <f>IF(DK8="-",NA(),DK8)</f>
        <v>#N/A</v>
      </c>
      <c r="DL6" s="52" t="e">
        <f t="shared" ref="DL6:DT6" si="9">IF(DL8="-",NA(),DL8)</f>
        <v>#N/A</v>
      </c>
      <c r="DM6" s="52" t="e">
        <f t="shared" si="9"/>
        <v>#N/A</v>
      </c>
      <c r="DN6" s="52" t="e">
        <f t="shared" si="9"/>
        <v>#N/A</v>
      </c>
      <c r="DO6" s="52">
        <f t="shared" si="9"/>
        <v>17</v>
      </c>
      <c r="DP6" s="52" t="e">
        <f t="shared" si="9"/>
        <v>#N/A</v>
      </c>
      <c r="DQ6" s="52" t="e">
        <f t="shared" si="9"/>
        <v>#N/A</v>
      </c>
      <c r="DR6" s="52" t="e">
        <f t="shared" si="9"/>
        <v>#N/A</v>
      </c>
      <c r="DS6" s="52" t="e">
        <f t="shared" si="9"/>
        <v>#N/A</v>
      </c>
      <c r="DT6" s="52">
        <f t="shared" si="9"/>
        <v>161.69999999999999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109</v>
      </c>
      <c r="B7" s="48">
        <f t="shared" ref="B7:X7" si="10">B8</f>
        <v>2023</v>
      </c>
      <c r="C7" s="48">
        <f t="shared" si="10"/>
        <v>82015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茨城県　水戸市</v>
      </c>
      <c r="I7" s="48" t="str">
        <f t="shared" si="10"/>
        <v>水戸市五軒町立体駐車場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立体式</v>
      </c>
      <c r="R7" s="51">
        <f t="shared" si="10"/>
        <v>1</v>
      </c>
      <c r="S7" s="50" t="str">
        <f t="shared" si="10"/>
        <v>公共施設</v>
      </c>
      <c r="T7" s="50" t="str">
        <f t="shared" si="10"/>
        <v>有</v>
      </c>
      <c r="U7" s="51">
        <f t="shared" si="10"/>
        <v>6983</v>
      </c>
      <c r="V7" s="51">
        <f t="shared" si="10"/>
        <v>283</v>
      </c>
      <c r="W7" s="51">
        <f t="shared" si="10"/>
        <v>200</v>
      </c>
      <c r="X7" s="50" t="str">
        <f t="shared" si="10"/>
        <v>無</v>
      </c>
      <c r="Y7" s="52" t="str">
        <f>Y8</f>
        <v>-</v>
      </c>
      <c r="Z7" s="52" t="str">
        <f t="shared" ref="Z7:AH7" si="11">Z8</f>
        <v>-</v>
      </c>
      <c r="AA7" s="52" t="str">
        <f t="shared" si="11"/>
        <v>-</v>
      </c>
      <c r="AB7" s="52" t="str">
        <f t="shared" si="11"/>
        <v>-</v>
      </c>
      <c r="AC7" s="52">
        <f t="shared" si="11"/>
        <v>27.7</v>
      </c>
      <c r="AD7" s="52" t="str">
        <f t="shared" si="11"/>
        <v>-</v>
      </c>
      <c r="AE7" s="52" t="str">
        <f t="shared" si="11"/>
        <v>-</v>
      </c>
      <c r="AF7" s="52" t="str">
        <f t="shared" si="11"/>
        <v>-</v>
      </c>
      <c r="AG7" s="52" t="str">
        <f t="shared" si="11"/>
        <v>-</v>
      </c>
      <c r="AH7" s="52">
        <f t="shared" si="11"/>
        <v>186.3</v>
      </c>
      <c r="AI7" s="49"/>
      <c r="AJ7" s="52" t="str">
        <f>AJ8</f>
        <v>-</v>
      </c>
      <c r="AK7" s="52" t="str">
        <f t="shared" ref="AK7:AS7" si="12">AK8</f>
        <v>-</v>
      </c>
      <c r="AL7" s="52" t="str">
        <f t="shared" si="12"/>
        <v>-</v>
      </c>
      <c r="AM7" s="52" t="str">
        <f t="shared" si="12"/>
        <v>-</v>
      </c>
      <c r="AN7" s="52">
        <f t="shared" si="12"/>
        <v>0</v>
      </c>
      <c r="AO7" s="52" t="str">
        <f t="shared" si="12"/>
        <v>-</v>
      </c>
      <c r="AP7" s="52" t="str">
        <f t="shared" si="12"/>
        <v>-</v>
      </c>
      <c r="AQ7" s="52" t="str">
        <f t="shared" si="12"/>
        <v>-</v>
      </c>
      <c r="AR7" s="52" t="str">
        <f t="shared" si="12"/>
        <v>-</v>
      </c>
      <c r="AS7" s="52">
        <f t="shared" si="12"/>
        <v>7.6</v>
      </c>
      <c r="AT7" s="49"/>
      <c r="AU7" s="53" t="str">
        <f>AU8</f>
        <v>-</v>
      </c>
      <c r="AV7" s="53" t="str">
        <f t="shared" ref="AV7:BD7" si="13">AV8</f>
        <v>-</v>
      </c>
      <c r="AW7" s="53" t="str">
        <f t="shared" si="13"/>
        <v>-</v>
      </c>
      <c r="AX7" s="53" t="str">
        <f t="shared" si="13"/>
        <v>-</v>
      </c>
      <c r="AY7" s="53">
        <f t="shared" si="13"/>
        <v>0</v>
      </c>
      <c r="AZ7" s="53" t="str">
        <f t="shared" si="13"/>
        <v>-</v>
      </c>
      <c r="BA7" s="53" t="str">
        <f t="shared" si="13"/>
        <v>-</v>
      </c>
      <c r="BB7" s="53" t="str">
        <f t="shared" si="13"/>
        <v>-</v>
      </c>
      <c r="BC7" s="53" t="str">
        <f t="shared" si="13"/>
        <v>-</v>
      </c>
      <c r="BD7" s="53">
        <f t="shared" si="13"/>
        <v>23</v>
      </c>
      <c r="BE7" s="51"/>
      <c r="BF7" s="52" t="str">
        <f>BF8</f>
        <v>-</v>
      </c>
      <c r="BG7" s="52" t="str">
        <f t="shared" ref="BG7:BO7" si="14">BG8</f>
        <v>-</v>
      </c>
      <c r="BH7" s="52" t="str">
        <f t="shared" si="14"/>
        <v>-</v>
      </c>
      <c r="BI7" s="52" t="str">
        <f t="shared" si="14"/>
        <v>-</v>
      </c>
      <c r="BJ7" s="52">
        <f t="shared" si="14"/>
        <v>-192.6</v>
      </c>
      <c r="BK7" s="52" t="str">
        <f t="shared" si="14"/>
        <v>-</v>
      </c>
      <c r="BL7" s="52" t="str">
        <f t="shared" si="14"/>
        <v>-</v>
      </c>
      <c r="BM7" s="52" t="str">
        <f t="shared" si="14"/>
        <v>-</v>
      </c>
      <c r="BN7" s="52" t="str">
        <f t="shared" si="14"/>
        <v>-</v>
      </c>
      <c r="BO7" s="52">
        <f t="shared" si="14"/>
        <v>6.9</v>
      </c>
      <c r="BP7" s="49"/>
      <c r="BQ7" s="53" t="str">
        <f>BQ8</f>
        <v>-</v>
      </c>
      <c r="BR7" s="53" t="str">
        <f t="shared" ref="BR7:BZ7" si="15">BR8</f>
        <v>-</v>
      </c>
      <c r="BS7" s="53" t="str">
        <f t="shared" si="15"/>
        <v>-</v>
      </c>
      <c r="BT7" s="53" t="str">
        <f t="shared" si="15"/>
        <v>-</v>
      </c>
      <c r="BU7" s="53">
        <f t="shared" si="15"/>
        <v>-16017</v>
      </c>
      <c r="BV7" s="53" t="str">
        <f t="shared" si="15"/>
        <v>-</v>
      </c>
      <c r="BW7" s="53" t="str">
        <f t="shared" si="15"/>
        <v>-</v>
      </c>
      <c r="BX7" s="53" t="str">
        <f t="shared" si="15"/>
        <v>-</v>
      </c>
      <c r="BY7" s="53" t="str">
        <f t="shared" si="15"/>
        <v>-</v>
      </c>
      <c r="BZ7" s="53">
        <f t="shared" si="15"/>
        <v>18662</v>
      </c>
      <c r="CA7" s="51"/>
      <c r="CB7" s="52" t="s">
        <v>110</v>
      </c>
      <c r="CC7" s="52" t="s">
        <v>110</v>
      </c>
      <c r="CD7" s="52" t="s">
        <v>110</v>
      </c>
      <c r="CE7" s="52" t="s">
        <v>110</v>
      </c>
      <c r="CF7" s="52" t="s">
        <v>110</v>
      </c>
      <c r="CG7" s="52" t="s">
        <v>110</v>
      </c>
      <c r="CH7" s="52" t="s">
        <v>110</v>
      </c>
      <c r="CI7" s="52" t="s">
        <v>110</v>
      </c>
      <c r="CJ7" s="52" t="s">
        <v>110</v>
      </c>
      <c r="CK7" s="52" t="s">
        <v>107</v>
      </c>
      <c r="CL7" s="49"/>
      <c r="CM7" s="51">
        <f>CM8</f>
        <v>475</v>
      </c>
      <c r="CN7" s="51">
        <f>CN8</f>
        <v>0</v>
      </c>
      <c r="CO7" s="52" t="s">
        <v>110</v>
      </c>
      <c r="CP7" s="52" t="s">
        <v>110</v>
      </c>
      <c r="CQ7" s="52" t="s">
        <v>110</v>
      </c>
      <c r="CR7" s="52" t="s">
        <v>110</v>
      </c>
      <c r="CS7" s="52" t="s">
        <v>110</v>
      </c>
      <c r="CT7" s="52" t="s">
        <v>110</v>
      </c>
      <c r="CU7" s="52" t="s">
        <v>110</v>
      </c>
      <c r="CV7" s="52" t="s">
        <v>110</v>
      </c>
      <c r="CW7" s="52" t="s">
        <v>110</v>
      </c>
      <c r="CX7" s="52" t="s">
        <v>107</v>
      </c>
      <c r="CY7" s="49"/>
      <c r="CZ7" s="52" t="str">
        <f>CZ8</f>
        <v>-</v>
      </c>
      <c r="DA7" s="52" t="str">
        <f t="shared" ref="DA7:DI7" si="16">DA8</f>
        <v>-</v>
      </c>
      <c r="DB7" s="52" t="str">
        <f t="shared" si="16"/>
        <v>-</v>
      </c>
      <c r="DC7" s="52" t="str">
        <f t="shared" si="16"/>
        <v>-</v>
      </c>
      <c r="DD7" s="52">
        <f t="shared" si="16"/>
        <v>134.19999999999999</v>
      </c>
      <c r="DE7" s="52" t="str">
        <f t="shared" si="16"/>
        <v>-</v>
      </c>
      <c r="DF7" s="52" t="str">
        <f t="shared" si="16"/>
        <v>-</v>
      </c>
      <c r="DG7" s="52" t="str">
        <f t="shared" si="16"/>
        <v>-</v>
      </c>
      <c r="DH7" s="52" t="str">
        <f t="shared" si="16"/>
        <v>-</v>
      </c>
      <c r="DI7" s="52">
        <f t="shared" si="16"/>
        <v>333.3</v>
      </c>
      <c r="DJ7" s="49"/>
      <c r="DK7" s="52" t="str">
        <f>DK8</f>
        <v>-</v>
      </c>
      <c r="DL7" s="52" t="str">
        <f t="shared" ref="DL7:DT7" si="17">DL8</f>
        <v>-</v>
      </c>
      <c r="DM7" s="52" t="str">
        <f t="shared" si="17"/>
        <v>-</v>
      </c>
      <c r="DN7" s="52" t="str">
        <f t="shared" si="17"/>
        <v>-</v>
      </c>
      <c r="DO7" s="52">
        <f t="shared" si="17"/>
        <v>17</v>
      </c>
      <c r="DP7" s="52" t="str">
        <f t="shared" si="17"/>
        <v>-</v>
      </c>
      <c r="DQ7" s="52" t="str">
        <f t="shared" si="17"/>
        <v>-</v>
      </c>
      <c r="DR7" s="52" t="str">
        <f t="shared" si="17"/>
        <v>-</v>
      </c>
      <c r="DS7" s="52" t="str">
        <f t="shared" si="17"/>
        <v>-</v>
      </c>
      <c r="DT7" s="52">
        <f t="shared" si="17"/>
        <v>161.69999999999999</v>
      </c>
      <c r="DU7" s="49"/>
    </row>
    <row r="8" spans="1:125" s="54" customFormat="1" x14ac:dyDescent="0.15">
      <c r="A8" s="37"/>
      <c r="B8" s="55">
        <v>2023</v>
      </c>
      <c r="C8" s="55">
        <v>82015</v>
      </c>
      <c r="D8" s="55">
        <v>47</v>
      </c>
      <c r="E8" s="55">
        <v>14</v>
      </c>
      <c r="F8" s="55">
        <v>0</v>
      </c>
      <c r="G8" s="55">
        <v>3</v>
      </c>
      <c r="H8" s="55" t="s">
        <v>111</v>
      </c>
      <c r="I8" s="55" t="s">
        <v>112</v>
      </c>
      <c r="J8" s="55" t="s">
        <v>113</v>
      </c>
      <c r="K8" s="55" t="s">
        <v>114</v>
      </c>
      <c r="L8" s="55" t="s">
        <v>115</v>
      </c>
      <c r="M8" s="55" t="s">
        <v>116</v>
      </c>
      <c r="N8" s="55" t="s">
        <v>117</v>
      </c>
      <c r="O8" s="56" t="s">
        <v>118</v>
      </c>
      <c r="P8" s="57" t="s">
        <v>119</v>
      </c>
      <c r="Q8" s="57" t="s">
        <v>120</v>
      </c>
      <c r="R8" s="58">
        <v>1</v>
      </c>
      <c r="S8" s="57" t="s">
        <v>121</v>
      </c>
      <c r="T8" s="57" t="s">
        <v>122</v>
      </c>
      <c r="U8" s="58">
        <v>6983</v>
      </c>
      <c r="V8" s="58">
        <v>283</v>
      </c>
      <c r="W8" s="58">
        <v>200</v>
      </c>
      <c r="X8" s="57" t="s">
        <v>123</v>
      </c>
      <c r="Y8" s="59" t="s">
        <v>115</v>
      </c>
      <c r="Z8" s="59" t="s">
        <v>115</v>
      </c>
      <c r="AA8" s="59" t="s">
        <v>115</v>
      </c>
      <c r="AB8" s="59" t="s">
        <v>115</v>
      </c>
      <c r="AC8" s="59">
        <v>27.7</v>
      </c>
      <c r="AD8" s="59" t="s">
        <v>115</v>
      </c>
      <c r="AE8" s="59" t="s">
        <v>115</v>
      </c>
      <c r="AF8" s="59" t="s">
        <v>115</v>
      </c>
      <c r="AG8" s="59" t="s">
        <v>115</v>
      </c>
      <c r="AH8" s="59">
        <v>186.3</v>
      </c>
      <c r="AI8" s="56">
        <v>1905.8</v>
      </c>
      <c r="AJ8" s="59" t="s">
        <v>115</v>
      </c>
      <c r="AK8" s="59" t="s">
        <v>115</v>
      </c>
      <c r="AL8" s="59" t="s">
        <v>115</v>
      </c>
      <c r="AM8" s="59" t="s">
        <v>115</v>
      </c>
      <c r="AN8" s="59">
        <v>0</v>
      </c>
      <c r="AO8" s="59" t="s">
        <v>115</v>
      </c>
      <c r="AP8" s="59" t="s">
        <v>115</v>
      </c>
      <c r="AQ8" s="59" t="s">
        <v>115</v>
      </c>
      <c r="AR8" s="59" t="s">
        <v>115</v>
      </c>
      <c r="AS8" s="59">
        <v>7.6</v>
      </c>
      <c r="AT8" s="56">
        <v>3.9</v>
      </c>
      <c r="AU8" s="60" t="s">
        <v>115</v>
      </c>
      <c r="AV8" s="60" t="s">
        <v>115</v>
      </c>
      <c r="AW8" s="60" t="s">
        <v>115</v>
      </c>
      <c r="AX8" s="60" t="s">
        <v>115</v>
      </c>
      <c r="AY8" s="60">
        <v>0</v>
      </c>
      <c r="AZ8" s="60" t="s">
        <v>115</v>
      </c>
      <c r="BA8" s="60" t="s">
        <v>115</v>
      </c>
      <c r="BB8" s="60" t="s">
        <v>115</v>
      </c>
      <c r="BC8" s="60" t="s">
        <v>115</v>
      </c>
      <c r="BD8" s="60">
        <v>23</v>
      </c>
      <c r="BE8" s="60">
        <v>127</v>
      </c>
      <c r="BF8" s="59" t="s">
        <v>115</v>
      </c>
      <c r="BG8" s="59" t="s">
        <v>115</v>
      </c>
      <c r="BH8" s="59" t="s">
        <v>115</v>
      </c>
      <c r="BI8" s="59" t="s">
        <v>115</v>
      </c>
      <c r="BJ8" s="59">
        <v>-192.6</v>
      </c>
      <c r="BK8" s="59" t="s">
        <v>115</v>
      </c>
      <c r="BL8" s="59" t="s">
        <v>115</v>
      </c>
      <c r="BM8" s="59" t="s">
        <v>115</v>
      </c>
      <c r="BN8" s="59" t="s">
        <v>115</v>
      </c>
      <c r="BO8" s="59">
        <v>6.9</v>
      </c>
      <c r="BP8" s="56">
        <v>-55.6</v>
      </c>
      <c r="BQ8" s="60" t="s">
        <v>115</v>
      </c>
      <c r="BR8" s="60" t="s">
        <v>115</v>
      </c>
      <c r="BS8" s="60" t="s">
        <v>115</v>
      </c>
      <c r="BT8" s="61" t="s">
        <v>115</v>
      </c>
      <c r="BU8" s="61">
        <v>-16017</v>
      </c>
      <c r="BV8" s="60" t="s">
        <v>115</v>
      </c>
      <c r="BW8" s="60" t="s">
        <v>115</v>
      </c>
      <c r="BX8" s="60" t="s">
        <v>115</v>
      </c>
      <c r="BY8" s="60" t="s">
        <v>115</v>
      </c>
      <c r="BZ8" s="60">
        <v>18662</v>
      </c>
      <c r="CA8" s="58">
        <v>12639</v>
      </c>
      <c r="CB8" s="59" t="s">
        <v>115</v>
      </c>
      <c r="CC8" s="59" t="s">
        <v>115</v>
      </c>
      <c r="CD8" s="59" t="s">
        <v>115</v>
      </c>
      <c r="CE8" s="59" t="s">
        <v>115</v>
      </c>
      <c r="CF8" s="59" t="s">
        <v>115</v>
      </c>
      <c r="CG8" s="59" t="s">
        <v>115</v>
      </c>
      <c r="CH8" s="59" t="s">
        <v>115</v>
      </c>
      <c r="CI8" s="59" t="s">
        <v>115</v>
      </c>
      <c r="CJ8" s="59" t="s">
        <v>115</v>
      </c>
      <c r="CK8" s="59" t="s">
        <v>115</v>
      </c>
      <c r="CL8" s="56" t="s">
        <v>115</v>
      </c>
      <c r="CM8" s="58">
        <v>475</v>
      </c>
      <c r="CN8" s="58">
        <v>0</v>
      </c>
      <c r="CO8" s="59" t="s">
        <v>115</v>
      </c>
      <c r="CP8" s="59" t="s">
        <v>115</v>
      </c>
      <c r="CQ8" s="59" t="s">
        <v>115</v>
      </c>
      <c r="CR8" s="59" t="s">
        <v>115</v>
      </c>
      <c r="CS8" s="59" t="s">
        <v>115</v>
      </c>
      <c r="CT8" s="59" t="s">
        <v>115</v>
      </c>
      <c r="CU8" s="59" t="s">
        <v>115</v>
      </c>
      <c r="CV8" s="59" t="s">
        <v>115</v>
      </c>
      <c r="CW8" s="59" t="s">
        <v>115</v>
      </c>
      <c r="CX8" s="59" t="s">
        <v>115</v>
      </c>
      <c r="CY8" s="56" t="s">
        <v>115</v>
      </c>
      <c r="CZ8" s="59" t="s">
        <v>115</v>
      </c>
      <c r="DA8" s="59" t="s">
        <v>115</v>
      </c>
      <c r="DB8" s="59" t="s">
        <v>115</v>
      </c>
      <c r="DC8" s="59" t="s">
        <v>115</v>
      </c>
      <c r="DD8" s="59">
        <v>134.19999999999999</v>
      </c>
      <c r="DE8" s="59" t="s">
        <v>115</v>
      </c>
      <c r="DF8" s="59" t="s">
        <v>115</v>
      </c>
      <c r="DG8" s="59" t="s">
        <v>115</v>
      </c>
      <c r="DH8" s="59" t="s">
        <v>115</v>
      </c>
      <c r="DI8" s="59">
        <v>333.3</v>
      </c>
      <c r="DJ8" s="56">
        <v>79</v>
      </c>
      <c r="DK8" s="59" t="s">
        <v>115</v>
      </c>
      <c r="DL8" s="59" t="s">
        <v>115</v>
      </c>
      <c r="DM8" s="59" t="s">
        <v>115</v>
      </c>
      <c r="DN8" s="59" t="s">
        <v>115</v>
      </c>
      <c r="DO8" s="59">
        <v>17</v>
      </c>
      <c r="DP8" s="59" t="s">
        <v>115</v>
      </c>
      <c r="DQ8" s="59" t="s">
        <v>115</v>
      </c>
      <c r="DR8" s="59" t="s">
        <v>115</v>
      </c>
      <c r="DS8" s="59" t="s">
        <v>115</v>
      </c>
      <c r="DT8" s="59">
        <v>161.69999999999999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</cp:lastModifiedBy>
  <dcterms:created xsi:type="dcterms:W3CDTF">2024-12-19T01:02:37Z</dcterms:created>
  <dcterms:modified xsi:type="dcterms:W3CDTF">2025-01-23T01:07:24Z</dcterms:modified>
  <cp:category/>
</cp:coreProperties>
</file>