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Z7ZluhBwfyHvAQv6nMzb9T7O9cXTKaL8KfXr3fFq5fvnRA6zAR3cpu7bbrRU1i42eaqnZkpx6dBrkvEZc+m5GA==" workbookSaltValue="pLf215L6xwYVPJVTEH3cdA==" workbookSpinCount="100000" lockStructure="1"/>
  <bookViews>
    <workbookView xWindow="0" yWindow="0" windowWidth="825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<sst xmlns="http://schemas.openxmlformats.org/spreadsheetml/2006/main" count="231" uniqueCount="115">
  <si>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</si>
  <si>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</si>
  <si>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</si>
  <si>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</si>
  <si>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</si>
  <si>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</si>
  <si>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</si>
  <si>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</si>
  <si>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</si>
  <si>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</si>
  <si>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</si>
  <si>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</si>
  <si>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</si>
  <si>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</si>
  <si>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</si>
  <si>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</si>
  <si>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</si>
  <si>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</si>
  <si>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</si>
  <si>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</si>
  <si>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</si>
  <si>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</si>
  <si>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</si>
  <si>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</si>
  <si>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</si>
  <si>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</si>
  <si>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</si>
  <si>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</si>
  <si>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</si>
  <si>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</si>
  <si>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</si>
  <si>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</si>
  <si>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</si>
  <si>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</si>
  <si>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</si>
  <si>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</si>
  <si>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</si>
  <si>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</si>
  <si>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</si>
  <si>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</si>
  <si>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</si>
  <si>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</si>
  <si>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</si>
  <si>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</si>
  <si>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</si>
  <si>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</si>
  <si>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</si>
  <si>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</si>
  <si>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</si>
  <si>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</si>
  <si>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</si>
  <si>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</si>
  <si>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</si>
  <si>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</si>
  <si>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</si>
  <si>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</si>
  <si>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</si>
  <si>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</si>
  <si>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</si>
  <si>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</si>
  <si>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</si>
  <si>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</si>
  <si>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</si>
  <si>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</si>
  <si>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</si>
  <si>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</si>
  <si>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</si>
  <si>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</si>
  <si>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</si>
  <si>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</si>
  <si>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</si>
  <si>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</si>
  <si>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</si>
  <si>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</si>
  <si>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</si>
  <si>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</si>
  <si>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</si>
  <si>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</si>
  <si>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</si>
  <si>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</si>
  <si>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</si>
  <si>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</si>
  <si>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</si>
  <si>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</si>
  <si>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</si>
  <si>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</si>
  <si>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</si>
  <si>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</si>
  <si>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</si>
  <si>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</si>
  <si>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</si>
  <si>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</si>
  <si>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</si>
  <si>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</si>
  <si>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</si>
  <si>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</si>
  <si>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</si>
  <si>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</si>
  <si>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</si>
  <si>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</si>
  <si>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</si>
  <si>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</si>
  <si>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</si>
  <si>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</si>
  <si>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</si>
  <si>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</si>
  <si>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</si>
  <si>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</si>
  <si>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</si>
  <si>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</si>
  <si>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</si>
  <si>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</si>
  <si>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①経常収支比率は、前年度と比較して0.29ポイント減少しており、類似団体と比較しても0.41ポイント下回っている。下水道使用料の減少が主な要因である。
③流動比率は、前年度と比較して9.35ポイント増加している。年度末の現金（未払金）が前年に比べ増加したことが主な要因である。また、類似団体と比較して15.77ポイント下回っているが、今後、企業債償還金が減少することから改善する見込である。
④企業債残高対事業規模比率は、類似団体と比較して510.32ポイント下回っている。企業債の償還が進み、残高が減少していることが主な要因である。
⑤経費回収率は、基準の100%を0.25ポイント下回っているが、類似団体と比較して3.05ポイント上回っている。前年度と比較して0.49ポイント減少しているが、災害により被災した施設の維持管理経費の一時的な増加が主な要因である。
⑥汚水処理原価は、前年度と比較して4.19円増加しており、類似団体と比較しても2.79円上回っている。災害により被災した施設の維持管理経費の一時的な増加が主な要因である。
⑦施設利用率は、前年度と比較して0.27ポイント増加している。降水量の増加に伴い、管渠への不明水の流入が増加したことが主な要因である。
⑧水洗化率は、類似団体と比較して4.95ポイント上回っている。</t>
    <rPh sb="1" eb="5">
      <t>ケイジョウシュウシ</t>
    </rPh>
    <rPh sb="5" eb="7">
      <t>ヒリツ</t>
    </rPh>
    <rPh sb="9" eb="12">
      <t>ゼンネンド</t>
    </rPh>
    <rPh sb="13" eb="15">
      <t>ヒカク</t>
    </rPh>
    <rPh sb="25" eb="27">
      <t>ゲンショウ</t>
    </rPh>
    <rPh sb="32" eb="36">
      <t>ルイジダンタイ</t>
    </rPh>
    <rPh sb="37" eb="39">
      <t>ヒカク</t>
    </rPh>
    <rPh sb="50" eb="52">
      <t>シタマワ</t>
    </rPh>
    <rPh sb="57" eb="63">
      <t>ゲスイドウシヨウリョウ</t>
    </rPh>
    <rPh sb="64" eb="66">
      <t>ゲンショウ</t>
    </rPh>
    <rPh sb="77" eb="81">
      <t>リュウドウヒリツ</t>
    </rPh>
    <rPh sb="83" eb="86">
      <t>ゼンネンド</t>
    </rPh>
    <rPh sb="87" eb="89">
      <t>ヒカク</t>
    </rPh>
    <rPh sb="99" eb="101">
      <t>ゾウカ</t>
    </rPh>
    <rPh sb="110" eb="112">
      <t>ゲンキン</t>
    </rPh>
    <rPh sb="113" eb="115">
      <t>ミバラ</t>
    </rPh>
    <rPh sb="115" eb="116">
      <t>キン</t>
    </rPh>
    <rPh sb="121" eb="122">
      <t>クラ</t>
    </rPh>
    <rPh sb="123" eb="125">
      <t>ゾウカ</t>
    </rPh>
    <rPh sb="130" eb="131">
      <t>オモ</t>
    </rPh>
    <rPh sb="132" eb="134">
      <t>ヨウイン</t>
    </rPh>
    <rPh sb="141" eb="145">
      <t>ルイジダンタイ</t>
    </rPh>
    <rPh sb="146" eb="148">
      <t>ヒカク</t>
    </rPh>
    <rPh sb="159" eb="161">
      <t>シタマワ</t>
    </rPh>
    <rPh sb="167" eb="169">
      <t>コンゴ</t>
    </rPh>
    <rPh sb="170" eb="176">
      <t>キギョウサイショウカンキン</t>
    </rPh>
    <rPh sb="177" eb="179">
      <t>ゲンショウ</t>
    </rPh>
    <rPh sb="185" eb="187">
      <t>カイゼン</t>
    </rPh>
    <rPh sb="189" eb="191">
      <t>ミコミ</t>
    </rPh>
    <rPh sb="197" eb="202">
      <t>キギョウサイザンダカ</t>
    </rPh>
    <rPh sb="202" eb="203">
      <t>タイ</t>
    </rPh>
    <rPh sb="203" eb="205">
      <t>ジギョウ</t>
    </rPh>
    <rPh sb="205" eb="209">
      <t>キボヒリツ</t>
    </rPh>
    <rPh sb="211" eb="215">
      <t>ルイジダンタイ</t>
    </rPh>
    <rPh sb="216" eb="218">
      <t>ヒカク</t>
    </rPh>
    <rPh sb="230" eb="232">
      <t>シタマワ</t>
    </rPh>
    <rPh sb="237" eb="240">
      <t>キギョウサイ</t>
    </rPh>
    <rPh sb="241" eb="243">
      <t>ショウカン</t>
    </rPh>
    <rPh sb="244" eb="245">
      <t>スス</t>
    </rPh>
    <rPh sb="247" eb="249">
      <t>ザンダカ</t>
    </rPh>
    <rPh sb="250" eb="252">
      <t>ゲンショウ</t>
    </rPh>
    <rPh sb="259" eb="260">
      <t>オモ</t>
    </rPh>
    <rPh sb="261" eb="263">
      <t>ヨウイン</t>
    </rPh>
    <rPh sb="269" eb="274">
      <t>ケイヒカイシュウリツ</t>
    </rPh>
    <rPh sb="276" eb="278">
      <t>キジュン</t>
    </rPh>
    <rPh sb="292" eb="294">
      <t>シタマワ</t>
    </rPh>
    <rPh sb="300" eb="304">
      <t>ルイジダンタイ</t>
    </rPh>
    <rPh sb="305" eb="307">
      <t>ヒカク</t>
    </rPh>
    <rPh sb="317" eb="319">
      <t>ウワマワ</t>
    </rPh>
    <rPh sb="324" eb="327">
      <t>ゼンネンド</t>
    </rPh>
    <rPh sb="328" eb="330">
      <t>ヒカク</t>
    </rPh>
    <rPh sb="340" eb="342">
      <t>ゲンショウ</t>
    </rPh>
    <rPh sb="353" eb="355">
      <t>ヒサイ</t>
    </rPh>
    <rPh sb="357" eb="359">
      <t>シセツ</t>
    </rPh>
    <rPh sb="360" eb="364">
      <t>イジカンリ</t>
    </rPh>
    <rPh sb="364" eb="366">
      <t>ケイヒ</t>
    </rPh>
    <rPh sb="367" eb="370">
      <t>イチジテキ</t>
    </rPh>
    <rPh sb="371" eb="373">
      <t>ゾウカ</t>
    </rPh>
    <rPh sb="384" eb="390">
      <t>オスイショリゲンカ</t>
    </rPh>
    <rPh sb="392" eb="395">
      <t>ゼンネンド</t>
    </rPh>
    <rPh sb="396" eb="398">
      <t>ヒカク</t>
    </rPh>
    <rPh sb="404" eb="405">
      <t>エン</t>
    </rPh>
    <rPh sb="405" eb="407">
      <t>ゾウカ</t>
    </rPh>
    <rPh sb="412" eb="416">
      <t>ルイジダンタイ</t>
    </rPh>
    <rPh sb="417" eb="419">
      <t>ヒカク</t>
    </rPh>
    <rPh sb="426" eb="427">
      <t>エン</t>
    </rPh>
    <rPh sb="427" eb="429">
      <t>ウワマワ</t>
    </rPh>
    <rPh sb="470" eb="475">
      <t>シセツリヨウリツ</t>
    </rPh>
    <rPh sb="493" eb="495">
      <t>ゾウカ</t>
    </rPh>
    <rPh sb="504" eb="506">
      <t>ゾウカ</t>
    </rPh>
    <rPh sb="521" eb="523">
      <t>ゾウカ</t>
    </rPh>
    <rPh sb="538" eb="542">
      <t>スイセンカリツ</t>
    </rPh>
    <rPh sb="544" eb="548">
      <t>ルイジダンタイ</t>
    </rPh>
    <rPh sb="549" eb="551">
      <t>ヒカク</t>
    </rPh>
    <rPh sb="561" eb="563">
      <t>ウワマワ</t>
    </rPh>
    <phoneticPr fontId="4"/>
  </si>
  <si>
    <t>①有形固定資産減価償却率は、前年度と比較して1.32ポイント増加しており、類似団体と比較しても19.23ポイント上回っている。構築物（管渠）の減価償却累計額の増加が主な要因である。
③管渠改善率は、類似団体と比較して0.04ポイント上回り、全国平均値と同じである。今後も、法定耐用年数を超える管渠について、計画的に更新を行っていく。</t>
    <rPh sb="1" eb="3">
      <t>ユウケイ</t>
    </rPh>
    <rPh sb="3" eb="7">
      <t>コテイシサン</t>
    </rPh>
    <rPh sb="7" eb="12">
      <t>ゲンカショウキャクリツ</t>
    </rPh>
    <rPh sb="42" eb="44">
      <t>ヒカク</t>
    </rPh>
    <rPh sb="63" eb="66">
      <t>コウチクブツ</t>
    </rPh>
    <rPh sb="67" eb="69">
      <t>カンキョ</t>
    </rPh>
    <rPh sb="105" eb="107">
      <t>ヒカク</t>
    </rPh>
    <rPh sb="117" eb="119">
      <t>ウワマワ</t>
    </rPh>
    <phoneticPr fontId="4"/>
  </si>
  <si>
    <t>　経営の健全性及び効率性に関する指標から、本市の下水道事業は、おおむね健全な状態といえる。
　しかし、人口減少などにより、使用料収入が減少傾向にある中で、老朽化した施設を更新していく必要があるため、今後本格的な改築更新時期を迎えた際には、経営状況が厳しくなる見込みである。
　こうした状況を踏まえ、平成30年度に策定した経営戦略の見直しを進め、下水道事業の経営基盤の強化と健全経営の推進に取り組んでいく。</t>
    <rPh sb="1" eb="3">
      <t>ケイエイ</t>
    </rPh>
    <rPh sb="4" eb="7">
      <t>ケンゼンセイ</t>
    </rPh>
    <rPh sb="7" eb="8">
      <t>オヨ</t>
    </rPh>
    <rPh sb="9" eb="12">
      <t>コウリツセイ</t>
    </rPh>
    <rPh sb="13" eb="14">
      <t>カン</t>
    </rPh>
    <rPh sb="16" eb="18">
      <t>シヒョウ</t>
    </rPh>
    <rPh sb="21" eb="23">
      <t>ホンシ</t>
    </rPh>
    <rPh sb="24" eb="29">
      <t>ゲスイドウジギョウ</t>
    </rPh>
    <rPh sb="35" eb="37">
      <t>ケンゼン</t>
    </rPh>
    <rPh sb="38" eb="40">
      <t>ジョウタイ</t>
    </rPh>
    <rPh sb="51" eb="55">
      <t>ジンコウゲンショウ</t>
    </rPh>
    <rPh sb="61" eb="66">
      <t>シヨウリョウシュウニュウ</t>
    </rPh>
    <rPh sb="67" eb="71">
      <t>ゲンショウケイコウ</t>
    </rPh>
    <rPh sb="74" eb="75">
      <t>ナカ</t>
    </rPh>
    <rPh sb="77" eb="80">
      <t>ロウキュウカ</t>
    </rPh>
    <rPh sb="82" eb="84">
      <t>シセツ</t>
    </rPh>
    <rPh sb="85" eb="87">
      <t>コウシン</t>
    </rPh>
    <rPh sb="91" eb="93">
      <t>ヒツヨウ</t>
    </rPh>
    <rPh sb="99" eb="101">
      <t>コンゴ</t>
    </rPh>
    <rPh sb="101" eb="104">
      <t>ホンカクテキ</t>
    </rPh>
    <rPh sb="105" eb="111">
      <t>カイチクコウシンジキ</t>
    </rPh>
    <rPh sb="112" eb="113">
      <t>ムカ</t>
    </rPh>
    <rPh sb="115" eb="116">
      <t>サイ</t>
    </rPh>
    <rPh sb="119" eb="123">
      <t>ケイエイジョウキョウ</t>
    </rPh>
    <rPh sb="124" eb="125">
      <t>キビ</t>
    </rPh>
    <rPh sb="129" eb="131">
      <t>ミコ</t>
    </rPh>
    <rPh sb="142" eb="144">
      <t>ジョウキョウ</t>
    </rPh>
    <rPh sb="145" eb="146">
      <t>フ</t>
    </rPh>
    <rPh sb="149" eb="151">
      <t>ヘイセイ</t>
    </rPh>
    <rPh sb="153" eb="155">
      <t>ネンド</t>
    </rPh>
    <rPh sb="156" eb="158">
      <t>サクテイ</t>
    </rPh>
    <rPh sb="160" eb="164">
      <t>ケイエイセンリャク</t>
    </rPh>
    <rPh sb="165" eb="167">
      <t>ミナオ</t>
    </rPh>
    <rPh sb="169" eb="170">
      <t>スス</t>
    </rPh>
    <rPh sb="172" eb="177">
      <t>ゲスイドウジギョウ</t>
    </rPh>
    <rPh sb="178" eb="182">
      <t>ケイエイキバン</t>
    </rPh>
    <rPh sb="183" eb="185">
      <t>キョウカ</t>
    </rPh>
    <rPh sb="186" eb="190">
      <t>ケンゼンケイエイ</t>
    </rPh>
    <rPh sb="191" eb="193">
      <t>スイシン</t>
    </rPh>
    <rPh sb="194" eb="195">
      <t>ト</t>
    </rPh>
    <rPh sb="196" eb="19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</si>
</sst>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0.01</c:v>
                </c:pt>
                <c:pt idx="1">
                  <c:v>0.14000000000000001</c:v>
                </c:pt>
                <c:pt idx="2">
                  <c:v>0.22</c:v>
                </c:pt>
                <c:pt idx="3">
                  <c:v>0.23</c:v>
                </c:pt>
                <c:pt idx="4">
                  <c:v>0.22</c:v>
                </c:pt>
              </c:numCache>
            </c:numRef>
          </c:val>
          <c:extLst>
            <c:ext xmlns:c16="http://schemas.microsoft.com/office/drawing/2014/chart" uri="{C3380CC4-5D6E-409C-BE32-E72D297353CC}">
              <c16:uniqueId val="{00000000-3DC7-4934-A4AD-C18E470318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3DC7-4934-A4AD-C18E470318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66.23</c:v>
                </c:pt>
                <c:pt idx="1">
                  <c:v>65.91</c:v>
                </c:pt>
                <c:pt idx="2">
                  <c:v>64.849999999999994</c:v>
                </c:pt>
                <c:pt idx="3">
                  <c:v>61.7</c:v>
                </c:pt>
                <c:pt idx="4">
                  <c:v>61.97</c:v>
                </c:pt>
              </c:numCache>
            </c:numRef>
          </c:val>
          <c:extLst>
            <c:ext xmlns:c16="http://schemas.microsoft.com/office/drawing/2014/chart" uri="{C3380CC4-5D6E-409C-BE32-E72D297353CC}">
              <c16:uniqueId val="{00000000-2C65-4448-B5FB-6DDBFC5DFC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2C65-4448-B5FB-6DDBFC5DFC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99.55</c:v>
                </c:pt>
                <c:pt idx="1">
                  <c:v>99.57</c:v>
                </c:pt>
                <c:pt idx="2">
                  <c:v>99.63</c:v>
                </c:pt>
                <c:pt idx="3">
                  <c:v>99.61</c:v>
                </c:pt>
                <c:pt idx="4">
                  <c:v>99.64</c:v>
                </c:pt>
              </c:numCache>
            </c:numRef>
          </c:val>
          <c:extLst>
            <c:ext xmlns:c16="http://schemas.microsoft.com/office/drawing/2014/chart" uri="{C3380CC4-5D6E-409C-BE32-E72D297353CC}">
              <c16:uniqueId val="{00000000-5F10-4A30-BDC9-15BF58D0A9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F10-4A30-BDC9-15BF58D0A9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111.36</c:v>
                </c:pt>
                <c:pt idx="1">
                  <c:v>110.65</c:v>
                </c:pt>
                <c:pt idx="2">
                  <c:v>110.58</c:v>
                </c:pt>
                <c:pt idx="3">
                  <c:v>107.64</c:v>
                </c:pt>
                <c:pt idx="4">
                  <c:v>107.35</c:v>
                </c:pt>
              </c:numCache>
            </c:numRef>
          </c:val>
          <c:extLst>
            <c:ext xmlns:c16="http://schemas.microsoft.com/office/drawing/2014/chart" uri="{C3380CC4-5D6E-409C-BE32-E72D297353CC}">
              <c16:uniqueId val="{00000000-885F-4D3A-B294-841AE7A1F2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885F-4D3A-B294-841AE7A1F2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53.27</c:v>
                </c:pt>
                <c:pt idx="1">
                  <c:v>54.06</c:v>
                </c:pt>
                <c:pt idx="2">
                  <c:v>55.35</c:v>
                </c:pt>
                <c:pt idx="3">
                  <c:v>56.78</c:v>
                </c:pt>
                <c:pt idx="4">
                  <c:v>58.1</c:v>
                </c:pt>
              </c:numCache>
            </c:numRef>
          </c:val>
          <c:extLst>
            <c:ext xmlns:c16="http://schemas.microsoft.com/office/drawing/2014/chart" uri="{C3380CC4-5D6E-409C-BE32-E72D297353CC}">
              <c16:uniqueId val="{00000000-9225-4E48-A677-0FD7DE3B8E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9225-4E48-A677-0FD7DE3B8E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3-4969-B745-ADBD253D1C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2F23-4969-B745-ADBD253D1C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1-42E7-9974-9BA90E637B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5D01-42E7-9974-9BA90E637B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43.4</c:v>
                </c:pt>
                <c:pt idx="1">
                  <c:v>45.77</c:v>
                </c:pt>
                <c:pt idx="2">
                  <c:v>63.42</c:v>
                </c:pt>
                <c:pt idx="3">
                  <c:v>47.66</c:v>
                </c:pt>
                <c:pt idx="4">
                  <c:v>57.01</c:v>
                </c:pt>
              </c:numCache>
            </c:numRef>
          </c:val>
          <c:extLst>
            <c:ext xmlns:c16="http://schemas.microsoft.com/office/drawing/2014/chart" uri="{C3380CC4-5D6E-409C-BE32-E72D297353CC}">
              <c16:uniqueId val="{00000000-275F-47BE-B4E2-1A45A613BA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275F-47BE-B4E2-1A45A613BA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360.58</c:v>
                </c:pt>
                <c:pt idx="1">
                  <c:v>339.59</c:v>
                </c:pt>
                <c:pt idx="2">
                  <c:v>323.17</c:v>
                </c:pt>
                <c:pt idx="3">
                  <c:v>301.13</c:v>
                </c:pt>
                <c:pt idx="4">
                  <c:v>280</c:v>
                </c:pt>
              </c:numCache>
            </c:numRef>
          </c:val>
          <c:extLst>
            <c:ext xmlns:c16="http://schemas.microsoft.com/office/drawing/2014/chart" uri="{C3380CC4-5D6E-409C-BE32-E72D297353CC}">
              <c16:uniqueId val="{00000000-768B-462C-BBA6-B36D119459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768B-462C-BBA6-B36D119459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105.23</c:v>
                </c:pt>
                <c:pt idx="1">
                  <c:v>104.65</c:v>
                </c:pt>
                <c:pt idx="2">
                  <c:v>103.91</c:v>
                </c:pt>
                <c:pt idx="3">
                  <c:v>100.24</c:v>
                </c:pt>
                <c:pt idx="4">
                  <c:v>99.75</c:v>
                </c:pt>
              </c:numCache>
            </c:numRef>
          </c:val>
          <c:extLst>
            <c:ext xmlns:c16="http://schemas.microsoft.com/office/drawing/2014/chart" uri="{C3380CC4-5D6E-409C-BE32-E72D297353CC}">
              <c16:uniqueId val="{00000000-2F09-42BF-9813-85A5B43344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2F09-42BF-9813-85A5B43344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154.88999999999999</c:v>
                </c:pt>
                <c:pt idx="1">
                  <c:v>153.99</c:v>
                </c:pt>
                <c:pt idx="2">
                  <c:v>155.54</c:v>
                </c:pt>
                <c:pt idx="3">
                  <c:v>161.94999999999999</c:v>
                </c:pt>
                <c:pt idx="4">
                  <c:v>163.44</c:v>
                </c:pt>
              </c:numCache>
            </c:numRef>
          </c:val>
          <c:extLst>
            <c:ext xmlns:c16="http://schemas.microsoft.com/office/drawing/2014/chart" uri="{C3380CC4-5D6E-409C-BE32-E72D297353CC}">
              <c16:uniqueId val="{00000000-A43D-413C-AE37-FDF3E8B08B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A43D-413C-AE37-FDF3E8B08B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90" zoomScaleNormal="90" workbookViewId="0">
      <selection activeCell="AU24" sqref="AU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日立市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自治体職員</v>
      </c>
      <c r="AE8" s="35"/>
      <c r="AF8" s="35"/>
      <c r="AG8" s="35"/>
      <c r="AH8" s="35"/>
      <c r="AI8" s="35"/>
      <c r="AJ8" s="35"/>
      <c r="AK8" s="3"/>
      <c r="AL8" s="36">
        <f>データ!S6</f>
        <v>167198</v>
      </c>
      <c r="AM8" s="36"/>
      <c r="AN8" s="36"/>
      <c r="AO8" s="36"/>
      <c r="AP8" s="36"/>
      <c r="AQ8" s="36"/>
      <c r="AR8" s="36"/>
      <c r="AS8" s="36"/>
      <c r="AT8" s="37">
        <f>データ!T6</f>
        <v>225.73</v>
      </c>
      <c r="AU8" s="37"/>
      <c r="AV8" s="37"/>
      <c r="AW8" s="37"/>
      <c r="AX8" s="37"/>
      <c r="AY8" s="37"/>
      <c r="AZ8" s="37"/>
      <c r="BA8" s="37"/>
      <c r="BB8" s="37">
        <f>データ!U6</f>
        <v>740.7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78.02</v>
      </c>
      <c r="J10" s="37"/>
      <c r="K10" s="37"/>
      <c r="L10" s="37"/>
      <c r="M10" s="37"/>
      <c r="N10" s="37"/>
      <c r="O10" s="37"/>
      <c r="P10" s="37">
        <f>データ!P6</f>
        <v>74.31</v>
      </c>
      <c r="Q10" s="37"/>
      <c r="R10" s="37"/>
      <c r="S10" s="37"/>
      <c r="T10" s="37"/>
      <c r="U10" s="37"/>
      <c r="V10" s="37"/>
      <c r="W10" s="37">
        <f>データ!Q6</f>
        <v>76.510000000000005</v>
      </c>
      <c r="X10" s="37"/>
      <c r="Y10" s="37"/>
      <c r="Z10" s="37"/>
      <c r="AA10" s="37"/>
      <c r="AB10" s="37"/>
      <c r="AC10" s="37"/>
      <c r="AD10" s="36">
        <f>データ!R6</f>
        <v>2805</v>
      </c>
      <c r="AE10" s="36"/>
      <c r="AF10" s="36"/>
      <c r="AG10" s="36"/>
      <c r="AH10" s="36"/>
      <c r="AI10" s="36"/>
      <c r="AJ10" s="36"/>
      <c r="AK10" s="2"/>
      <c r="AL10" s="36">
        <f>データ!V6</f>
        <v>123293</v>
      </c>
      <c r="AM10" s="36"/>
      <c r="AN10" s="36"/>
      <c r="AO10" s="36"/>
      <c r="AP10" s="36"/>
      <c r="AQ10" s="36"/>
      <c r="AR10" s="36"/>
      <c r="AS10" s="36"/>
      <c r="AT10" s="37">
        <f>データ!W6</f>
        <v>38.1</v>
      </c>
      <c r="AU10" s="37"/>
      <c r="AV10" s="37"/>
      <c r="AW10" s="37"/>
      <c r="AX10" s="37"/>
      <c r="AY10" s="37"/>
      <c r="AZ10" s="37"/>
      <c r="BA10" s="37"/>
      <c r="BB10" s="37">
        <f>データ!X6</f>
        <v>3236.04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J5HM/MR35OMYYXCMulvLKEYYoMgyvtx3on0+OhibQ+HfmNtZ4fh2Yt7kwxUoypIrA2L37RvdbE64v7bY91r9w==" saltValue="9lUC24wWrMZj9JFRKV8R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82023</v>
      </c>
      <c r="D6" s="19">
        <f t="shared" si="3"/>
        <v>46</v>
      </c>
      <c r="E6" s="19">
        <f t="shared" si="3"/>
        <v>17</v>
      </c>
      <c r="F6" s="19">
        <f t="shared" si="3"/>
        <v>1</v>
      </c>
      <c r="G6" s="19">
        <f t="shared" si="3"/>
        <v>0</v>
      </c>
      <c r="H6" s="19" t="str">
        <f t="shared" si="3"/>
        <v>茨城県　日立市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78.02</v>
      </c>
      <c r="P6" s="20">
        <f t="shared" si="3"/>
        <v>74.31</v>
      </c>
      <c r="Q6" s="20">
        <f t="shared" si="3"/>
        <v>76.510000000000005</v>
      </c>
      <c r="R6" s="20">
        <f t="shared" si="3"/>
        <v>2805</v>
      </c>
      <c r="S6" s="20">
        <f t="shared" si="3"/>
        <v>167198</v>
      </c>
      <c r="T6" s="20">
        <f t="shared" si="3"/>
        <v>225.73</v>
      </c>
      <c r="U6" s="20">
        <f t="shared" si="3"/>
        <v>740.7</v>
      </c>
      <c r="V6" s="20">
        <f t="shared" si="3"/>
        <v>123293</v>
      </c>
      <c r="W6" s="20">
        <f t="shared" si="3"/>
        <v>38.1</v>
      </c>
      <c r="X6" s="20">
        <f t="shared" si="3"/>
        <v>3236.04</v>
      </c>
      <c r="Y6" s="21">
        <f>IF(Y7="",NA(),Y7)</f>
        <v>111.36</v>
      </c>
      <c r="Z6" s="21">
        <f t="shared" ref="Z6:AH6" si="4">IF(Z7="",NA(),Z7)</f>
        <v>110.65</v>
      </c>
      <c r="AA6" s="21">
        <f t="shared" si="4"/>
        <v>110.58</v>
      </c>
      <c r="AB6" s="21">
        <f t="shared" si="4"/>
        <v>107.64</v>
      </c>
      <c r="AC6" s="21">
        <f t="shared" si="4"/>
        <v>107.35</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43.4</v>
      </c>
      <c r="AV6" s="21">
        <f t="shared" ref="AV6:BD6" si="6">IF(AV7="",NA(),AV7)</f>
        <v>45.77</v>
      </c>
      <c r="AW6" s="21">
        <f t="shared" si="6"/>
        <v>63.42</v>
      </c>
      <c r="AX6" s="21">
        <f t="shared" si="6"/>
        <v>47.66</v>
      </c>
      <c r="AY6" s="21">
        <f t="shared" si="6"/>
        <v>57.01</v>
      </c>
      <c r="AZ6" s="21">
        <f t="shared" si="6"/>
        <v>61.57</v>
      </c>
      <c r="BA6" s="21">
        <f t="shared" si="6"/>
        <v>60.82</v>
      </c>
      <c r="BB6" s="21">
        <f t="shared" si="6"/>
        <v>63.48</v>
      </c>
      <c r="BC6" s="21">
        <f t="shared" si="6"/>
        <v>65.510000000000005</v>
      </c>
      <c r="BD6" s="21">
        <f t="shared" si="6"/>
        <v>72.78</v>
      </c>
      <c r="BE6" s="20" t="str">
        <f>IF(BE7="","",IF(BE7="-","【-】","【"&amp;SUBSTITUTE(TEXT(BE7,"#,##0.00"),"-","△")&amp;"】"))</f>
        <v>【78.43】</v>
      </c>
      <c r="BF6" s="21">
        <f>IF(BF7="",NA(),BF7)</f>
        <v>360.58</v>
      </c>
      <c r="BG6" s="21">
        <f t="shared" ref="BG6:BO6" si="7">IF(BG7="",NA(),BG7)</f>
        <v>339.59</v>
      </c>
      <c r="BH6" s="21">
        <f t="shared" si="7"/>
        <v>323.17</v>
      </c>
      <c r="BI6" s="21">
        <f t="shared" si="7"/>
        <v>301.13</v>
      </c>
      <c r="BJ6" s="21">
        <f t="shared" si="7"/>
        <v>280</v>
      </c>
      <c r="BK6" s="21">
        <f t="shared" si="7"/>
        <v>867.39</v>
      </c>
      <c r="BL6" s="21">
        <f t="shared" si="7"/>
        <v>920.83</v>
      </c>
      <c r="BM6" s="21">
        <f t="shared" si="7"/>
        <v>874.02</v>
      </c>
      <c r="BN6" s="21">
        <f t="shared" si="7"/>
        <v>827.43</v>
      </c>
      <c r="BO6" s="21">
        <f t="shared" si="7"/>
        <v>790.32</v>
      </c>
      <c r="BP6" s="20" t="str">
        <f>IF(BP7="","",IF(BP7="-","【-】","【"&amp;SUBSTITUTE(TEXT(BP7,"#,##0.00"),"-","△")&amp;"】"))</f>
        <v>【630.82】</v>
      </c>
      <c r="BQ6" s="21">
        <f>IF(BQ7="",NA(),BQ7)</f>
        <v>105.23</v>
      </c>
      <c r="BR6" s="21">
        <f t="shared" ref="BR6:BZ6" si="8">IF(BR7="",NA(),BR7)</f>
        <v>104.65</v>
      </c>
      <c r="BS6" s="21">
        <f t="shared" si="8"/>
        <v>103.91</v>
      </c>
      <c r="BT6" s="21">
        <f t="shared" si="8"/>
        <v>100.24</v>
      </c>
      <c r="BU6" s="21">
        <f t="shared" si="8"/>
        <v>99.75</v>
      </c>
      <c r="BV6" s="21">
        <f t="shared" si="8"/>
        <v>100.91</v>
      </c>
      <c r="BW6" s="21">
        <f t="shared" si="8"/>
        <v>99.82</v>
      </c>
      <c r="BX6" s="21">
        <f t="shared" si="8"/>
        <v>100.32</v>
      </c>
      <c r="BY6" s="21">
        <f t="shared" si="8"/>
        <v>99.71</v>
      </c>
      <c r="BZ6" s="21">
        <f t="shared" si="8"/>
        <v>98.7</v>
      </c>
      <c r="CA6" s="20" t="str">
        <f>IF(CA7="","",IF(CA7="-","【-】","【"&amp;SUBSTITUTE(TEXT(CA7,"#,##0.00"),"-","△")&amp;"】"))</f>
        <v>【97.81】</v>
      </c>
      <c r="CB6" s="21">
        <f>IF(CB7="",NA(),CB7)</f>
        <v>154.88999999999999</v>
      </c>
      <c r="CC6" s="21">
        <f t="shared" ref="CC6:CK6" si="9">IF(CC7="",NA(),CC7)</f>
        <v>153.99</v>
      </c>
      <c r="CD6" s="21">
        <f t="shared" si="9"/>
        <v>155.54</v>
      </c>
      <c r="CE6" s="21">
        <f t="shared" si="9"/>
        <v>161.94999999999999</v>
      </c>
      <c r="CF6" s="21">
        <f t="shared" si="9"/>
        <v>163.44</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66.23</v>
      </c>
      <c r="CN6" s="21">
        <f t="shared" ref="CN6:CV6" si="10">IF(CN7="",NA(),CN7)</f>
        <v>65.91</v>
      </c>
      <c r="CO6" s="21">
        <f t="shared" si="10"/>
        <v>64.849999999999994</v>
      </c>
      <c r="CP6" s="21">
        <f t="shared" si="10"/>
        <v>61.7</v>
      </c>
      <c r="CQ6" s="21">
        <f t="shared" si="10"/>
        <v>61.97</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99.55</v>
      </c>
      <c r="CY6" s="21">
        <f t="shared" ref="CY6:DG6" si="11">IF(CY7="",NA(),CY7)</f>
        <v>99.57</v>
      </c>
      <c r="CZ6" s="21">
        <f t="shared" si="11"/>
        <v>99.63</v>
      </c>
      <c r="DA6" s="21">
        <f t="shared" si="11"/>
        <v>99.61</v>
      </c>
      <c r="DB6" s="21">
        <f t="shared" si="11"/>
        <v>99.64</v>
      </c>
      <c r="DC6" s="21">
        <f t="shared" si="11"/>
        <v>94.06</v>
      </c>
      <c r="DD6" s="21">
        <f t="shared" si="11"/>
        <v>94.41</v>
      </c>
      <c r="DE6" s="21">
        <f t="shared" si="11"/>
        <v>94.43</v>
      </c>
      <c r="DF6" s="21">
        <f t="shared" si="11"/>
        <v>94.58</v>
      </c>
      <c r="DG6" s="21">
        <f t="shared" si="11"/>
        <v>94.69</v>
      </c>
      <c r="DH6" s="20" t="str">
        <f>IF(DH7="","",IF(DH7="-","【-】","【"&amp;SUBSTITUTE(TEXT(DH7,"#,##0.00"),"-","△")&amp;"】"))</f>
        <v>【95.91】</v>
      </c>
      <c r="DI6" s="21">
        <f>IF(DI7="",NA(),DI7)</f>
        <v>53.27</v>
      </c>
      <c r="DJ6" s="21">
        <f t="shared" ref="DJ6:DR6" si="12">IF(DJ7="",NA(),DJ7)</f>
        <v>54.06</v>
      </c>
      <c r="DK6" s="21">
        <f t="shared" si="12"/>
        <v>55.35</v>
      </c>
      <c r="DL6" s="21">
        <f t="shared" si="12"/>
        <v>56.78</v>
      </c>
      <c r="DM6" s="21">
        <f t="shared" si="12"/>
        <v>58.1</v>
      </c>
      <c r="DN6" s="21">
        <f t="shared" si="12"/>
        <v>34.33</v>
      </c>
      <c r="DO6" s="21">
        <f t="shared" si="12"/>
        <v>34.15</v>
      </c>
      <c r="DP6" s="21">
        <f t="shared" si="12"/>
        <v>35.53</v>
      </c>
      <c r="DQ6" s="21">
        <f t="shared" si="12"/>
        <v>37.51</v>
      </c>
      <c r="DR6" s="21">
        <f t="shared" si="12"/>
        <v>38.869999999999997</v>
      </c>
      <c r="DS6" s="20" t="str">
        <f>IF(DS7="","",IF(DS7="-","【-】","【"&amp;SUBSTITUTE(TEXT(DS7,"#,##0.00"),"-","△")&amp;"】"))</f>
        <v>【41.09】</v>
      </c>
      <c r="DT6" s="20">
        <f>IF(DT7="",NA(),DT7)</f>
        <v>0</v>
      </c>
      <c r="DU6" s="20">
        <f t="shared" ref="DU6:EC6" si="13">IF(DU7="",NA(),DU7)</f>
        <v>0</v>
      </c>
      <c r="DV6" s="20">
        <f t="shared" si="13"/>
        <v>0</v>
      </c>
      <c r="DW6" s="20">
        <f t="shared" si="13"/>
        <v>0</v>
      </c>
      <c r="DX6" s="20">
        <f t="shared" si="13"/>
        <v>0</v>
      </c>
      <c r="DY6" s="21">
        <f t="shared" si="13"/>
        <v>5.1100000000000003</v>
      </c>
      <c r="DZ6" s="21">
        <f t="shared" si="13"/>
        <v>5.18</v>
      </c>
      <c r="EA6" s="21">
        <f t="shared" si="13"/>
        <v>6.01</v>
      </c>
      <c r="EB6" s="21">
        <f t="shared" si="13"/>
        <v>6.84</v>
      </c>
      <c r="EC6" s="21">
        <f t="shared" si="13"/>
        <v>7.69</v>
      </c>
      <c r="ED6" s="20" t="str">
        <f>IF(ED7="","",IF(ED7="-","【-】","【"&amp;SUBSTITUTE(TEXT(ED7,"#,##0.00"),"-","△")&amp;"】"))</f>
        <v>【8.68】</v>
      </c>
      <c r="EE6" s="21">
        <f>IF(EE7="",NA(),EE7)</f>
        <v>0.01</v>
      </c>
      <c r="EF6" s="21">
        <f t="shared" ref="EF6:EN6" si="14">IF(EF7="",NA(),EF7)</f>
        <v>0.14000000000000001</v>
      </c>
      <c r="EG6" s="21">
        <f t="shared" si="14"/>
        <v>0.22</v>
      </c>
      <c r="EH6" s="21">
        <f t="shared" si="14"/>
        <v>0.23</v>
      </c>
      <c r="EI6" s="21">
        <f t="shared" si="14"/>
        <v>0.22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82023</v>
      </c>
      <c r="D7" s="23">
        <v>46</v>
      </c>
      <c r="E7" s="23">
        <v>17</v>
      </c>
      <c r="F7" s="23">
        <v>1</v>
      </c>
      <c r="G7" s="23">
        <v>0</v>
      </c>
      <c r="H7" s="23" t="s">
        <v>96</v>
      </c>
      <c r="I7" s="23" t="s">
        <v>97</v>
      </c>
      <c r="J7" s="23" t="s">
        <v>98</v>
      </c>
      <c r="K7" s="23" t="s">
        <v>99</v>
      </c>
      <c r="L7" s="23" t="s">
        <v>100</v>
      </c>
      <c r="M7" s="23" t="s">
        <v>101</v>
      </c>
      <c r="N7" s="24" t="s">
        <v>102</v>
      </c>
      <c r="O7" s="24">
        <v>78.02</v>
      </c>
      <c r="P7" s="24">
        <v>74.31</v>
      </c>
      <c r="Q7" s="24">
        <v>76.510000000000005</v>
      </c>
      <c r="R7" s="24">
        <v>2805</v>
      </c>
      <c r="S7" s="24">
        <v>167198</v>
      </c>
      <c r="T7" s="24">
        <v>225.73</v>
      </c>
      <c r="U7" s="24">
        <v>740.7</v>
      </c>
      <c r="V7" s="24">
        <v>123293</v>
      </c>
      <c r="W7" s="24">
        <v>38.1</v>
      </c>
      <c r="X7" s="24">
        <v>3236.04</v>
      </c>
      <c r="Y7" s="24">
        <v>111.36</v>
      </c>
      <c r="Z7" s="24">
        <v>110.65</v>
      </c>
      <c r="AA7" s="24">
        <v>110.58</v>
      </c>
      <c r="AB7" s="24">
        <v>107.64</v>
      </c>
      <c r="AC7" s="24">
        <v>107.35</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43.4</v>
      </c>
      <c r="AV7" s="24">
        <v>45.77</v>
      </c>
      <c r="AW7" s="24">
        <v>63.42</v>
      </c>
      <c r="AX7" s="24">
        <v>47.66</v>
      </c>
      <c r="AY7" s="24">
        <v>57.01</v>
      </c>
      <c r="AZ7" s="24">
        <v>61.57</v>
      </c>
      <c r="BA7" s="24">
        <v>60.82</v>
      </c>
      <c r="BB7" s="24">
        <v>63.48</v>
      </c>
      <c r="BC7" s="24">
        <v>65.510000000000005</v>
      </c>
      <c r="BD7" s="24">
        <v>72.78</v>
      </c>
      <c r="BE7" s="24">
        <v>78.430000000000007</v>
      </c>
      <c r="BF7" s="24">
        <v>360.58</v>
      </c>
      <c r="BG7" s="24">
        <v>339.59</v>
      </c>
      <c r="BH7" s="24">
        <v>323.17</v>
      </c>
      <c r="BI7" s="24">
        <v>301.13</v>
      </c>
      <c r="BJ7" s="24">
        <v>280</v>
      </c>
      <c r="BK7" s="24">
        <v>867.39</v>
      </c>
      <c r="BL7" s="24">
        <v>920.83</v>
      </c>
      <c r="BM7" s="24">
        <v>874.02</v>
      </c>
      <c r="BN7" s="24">
        <v>827.43</v>
      </c>
      <c r="BO7" s="24">
        <v>790.32</v>
      </c>
      <c r="BP7" s="24">
        <v>630.82000000000005</v>
      </c>
      <c r="BQ7" s="24">
        <v>105.23</v>
      </c>
      <c r="BR7" s="24">
        <v>104.65</v>
      </c>
      <c r="BS7" s="24">
        <v>103.91</v>
      </c>
      <c r="BT7" s="24">
        <v>100.24</v>
      </c>
      <c r="BU7" s="24">
        <v>99.75</v>
      </c>
      <c r="BV7" s="24">
        <v>100.91</v>
      </c>
      <c r="BW7" s="24">
        <v>99.82</v>
      </c>
      <c r="BX7" s="24">
        <v>100.32</v>
      </c>
      <c r="BY7" s="24">
        <v>99.71</v>
      </c>
      <c r="BZ7" s="24">
        <v>98.7</v>
      </c>
      <c r="CA7" s="24">
        <v>97.81</v>
      </c>
      <c r="CB7" s="24">
        <v>154.88999999999999</v>
      </c>
      <c r="CC7" s="24">
        <v>153.99</v>
      </c>
      <c r="CD7" s="24">
        <v>155.54</v>
      </c>
      <c r="CE7" s="24">
        <v>161.94999999999999</v>
      </c>
      <c r="CF7" s="24">
        <v>163.44</v>
      </c>
      <c r="CG7" s="24">
        <v>158.04</v>
      </c>
      <c r="CH7" s="24">
        <v>156.77000000000001</v>
      </c>
      <c r="CI7" s="24">
        <v>157.63999999999999</v>
      </c>
      <c r="CJ7" s="24">
        <v>159.59</v>
      </c>
      <c r="CK7" s="24">
        <v>160.65</v>
      </c>
      <c r="CL7" s="24">
        <v>138.75</v>
      </c>
      <c r="CM7" s="24">
        <v>66.23</v>
      </c>
      <c r="CN7" s="24">
        <v>65.91</v>
      </c>
      <c r="CO7" s="24">
        <v>64.849999999999994</v>
      </c>
      <c r="CP7" s="24">
        <v>61.7</v>
      </c>
      <c r="CQ7" s="24">
        <v>61.97</v>
      </c>
      <c r="CR7" s="24">
        <v>66.78</v>
      </c>
      <c r="CS7" s="24">
        <v>67</v>
      </c>
      <c r="CT7" s="24">
        <v>66.650000000000006</v>
      </c>
      <c r="CU7" s="24">
        <v>64.45</v>
      </c>
      <c r="CV7" s="24">
        <v>65.11</v>
      </c>
      <c r="CW7" s="24">
        <v>58.94</v>
      </c>
      <c r="CX7" s="24">
        <v>99.55</v>
      </c>
      <c r="CY7" s="24">
        <v>99.57</v>
      </c>
      <c r="CZ7" s="24">
        <v>99.63</v>
      </c>
      <c r="DA7" s="24">
        <v>99.61</v>
      </c>
      <c r="DB7" s="24">
        <v>99.64</v>
      </c>
      <c r="DC7" s="24">
        <v>94.06</v>
      </c>
      <c r="DD7" s="24">
        <v>94.41</v>
      </c>
      <c r="DE7" s="24">
        <v>94.43</v>
      </c>
      <c r="DF7" s="24">
        <v>94.58</v>
      </c>
      <c r="DG7" s="24">
        <v>94.69</v>
      </c>
      <c r="DH7" s="24">
        <v>95.91</v>
      </c>
      <c r="DI7" s="24">
        <v>53.27</v>
      </c>
      <c r="DJ7" s="24">
        <v>54.06</v>
      </c>
      <c r="DK7" s="24">
        <v>55.35</v>
      </c>
      <c r="DL7" s="24">
        <v>56.78</v>
      </c>
      <c r="DM7" s="24">
        <v>58.1</v>
      </c>
      <c r="DN7" s="24">
        <v>34.33</v>
      </c>
      <c r="DO7" s="24">
        <v>34.15</v>
      </c>
      <c r="DP7" s="24">
        <v>35.53</v>
      </c>
      <c r="DQ7" s="24">
        <v>37.51</v>
      </c>
      <c r="DR7" s="24">
        <v>38.869999999999997</v>
      </c>
      <c r="DS7" s="24">
        <v>41.09</v>
      </c>
      <c r="DT7" s="24">
        <v>0</v>
      </c>
      <c r="DU7" s="24">
        <v>0</v>
      </c>
      <c r="DV7" s="24">
        <v>0</v>
      </c>
      <c r="DW7" s="24">
        <v>0</v>
      </c>
      <c r="DX7" s="24">
        <v>0</v>
      </c>
      <c r="DY7" s="24">
        <v>5.1100000000000003</v>
      </c>
      <c r="DZ7" s="24">
        <v>5.18</v>
      </c>
      <c r="EA7" s="24">
        <v>6.01</v>
      </c>
      <c r="EB7" s="24">
        <v>6.84</v>
      </c>
      <c r="EC7" s="24">
        <v>7.69</v>
      </c>
      <c r="ED7" s="24">
        <v>8.68</v>
      </c>
      <c r="EE7" s="24">
        <v>0.01</v>
      </c>
      <c r="EF7" s="24">
        <v>0.14000000000000001</v>
      </c>
      <c r="EG7" s="24">
        <v>0.22</v>
      </c>
      <c r="EH7" s="24">
        <v>0.23</v>
      </c>
      <c r="EI7" s="24">
        <v>0.22</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2025-01-24T06:58:48Z</dcterms:created>
  <dcterms:modified xsi:type="dcterms:W3CDTF">2025-02-19T02:44:15Z</dcterms:modified>
  <cp:category/>
</cp:coreProperties>
</file>