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7_農業集落排水（法適）17\"/>
    </mc:Choice>
  </mc:AlternateContent>
  <workbookProtection workbookAlgorithmName="SHA-512" workbookHashValue="7SULrDjE4gkrvvqVrkNzEKIfyqvd0IcCqr7TweqMlN/PoDby+nD8nJD60kwKSAWYUNXzEkXmj6B45jZ82r5zgw==" workbookSaltValue="UQ+Y6bWBYDUULGRPg9wxNQ==" workbookSpinCount="100000" lockStructure="1"/>
  <bookViews>
    <workbookView xWindow="0" yWindow="0" windowWidth="14370" windowHeight="121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<sst xmlns="http://schemas.openxmlformats.org/spreadsheetml/2006/main" count="253" uniqueCount="117">
  <si>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</si>
  <si>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</si>
  <si>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</si>
  <si>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</si>
  <si>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</si>
  <si>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</si>
  <si>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</si>
  <si>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</si>
  <si>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</si>
  <si>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</si>
  <si>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</si>
  <si>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</si>
  <si>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</si>
  <si>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</si>
  <si>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</si>
  <si>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</si>
  <si>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</si>
  <si>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</si>
  <si>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</si>
  <si>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</si>
  <si>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</si>
  <si>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</si>
  <si>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</si>
  <si>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</si>
  <si>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</si>
  <si>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</si>
  <si>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</si>
  <si>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</si>
  <si>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</si>
  <si>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</si>
  <si>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</si>
  <si>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</si>
  <si>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</si>
  <si>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</si>
  <si>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</si>
  <si>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</si>
  <si>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</si>
  <si>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</si>
  <si>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</si>
  <si>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</si>
  <si>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</si>
  <si>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</si>
  <si>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</si>
  <si>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</si>
  <si>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</si>
  <si>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</si>
  <si>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</si>
  <si>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</si>
  <si>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</si>
  <si>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</si>
  <si>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</si>
  <si>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</si>
  <si>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</si>
  <si>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</si>
  <si>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</si>
  <si>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</si>
  <si>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</si>
  <si>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</si>
  <si>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</si>
  <si>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</si>
  <si>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</si>
  <si>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</si>
  <si>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</si>
  <si>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</si>
  <si>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</si>
  <si>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</si>
  <si>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</si>
  <si>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</si>
  <si>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</si>
  <si>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</si>
  <si>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</si>
  <si>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</si>
  <si>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</si>
  <si>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</si>
  <si>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</si>
  <si>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</si>
  <si>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</si>
  <si>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</si>
  <si>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</si>
  <si>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</si>
  <si>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</si>
  <si>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</si>
  <si>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</si>
  <si>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</si>
  <si>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</si>
  <si>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</si>
  <si>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</si>
  <si>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</si>
  <si>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</si>
  <si>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</si>
  <si>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</si>
  <si>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</si>
  <si>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</si>
  <si>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</si>
  <si>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</si>
  <si>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</si>
  <si>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石岡市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</si>
  <si>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</si>
  <si>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</si>
  <si>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</si>
  <si>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</si>
  <si>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</si>
  <si>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</si>
  <si>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</si>
  <si>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</si>
  <si>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</si>
  <si>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</si>
  <si>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</si>
  <si>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</si>
  <si>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</si>
  <si>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</si>
  <si>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</si>
  <si>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</si>
  <si>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</si>
  <si>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①経営収支比率は140.24%であり,経常費用が経常収益内で賄えている。
③流動比率11.23%は,流動負債が賄えていない事を示しているが，将来，償還等の原資を使用料収入等により得ることが予定されている。
④企業債残高対事業規模比率0.00%の要因は，企業債の償還が一般会計負担となっているためである。
⑤経費回収率37.49%は，汚水処理に係る費用が使用料以外の収入で賄われている事を示しているが，今後も，経費も縮減を図りつつ，水洗化率向上を図り，有収水量を確保し，収益を向上させていく事が必要である。
⑥汚水処理原価345.40円は，類似団体平均値と比較して高い値となっている。今後も経費の縮減を図り，健全経営を進めていく事が必要である。
⑦施設利用率31.44%は，類似団体平均値と比較して低い値となっている。要因としては，水洗化率が低いこと等が挙げられる。今後も水洗化率向上に努め，有収水量を確保し，施設利用率を高める事が必要である。
⑧水洗化率74.47%は，類似団体平均値と比較して低い値となっている。今後も戸別訪問や広報紙掲載等を重点的に実施し，水洗化率向上に努めていく事が必要である。</t>
    <phoneticPr fontId="4"/>
  </si>
  <si>
    <t>①有形固定資産減価償却率12.45%は，法定耐用年数に近い資産が少ない事を示している。要因としては，施設の改築を適宜，実施してきた事によるものと考えられる。今後も，計画的な施設改築等を推進する必要がある。
②管渠老朽化率0.00%は，法定耐用年数を超えた管渠延長が無いことを示しているが，今後老朽化を迎える管渠の更新・改良時期が到来することから計画的な，更新・改良を推進する必要がある。
③管渠改修率0.00%は，令和５年度に更新した管渠延長が無いことを示しているが，今後老朽化を迎える管渠の更新・改良時期が到来することから計画的な，更新・改良を推進する必要がある。</t>
    <phoneticPr fontId="4"/>
  </si>
  <si>
    <t>　農業集落排水事業は，先行的に施設整備を行う事業であり，下水道施設建設に要した経費の回収に長い年月を要するため，今後も経費の縮減を図り，供用開始後は水洗化率向上に努め，有収水量を確保し，下水道施設利用率を高め，収益を向上させていく事が必要である。
　また，農業集落排水施設の老朽化による更新・改良に伴い投資増も見込まれることから，機能診断の実施，最適化整備構想，長寿命化計画等に基づき，適時，更新・改良を進める事も必要である。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</si>
</sst>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DCD-4437-B6F4-5AC595862C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2DCD-4437-B6F4-5AC595862C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31.83</c:v>
                </c:pt>
                <c:pt idx="2">
                  <c:v>33.97</c:v>
                </c:pt>
                <c:pt idx="3">
                  <c:v>30.02</c:v>
                </c:pt>
                <c:pt idx="4">
                  <c:v>31.44</c:v>
                </c:pt>
              </c:numCache>
            </c:numRef>
          </c:val>
          <c:extLst>
            <c:ext xmlns:c16="http://schemas.microsoft.com/office/drawing/2014/chart" uri="{C3380CC4-5D6E-409C-BE32-E72D297353CC}">
              <c16:uniqueId val="{00000000-3384-4973-99B7-8A67F577B65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3384-4973-99B7-8A67F577B65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73.44</c:v>
                </c:pt>
                <c:pt idx="2">
                  <c:v>74.680000000000007</c:v>
                </c:pt>
                <c:pt idx="3">
                  <c:v>74.56</c:v>
                </c:pt>
                <c:pt idx="4">
                  <c:v>74.47</c:v>
                </c:pt>
              </c:numCache>
            </c:numRef>
          </c:val>
          <c:extLst>
            <c:ext xmlns:c16="http://schemas.microsoft.com/office/drawing/2014/chart" uri="{C3380CC4-5D6E-409C-BE32-E72D297353CC}">
              <c16:uniqueId val="{00000000-18B0-4814-90AA-3078C746B24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18B0-4814-90AA-3078C746B24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131.87</c:v>
                </c:pt>
                <c:pt idx="2">
                  <c:v>126.73</c:v>
                </c:pt>
                <c:pt idx="3">
                  <c:v>138.06</c:v>
                </c:pt>
                <c:pt idx="4">
                  <c:v>140.24</c:v>
                </c:pt>
              </c:numCache>
            </c:numRef>
          </c:val>
          <c:extLst>
            <c:ext xmlns:c16="http://schemas.microsoft.com/office/drawing/2014/chart" uri="{C3380CC4-5D6E-409C-BE32-E72D297353CC}">
              <c16:uniqueId val="{00000000-2F90-48F9-A273-5A61D26BF89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2F90-48F9-A273-5A61D26BF89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3.34</c:v>
                </c:pt>
                <c:pt idx="2">
                  <c:v>6.47</c:v>
                </c:pt>
                <c:pt idx="3">
                  <c:v>9.5500000000000007</c:v>
                </c:pt>
                <c:pt idx="4">
                  <c:v>12.45</c:v>
                </c:pt>
              </c:numCache>
            </c:numRef>
          </c:val>
          <c:extLst>
            <c:ext xmlns:c16="http://schemas.microsoft.com/office/drawing/2014/chart" uri="{C3380CC4-5D6E-409C-BE32-E72D297353CC}">
              <c16:uniqueId val="{00000000-E482-4A0E-8E43-E3868DB56CD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E482-4A0E-8E43-E3868DB56CD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A8D-44FD-BF60-B93F78BFCCE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8A8D-44FD-BF60-B93F78BFCCE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3A5-4A9A-9E23-20CC4ECB230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A3A5-4A9A-9E23-20CC4ECB230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22.6</c:v>
                </c:pt>
                <c:pt idx="2">
                  <c:v>17.79</c:v>
                </c:pt>
                <c:pt idx="3">
                  <c:v>17.399999999999999</c:v>
                </c:pt>
                <c:pt idx="4">
                  <c:v>11.23</c:v>
                </c:pt>
              </c:numCache>
            </c:numRef>
          </c:val>
          <c:extLst>
            <c:ext xmlns:c16="http://schemas.microsoft.com/office/drawing/2014/chart" uri="{C3380CC4-5D6E-409C-BE32-E72D297353CC}">
              <c16:uniqueId val="{00000000-E272-4D77-AB70-8B39962D6AE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E272-4D77-AB70-8B39962D6AE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2C1-4ADD-97AA-5471281F8ED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12C1-4ADD-97AA-5471281F8ED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34.29</c:v>
                </c:pt>
                <c:pt idx="2">
                  <c:v>33.67</c:v>
                </c:pt>
                <c:pt idx="3">
                  <c:v>35.81</c:v>
                </c:pt>
                <c:pt idx="4">
                  <c:v>37.49</c:v>
                </c:pt>
              </c:numCache>
            </c:numRef>
          </c:val>
          <c:extLst>
            <c:ext xmlns:c16="http://schemas.microsoft.com/office/drawing/2014/chart" uri="{C3380CC4-5D6E-409C-BE32-E72D297353CC}">
              <c16:uniqueId val="{00000000-D737-479D-83FE-51CA0F417CA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D737-479D-83FE-51CA0F417CA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365.18</c:v>
                </c:pt>
                <c:pt idx="2">
                  <c:v>354.99</c:v>
                </c:pt>
                <c:pt idx="3">
                  <c:v>371.47</c:v>
                </c:pt>
                <c:pt idx="4">
                  <c:v>345.4</c:v>
                </c:pt>
              </c:numCache>
            </c:numRef>
          </c:val>
          <c:extLst>
            <c:ext xmlns:c16="http://schemas.microsoft.com/office/drawing/2014/chart" uri="{C3380CC4-5D6E-409C-BE32-E72D297353CC}">
              <c16:uniqueId val="{00000000-CAFA-4AD5-949C-F362DCD6C0F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CAFA-4AD5-949C-F362DCD6C0F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8" zoomScaleNormal="69" workbookViewId="0">
      <selection activeCell="I8" sqref="I8:O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石岡市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70981</v>
      </c>
      <c r="AM8" s="36"/>
      <c r="AN8" s="36"/>
      <c r="AO8" s="36"/>
      <c r="AP8" s="36"/>
      <c r="AQ8" s="36"/>
      <c r="AR8" s="36"/>
      <c r="AS8" s="36"/>
      <c r="AT8" s="37">
        <f>データ!T6</f>
        <v>215.53</v>
      </c>
      <c r="AU8" s="37"/>
      <c r="AV8" s="37"/>
      <c r="AW8" s="37"/>
      <c r="AX8" s="37"/>
      <c r="AY8" s="37"/>
      <c r="AZ8" s="37"/>
      <c r="BA8" s="37"/>
      <c r="BB8" s="37">
        <f>データ!U6</f>
        <v>329.33</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75.510000000000005</v>
      </c>
      <c r="J10" s="37"/>
      <c r="K10" s="37"/>
      <c r="L10" s="37"/>
      <c r="M10" s="37"/>
      <c r="N10" s="37"/>
      <c r="O10" s="37"/>
      <c r="P10" s="37">
        <f>データ!P6</f>
        <v>6.54</v>
      </c>
      <c r="Q10" s="37"/>
      <c r="R10" s="37"/>
      <c r="S10" s="37"/>
      <c r="T10" s="37"/>
      <c r="U10" s="37"/>
      <c r="V10" s="37"/>
      <c r="W10" s="37">
        <f>データ!Q6</f>
        <v>90.62</v>
      </c>
      <c r="X10" s="37"/>
      <c r="Y10" s="37"/>
      <c r="Z10" s="37"/>
      <c r="AA10" s="37"/>
      <c r="AB10" s="37"/>
      <c r="AC10" s="37"/>
      <c r="AD10" s="36">
        <f>データ!R6</f>
        <v>2750</v>
      </c>
      <c r="AE10" s="36"/>
      <c r="AF10" s="36"/>
      <c r="AG10" s="36"/>
      <c r="AH10" s="36"/>
      <c r="AI10" s="36"/>
      <c r="AJ10" s="36"/>
      <c r="AK10" s="2"/>
      <c r="AL10" s="36">
        <f>データ!V6</f>
        <v>4615</v>
      </c>
      <c r="AM10" s="36"/>
      <c r="AN10" s="36"/>
      <c r="AO10" s="36"/>
      <c r="AP10" s="36"/>
      <c r="AQ10" s="36"/>
      <c r="AR10" s="36"/>
      <c r="AS10" s="36"/>
      <c r="AT10" s="37">
        <f>データ!W6</f>
        <v>4.96</v>
      </c>
      <c r="AU10" s="37"/>
      <c r="AV10" s="37"/>
      <c r="AW10" s="37"/>
      <c r="AX10" s="37"/>
      <c r="AY10" s="37"/>
      <c r="AZ10" s="37"/>
      <c r="BA10" s="37"/>
      <c r="BB10" s="37">
        <f>データ!X6</f>
        <v>930.44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115</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LFIK+xzMBeGFMaMLigBUyOogY1yVU9QA3zVGBhn8Xu0zE6rhbIv9rC0mv3hulNLZm6BGXbI4Hv3ij/Iw5Ku/sA==" saltValue="NaoorDmNzOgWMmgyHUqt0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82058</v>
      </c>
      <c r="D6" s="19">
        <f t="shared" si="3"/>
        <v>46</v>
      </c>
      <c r="E6" s="19">
        <f t="shared" si="3"/>
        <v>17</v>
      </c>
      <c r="F6" s="19">
        <f t="shared" si="3"/>
        <v>5</v>
      </c>
      <c r="G6" s="19">
        <f t="shared" si="3"/>
        <v>0</v>
      </c>
      <c r="H6" s="19" t="str">
        <f t="shared" si="3"/>
        <v>茨城県　石岡市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75.510000000000005</v>
      </c>
      <c r="P6" s="20">
        <f t="shared" si="3"/>
        <v>6.54</v>
      </c>
      <c r="Q6" s="20">
        <f t="shared" si="3"/>
        <v>90.62</v>
      </c>
      <c r="R6" s="20">
        <f t="shared" si="3"/>
        <v>2750</v>
      </c>
      <c r="S6" s="20">
        <f t="shared" si="3"/>
        <v>70981</v>
      </c>
      <c r="T6" s="20">
        <f t="shared" si="3"/>
        <v>215.53</v>
      </c>
      <c r="U6" s="20">
        <f t="shared" si="3"/>
        <v>329.33</v>
      </c>
      <c r="V6" s="20">
        <f t="shared" si="3"/>
        <v>4615</v>
      </c>
      <c r="W6" s="20">
        <f t="shared" si="3"/>
        <v>4.96</v>
      </c>
      <c r="X6" s="20">
        <f t="shared" si="3"/>
        <v>930.44</v>
      </c>
      <c r="Y6" s="21" t="str">
        <f>IF(Y7="",NA(),Y7)</f>
        <v>-</v>
      </c>
      <c r="Z6" s="21">
        <f t="shared" ref="Z6:AH6" si="4">IF(Z7="",NA(),Z7)</f>
        <v>131.87</v>
      </c>
      <c r="AA6" s="21">
        <f t="shared" si="4"/>
        <v>126.73</v>
      </c>
      <c r="AB6" s="21">
        <f t="shared" si="4"/>
        <v>138.06</v>
      </c>
      <c r="AC6" s="21">
        <f t="shared" si="4"/>
        <v>140.24</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22.6</v>
      </c>
      <c r="AW6" s="21">
        <f t="shared" si="6"/>
        <v>17.79</v>
      </c>
      <c r="AX6" s="21">
        <f t="shared" si="6"/>
        <v>17.399999999999999</v>
      </c>
      <c r="AY6" s="21">
        <f t="shared" si="6"/>
        <v>11.23</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34.29</v>
      </c>
      <c r="BS6" s="21">
        <f t="shared" si="8"/>
        <v>33.67</v>
      </c>
      <c r="BT6" s="21">
        <f t="shared" si="8"/>
        <v>35.81</v>
      </c>
      <c r="BU6" s="21">
        <f t="shared" si="8"/>
        <v>37.49</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365.18</v>
      </c>
      <c r="CD6" s="21">
        <f t="shared" si="9"/>
        <v>354.99</v>
      </c>
      <c r="CE6" s="21">
        <f t="shared" si="9"/>
        <v>371.47</v>
      </c>
      <c r="CF6" s="21">
        <f t="shared" si="9"/>
        <v>345.4</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31.83</v>
      </c>
      <c r="CO6" s="21">
        <f t="shared" si="10"/>
        <v>33.97</v>
      </c>
      <c r="CP6" s="21">
        <f t="shared" si="10"/>
        <v>30.02</v>
      </c>
      <c r="CQ6" s="21">
        <f t="shared" si="10"/>
        <v>31.44</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73.44</v>
      </c>
      <c r="CZ6" s="21">
        <f t="shared" si="11"/>
        <v>74.680000000000007</v>
      </c>
      <c r="DA6" s="21">
        <f t="shared" si="11"/>
        <v>74.56</v>
      </c>
      <c r="DB6" s="21">
        <f t="shared" si="11"/>
        <v>74.47</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3.34</v>
      </c>
      <c r="DK6" s="21">
        <f t="shared" si="12"/>
        <v>6.47</v>
      </c>
      <c r="DL6" s="21">
        <f t="shared" si="12"/>
        <v>9.5500000000000007</v>
      </c>
      <c r="DM6" s="21">
        <f t="shared" si="12"/>
        <v>12.45</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82058</v>
      </c>
      <c r="D7" s="23">
        <v>46</v>
      </c>
      <c r="E7" s="23">
        <v>17</v>
      </c>
      <c r="F7" s="23">
        <v>5</v>
      </c>
      <c r="G7" s="23">
        <v>0</v>
      </c>
      <c r="H7" s="23" t="s">
        <v>96</v>
      </c>
      <c r="I7" s="23" t="s">
        <v>97</v>
      </c>
      <c r="J7" s="23" t="s">
        <v>98</v>
      </c>
      <c r="K7" s="23" t="s">
        <v>99</v>
      </c>
      <c r="L7" s="23" t="s">
        <v>100</v>
      </c>
      <c r="M7" s="23" t="s">
        <v>101</v>
      </c>
      <c r="N7" s="24" t="s">
        <v>102</v>
      </c>
      <c r="O7" s="24">
        <v>75.510000000000005</v>
      </c>
      <c r="P7" s="24">
        <v>6.54</v>
      </c>
      <c r="Q7" s="24">
        <v>90.62</v>
      </c>
      <c r="R7" s="24">
        <v>2750</v>
      </c>
      <c r="S7" s="24">
        <v>70981</v>
      </c>
      <c r="T7" s="24">
        <v>215.53</v>
      </c>
      <c r="U7" s="24">
        <v>329.33</v>
      </c>
      <c r="V7" s="24">
        <v>4615</v>
      </c>
      <c r="W7" s="24">
        <v>4.96</v>
      </c>
      <c r="X7" s="24">
        <v>930.44</v>
      </c>
      <c r="Y7" s="24" t="s">
        <v>102</v>
      </c>
      <c r="Z7" s="24">
        <v>131.87</v>
      </c>
      <c r="AA7" s="24">
        <v>126.73</v>
      </c>
      <c r="AB7" s="24">
        <v>138.06</v>
      </c>
      <c r="AC7" s="24">
        <v>140.24</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22.6</v>
      </c>
      <c r="AW7" s="24">
        <v>17.79</v>
      </c>
      <c r="AX7" s="24">
        <v>17.399999999999999</v>
      </c>
      <c r="AY7" s="24">
        <v>11.23</v>
      </c>
      <c r="AZ7" s="24" t="s">
        <v>102</v>
      </c>
      <c r="BA7" s="24">
        <v>29.13</v>
      </c>
      <c r="BB7" s="24">
        <v>35.69</v>
      </c>
      <c r="BC7" s="24">
        <v>38.4</v>
      </c>
      <c r="BD7" s="24">
        <v>44.04</v>
      </c>
      <c r="BE7" s="24">
        <v>42.02</v>
      </c>
      <c r="BF7" s="24" t="s">
        <v>102</v>
      </c>
      <c r="BG7" s="24">
        <v>0</v>
      </c>
      <c r="BH7" s="24">
        <v>0</v>
      </c>
      <c r="BI7" s="24">
        <v>0</v>
      </c>
      <c r="BJ7" s="24">
        <v>0</v>
      </c>
      <c r="BK7" s="24" t="s">
        <v>102</v>
      </c>
      <c r="BL7" s="24">
        <v>867.83</v>
      </c>
      <c r="BM7" s="24">
        <v>791.76</v>
      </c>
      <c r="BN7" s="24">
        <v>900.82</v>
      </c>
      <c r="BO7" s="24">
        <v>839.21</v>
      </c>
      <c r="BP7" s="24">
        <v>785.1</v>
      </c>
      <c r="BQ7" s="24" t="s">
        <v>102</v>
      </c>
      <c r="BR7" s="24">
        <v>34.29</v>
      </c>
      <c r="BS7" s="24">
        <v>33.67</v>
      </c>
      <c r="BT7" s="24">
        <v>35.81</v>
      </c>
      <c r="BU7" s="24">
        <v>37.49</v>
      </c>
      <c r="BV7" s="24" t="s">
        <v>102</v>
      </c>
      <c r="BW7" s="24">
        <v>57.08</v>
      </c>
      <c r="BX7" s="24">
        <v>56.26</v>
      </c>
      <c r="BY7" s="24">
        <v>52.94</v>
      </c>
      <c r="BZ7" s="24">
        <v>52.05</v>
      </c>
      <c r="CA7" s="24">
        <v>56.93</v>
      </c>
      <c r="CB7" s="24" t="s">
        <v>102</v>
      </c>
      <c r="CC7" s="24">
        <v>365.18</v>
      </c>
      <c r="CD7" s="24">
        <v>354.99</v>
      </c>
      <c r="CE7" s="24">
        <v>371.47</v>
      </c>
      <c r="CF7" s="24">
        <v>345.4</v>
      </c>
      <c r="CG7" s="24" t="s">
        <v>102</v>
      </c>
      <c r="CH7" s="24">
        <v>274.99</v>
      </c>
      <c r="CI7" s="24">
        <v>282.08999999999997</v>
      </c>
      <c r="CJ7" s="24">
        <v>303.27999999999997</v>
      </c>
      <c r="CK7" s="24">
        <v>301.86</v>
      </c>
      <c r="CL7" s="24">
        <v>271.14999999999998</v>
      </c>
      <c r="CM7" s="24" t="s">
        <v>102</v>
      </c>
      <c r="CN7" s="24">
        <v>31.83</v>
      </c>
      <c r="CO7" s="24">
        <v>33.97</v>
      </c>
      <c r="CP7" s="24">
        <v>30.02</v>
      </c>
      <c r="CQ7" s="24">
        <v>31.44</v>
      </c>
      <c r="CR7" s="24" t="s">
        <v>102</v>
      </c>
      <c r="CS7" s="24">
        <v>54.83</v>
      </c>
      <c r="CT7" s="24">
        <v>66.53</v>
      </c>
      <c r="CU7" s="24">
        <v>52.35</v>
      </c>
      <c r="CV7" s="24">
        <v>46.25</v>
      </c>
      <c r="CW7" s="24">
        <v>49.87</v>
      </c>
      <c r="CX7" s="24" t="s">
        <v>102</v>
      </c>
      <c r="CY7" s="24">
        <v>73.44</v>
      </c>
      <c r="CZ7" s="24">
        <v>74.680000000000007</v>
      </c>
      <c r="DA7" s="24">
        <v>74.56</v>
      </c>
      <c r="DB7" s="24">
        <v>74.47</v>
      </c>
      <c r="DC7" s="24" t="s">
        <v>102</v>
      </c>
      <c r="DD7" s="24">
        <v>84.7</v>
      </c>
      <c r="DE7" s="24">
        <v>84.67</v>
      </c>
      <c r="DF7" s="24">
        <v>84.39</v>
      </c>
      <c r="DG7" s="24">
        <v>83.96</v>
      </c>
      <c r="DH7" s="24">
        <v>87.54</v>
      </c>
      <c r="DI7" s="24" t="s">
        <v>102</v>
      </c>
      <c r="DJ7" s="24">
        <v>3.34</v>
      </c>
      <c r="DK7" s="24">
        <v>6.47</v>
      </c>
      <c r="DL7" s="24">
        <v>9.5500000000000007</v>
      </c>
      <c r="DM7" s="24">
        <v>12.45</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2025-01-24T07:16:10Z</dcterms:created>
  <dcterms:modified xsi:type="dcterms:W3CDTF">2025-02-19T05:00:13Z</dcterms:modified>
  <cp:category/>
</cp:coreProperties>
</file>