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AC28uGva/v3+nZObC7e427JQyg5OyDDqWxJiSm5x7gssQhNOrO60AG02eAJ1UcXRUWTb/0I2M5bFmyuuj5p1sQ==" workbookSaltValue="8q/A7d68ZO/1IouTs61gSw==" workbookSpinCount="100000" lockStructure="1"/>
  <bookViews>
    <workbookView xWindow="0" yWindow="0" windowWidth="8250" windowHeight="9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BB10" i="4"/>
  <c r="AT10" i="4"/>
  <c r="AL10" i="4"/>
  <c r="W10" i="4"/>
  <c r="P10" i="4"/>
  <c r="I10" i="4"/>
  <c r="B10"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<sst xmlns="http://schemas.openxmlformats.org/spreadsheetml/2006/main" count="228" uniqueCount="112">
  <si>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</si>
  <si>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</si>
  <si>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</si>
  <si>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</si>
  <si>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</si>
  <si>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</si>
  <si>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</si>
  <si>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</si>
  <si>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</si>
  <si>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</si>
  <si>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</si>
  <si>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</si>
  <si>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</si>
  <si>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</si>
  <si>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</si>
  <si>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</si>
  <si>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</si>
  <si>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</si>
  <si>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</si>
  <si>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</si>
  <si>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</si>
  <si>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</si>
  <si>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</si>
  <si>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</si>
  <si>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</si>
  <si>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</si>
  <si>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</si>
  <si>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</si>
  <si>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</si>
  <si>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</si>
  <si>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</si>
  <si>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</si>
  <si>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</si>
  <si>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</si>
  <si>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</si>
  <si>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</si>
  <si>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</si>
  <si>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</si>
  <si>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</si>
  <si>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</si>
  <si>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</si>
  <si>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</si>
  <si>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</si>
  <si>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</si>
  <si>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</si>
  <si>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</si>
  <si>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</si>
  <si>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</si>
  <si>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</si>
  <si>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</si>
  <si>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</si>
  <si>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</si>
  <si>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</si>
  <si>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</si>
  <si>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</si>
  <si>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</si>
  <si>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</si>
  <si>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</si>
  <si>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</si>
  <si>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</si>
  <si>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</si>
  <si>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</si>
  <si>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</si>
  <si>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</si>
  <si>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</si>
  <si>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</si>
  <si>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</si>
  <si>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</si>
  <si>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</si>
  <si>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</si>
  <si>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</si>
  <si>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</si>
  <si>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</si>
  <si>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</si>
  <si>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</si>
  <si>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</si>
  <si>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</si>
  <si>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</si>
  <si>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</si>
  <si>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</si>
  <si>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</si>
  <si>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</si>
  <si>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</si>
  <si>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</si>
  <si>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</si>
  <si>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</si>
  <si>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</si>
  <si>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</si>
  <si>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</si>
  <si>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</si>
  <si>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</si>
  <si>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</si>
  <si>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</si>
  <si>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結城市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</si>
  <si>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</si>
  <si>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</si>
  <si>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</si>
  <si>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</si>
  <si>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</si>
  <si>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</si>
  <si>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</si>
  <si>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</si>
  <si>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</si>
  <si>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</si>
  <si>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</si>
  <si>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</si>
  <si>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</si>
  <si>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</si>
  <si>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</si>
  <si>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経常収支比率は100％を上回り、類似団体や全国平均と比べても高い数値となっている。今後、水需要の減少や老朽化施設の更新事業費増が見込まれるため、計画的な事業の実施や費用の削減に努めるとともに、定期的に料金の見直しを検討する必要がある。
②累積欠損金は発生していない。
③流動比率は全国平均及び類似団体平均値よりも高い数値となっており、引き続き、支払い能力の維持を図っていく。
④企業債残高対給水収益比率は類似団体平均より低い数値を示している。料金改定によるものと思われるが、今後は施設更新等を進めるにあたり、企業債借入額も増加するものと思われる。
⑤料金回収率は100％を上回り、全国平均よりも高い水準を維持している。引き続き経費の削減を図るとともに、一層の効率化を進める必要がある。
⑥物価高による経費増の影響はあったものの、有収水量の減少もあり、トータルの経費は前年度を下回り、よりコンパクトで効率的な経営状況であったといえる。しかしながら、全国平均や類似団体と比較すると、高い数値を示していることから、引き続き、経費の削減を図り一層の効率化を進める必要がある。
⑦施設利用率は高い数値となっており、効率的に利用されている。
⑧有収率は、全国平均及び類似団体よりも高い数値を維持しており、今後も有収率の維持・向上のために、配水管更新事業等を推進していく。
</t>
    <rPh sb="22" eb="24">
      <t>ゼンコク</t>
    </rPh>
    <rPh sb="24" eb="26">
      <t>ヘイキン</t>
    </rPh>
    <rPh sb="31" eb="32">
      <t>タカ</t>
    </rPh>
    <rPh sb="33" eb="35">
      <t>スウチ</t>
    </rPh>
    <rPh sb="49" eb="51">
      <t>ゲンショウ</t>
    </rPh>
    <rPh sb="60" eb="63">
      <t>ジギョウヒ</t>
    </rPh>
    <rPh sb="73" eb="76">
      <t>ケイカクテキ</t>
    </rPh>
    <rPh sb="80" eb="82">
      <t>ジッシ</t>
    </rPh>
    <rPh sb="145" eb="146">
      <t>オヨ</t>
    </rPh>
    <rPh sb="147" eb="151">
      <t>ルイジダンタイ</t>
    </rPh>
    <rPh sb="151" eb="153">
      <t>ヘイキン</t>
    </rPh>
    <rPh sb="153" eb="154">
      <t>アタイ</t>
    </rPh>
    <rPh sb="157" eb="158">
      <t>タカ</t>
    </rPh>
    <rPh sb="168" eb="169">
      <t>ヒ</t>
    </rPh>
    <rPh sb="170" eb="171">
      <t>ツヅ</t>
    </rPh>
    <rPh sb="173" eb="175">
      <t>シハラ</t>
    </rPh>
    <rPh sb="176" eb="178">
      <t>ノウリョク</t>
    </rPh>
    <rPh sb="179" eb="181">
      <t>イジ</t>
    </rPh>
    <rPh sb="182" eb="183">
      <t>ハカ</t>
    </rPh>
    <rPh sb="207" eb="209">
      <t>ヘイキン</t>
    </rPh>
    <rPh sb="211" eb="212">
      <t>ヒク</t>
    </rPh>
    <rPh sb="213" eb="215">
      <t>スウチ</t>
    </rPh>
    <rPh sb="216" eb="217">
      <t>シメ</t>
    </rPh>
    <rPh sb="222" eb="226">
      <t>リョウキンカイテイ</t>
    </rPh>
    <rPh sb="232" eb="233">
      <t>オモ</t>
    </rPh>
    <rPh sb="241" eb="246">
      <t>シセツコウシントウ</t>
    </rPh>
    <rPh sb="247" eb="248">
      <t>スス</t>
    </rPh>
    <rPh sb="258" eb="260">
      <t>カリイレ</t>
    </rPh>
    <rPh sb="260" eb="261">
      <t>ガク</t>
    </rPh>
    <rPh sb="262" eb="264">
      <t>ゾウカ</t>
    </rPh>
    <rPh sb="269" eb="270">
      <t>オモ</t>
    </rPh>
    <rPh sb="291" eb="293">
      <t>ゼンコク</t>
    </rPh>
    <rPh sb="293" eb="295">
      <t>ヘイキン</t>
    </rPh>
    <rPh sb="298" eb="299">
      <t>タカ</t>
    </rPh>
    <rPh sb="303" eb="305">
      <t>イジ</t>
    </rPh>
    <rPh sb="310" eb="311">
      <t>ヒ</t>
    </rPh>
    <rPh sb="312" eb="313">
      <t>ツヅ</t>
    </rPh>
    <rPh sb="345" eb="348">
      <t>ブッカダカ</t>
    </rPh>
    <rPh sb="351" eb="354">
      <t>ケイヒゾウ</t>
    </rPh>
    <rPh sb="355" eb="357">
      <t>エイキョウ</t>
    </rPh>
    <rPh sb="365" eb="367">
      <t>ユウシュウ</t>
    </rPh>
    <rPh sb="367" eb="369">
      <t>スイリョウ</t>
    </rPh>
    <rPh sb="370" eb="372">
      <t>ゲンショウ</t>
    </rPh>
    <rPh sb="381" eb="383">
      <t>ケイヒ</t>
    </rPh>
    <rPh sb="384" eb="387">
      <t>ゼンネンド</t>
    </rPh>
    <rPh sb="388" eb="390">
      <t>シタマワ</t>
    </rPh>
    <rPh sb="400" eb="403">
      <t>コウリツテキ</t>
    </rPh>
    <rPh sb="404" eb="406">
      <t>ケイエイ</t>
    </rPh>
    <rPh sb="406" eb="408">
      <t>ジョウキョウ</t>
    </rPh>
    <rPh sb="424" eb="428">
      <t>ゼンコクヘイキン</t>
    </rPh>
    <rPh sb="434" eb="436">
      <t>ヒカク</t>
    </rPh>
    <rPh sb="442" eb="444">
      <t>スウチ</t>
    </rPh>
    <rPh sb="445" eb="446">
      <t>シメ</t>
    </rPh>
    <rPh sb="455" eb="456">
      <t>ヒ</t>
    </rPh>
    <rPh sb="457" eb="458">
      <t>ツヅ</t>
    </rPh>
    <rPh sb="492" eb="493">
      <t>タカ</t>
    </rPh>
    <rPh sb="494" eb="496">
      <t>スウチ</t>
    </rPh>
    <rPh sb="522" eb="526">
      <t>ゼンコクヘイキン</t>
    </rPh>
    <rPh sb="526" eb="527">
      <t>オヨ</t>
    </rPh>
    <rPh sb="571" eb="572">
      <t>ナド</t>
    </rPh>
    <phoneticPr fontId="4"/>
  </si>
  <si>
    <t>①有形固定資産減価償却率は、全国平均及び類似団体平均値を上回り、かつ上昇傾向にある。浄水場の老朽化や耐用年数切れの管路の増加が要因と思われるが、引き続き、アセットマネジメントや経営戦略に基づいた耐震・老朽化対策を推進していく必要がある。
②管路経年化率は、全国平均や類似団体と比較して低い傾向にあるものの、今後は耐用年数切れの管路が増加する見込みであることから、計画的に管路更新をしていく必要がある。
③管路更新率は、全国平均や類似団体と比較して低い傾向にある。今後も引き続き経費の削減、適正な料金の見直しにより更新費用を確保し、計画的な管路の更新を実施していくことが必要である。</t>
    <rPh sb="14" eb="18">
      <t>ゼンコクヘイキン</t>
    </rPh>
    <rPh sb="18" eb="19">
      <t>オヨ</t>
    </rPh>
    <rPh sb="20" eb="26">
      <t>ルイジダンタイヘイキン</t>
    </rPh>
    <rPh sb="26" eb="27">
      <t>アタイ</t>
    </rPh>
    <rPh sb="28" eb="30">
      <t>ウワマワ</t>
    </rPh>
    <rPh sb="34" eb="38">
      <t>ジョウショウケイコウ</t>
    </rPh>
    <rPh sb="63" eb="65">
      <t>ヨウイン</t>
    </rPh>
    <rPh sb="66" eb="67">
      <t>オモ</t>
    </rPh>
    <rPh sb="72" eb="73">
      <t>ヒ</t>
    </rPh>
    <rPh sb="74" eb="75">
      <t>ツヅ</t>
    </rPh>
    <rPh sb="106" eb="108">
      <t>スイシン</t>
    </rPh>
    <rPh sb="112" eb="114">
      <t>ヒツヨウ</t>
    </rPh>
    <rPh sb="128" eb="132">
      <t>ゼンコクヘイキン</t>
    </rPh>
    <rPh sb="209" eb="213">
      <t>ゼンコクヘイキン</t>
    </rPh>
    <rPh sb="223" eb="224">
      <t>ヒク</t>
    </rPh>
    <rPh sb="231" eb="233">
      <t>コンゴ</t>
    </rPh>
    <rPh sb="234" eb="235">
      <t>ヒ</t>
    </rPh>
    <rPh sb="236" eb="237">
      <t>ツヅ</t>
    </rPh>
    <rPh sb="238" eb="240">
      <t>ケイヒ</t>
    </rPh>
    <rPh sb="241" eb="243">
      <t>サクゲン</t>
    </rPh>
    <rPh sb="244" eb="246">
      <t>テキセイ</t>
    </rPh>
    <rPh sb="247" eb="249">
      <t>リョウキン</t>
    </rPh>
    <rPh sb="250" eb="252">
      <t>ミナオ</t>
    </rPh>
    <rPh sb="256" eb="258">
      <t>コウシン</t>
    </rPh>
    <rPh sb="258" eb="260">
      <t>ヒヨウ</t>
    </rPh>
    <rPh sb="261" eb="263">
      <t>カクホ</t>
    </rPh>
    <rPh sb="265" eb="268">
      <t>ケイカクテキ</t>
    </rPh>
    <rPh sb="269" eb="271">
      <t>カンロ</t>
    </rPh>
    <rPh sb="272" eb="274">
      <t>コウシン</t>
    </rPh>
    <rPh sb="275" eb="277">
      <t>ジッシ</t>
    </rPh>
    <rPh sb="284" eb="286">
      <t>ヒツヨウ</t>
    </rPh>
    <phoneticPr fontId="4"/>
  </si>
  <si>
    <t>　3年余り続いたコロナ禍がようやく終息し、日常を取り戻すかに思われたが、不安定な国際情勢を背景とした原材料価格の高騰に加え、円安の影響により経済活動は低迷していた。
　こういったなか、将来の水需要を見据えた長期的視点に立ち、持続可能かつ強靭な水道を構築するための耐震・老朽化対策を実施し、有収率の向上を図るとともに、支出の抑制を図ることが重要となってくる。
　今後も、経費節減及び経営効率化により利益を確保するとともに、国庫補助事業等を活用するなど建設改良の財源を捻出し、水道ビジョンやアセットマネジメントに基づいた耐震・老朽化対策を推進していく必要がある。</t>
    <rPh sb="11" eb="12">
      <t>カ</t>
    </rPh>
    <rPh sb="21" eb="23">
      <t>ニチジョウ</t>
    </rPh>
    <rPh sb="24" eb="25">
      <t>ト</t>
    </rPh>
    <rPh sb="26" eb="27">
      <t>モド</t>
    </rPh>
    <rPh sb="30" eb="31">
      <t>オモ</t>
    </rPh>
    <rPh sb="36" eb="39">
      <t>フアンテイ</t>
    </rPh>
    <rPh sb="40" eb="44">
      <t>コクサイジョウセイ</t>
    </rPh>
    <rPh sb="45" eb="47">
      <t>ハイケイ</t>
    </rPh>
    <rPh sb="50" eb="55">
      <t>ゲンザイリョウカカク</t>
    </rPh>
    <rPh sb="56" eb="58">
      <t>コウトウ</t>
    </rPh>
    <rPh sb="59" eb="60">
      <t>クワ</t>
    </rPh>
    <rPh sb="62" eb="64">
      <t>エンヤス</t>
    </rPh>
    <rPh sb="65" eb="67">
      <t>エイキョウ</t>
    </rPh>
    <rPh sb="70" eb="74">
      <t>ケイザイカツドウ</t>
    </rPh>
    <rPh sb="75" eb="77">
      <t>テイメイ</t>
    </rPh>
    <rPh sb="109" eb="110">
      <t>タ</t>
    </rPh>
    <rPh sb="112" eb="116">
      <t>ジゾクカノウ</t>
    </rPh>
    <rPh sb="118" eb="120">
      <t>キョウジン</t>
    </rPh>
    <rPh sb="121" eb="123">
      <t>スイドウ</t>
    </rPh>
    <rPh sb="124" eb="126">
      <t>コウチク</t>
    </rPh>
    <rPh sb="131" eb="133">
      <t>タイシン</t>
    </rPh>
    <rPh sb="134" eb="137">
      <t>ロウキュウカ</t>
    </rPh>
    <rPh sb="137" eb="139">
      <t>タイサク</t>
    </rPh>
    <rPh sb="140" eb="142">
      <t>ジッシ</t>
    </rPh>
    <rPh sb="144" eb="147">
      <t>ユウシュウリツ</t>
    </rPh>
    <rPh sb="148" eb="150">
      <t>コウジョウ</t>
    </rPh>
    <rPh sb="151" eb="152">
      <t>ハカ</t>
    </rPh>
    <rPh sb="158" eb="160">
      <t>シシュツ</t>
    </rPh>
    <rPh sb="161" eb="163">
      <t>ヨクセイ</t>
    </rPh>
    <rPh sb="164" eb="165">
      <t>ハカ</t>
    </rPh>
    <rPh sb="169" eb="171">
      <t>ジュウヨウ</t>
    </rPh>
    <rPh sb="198" eb="200">
      <t>リエキ</t>
    </rPh>
    <rPh sb="201" eb="203">
      <t>カクホ</t>
    </rPh>
    <rPh sb="224" eb="228">
      <t>ケンセツカイリョウ</t>
    </rPh>
    <rPh sb="229" eb="231">
      <t>ザイゲン</t>
    </rPh>
    <rPh sb="232" eb="234">
      <t>ネンシュツ</t>
    </rPh>
    <rPh sb="236" eb="238">
      <t>スイドウ</t>
    </rPh>
    <rPh sb="267" eb="269">
      <t>スイシン</t>
    </rPh>
    <rPh sb="273" eb="2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</si>
</sst>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0.23</c:v>
                </c:pt>
                <c:pt idx="1">
                  <c:v>0.37</c:v>
                </c:pt>
                <c:pt idx="2">
                  <c:v>0.31</c:v>
                </c:pt>
                <c:pt idx="3">
                  <c:v>0.26</c:v>
                </c:pt>
                <c:pt idx="4">
                  <c:v>0.46</c:v>
                </c:pt>
              </c:numCache>
            </c:numRef>
          </c:val>
          <c:extLst>
            <c:ext xmlns:c16="http://schemas.microsoft.com/office/drawing/2014/chart" uri="{C3380CC4-5D6E-409C-BE32-E72D297353CC}">
              <c16:uniqueId val="{00000000-D572-4407-BF6E-D698B198B52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0.52</c:v>
                </c:pt>
                <c:pt idx="3">
                  <c:v>0.48</c:v>
                </c:pt>
                <c:pt idx="4">
                  <c:v>0.48</c:v>
                </c:pt>
              </c:numCache>
            </c:numRef>
          </c:val>
          <c:smooth val="0"/>
          <c:extLst>
            <c:ext xmlns:c16="http://schemas.microsoft.com/office/drawing/2014/chart" uri="{C3380CC4-5D6E-409C-BE32-E72D297353CC}">
              <c16:uniqueId val="{00000001-D572-4407-BF6E-D698B198B52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61.4</c:v>
                </c:pt>
                <c:pt idx="1">
                  <c:v>84.88</c:v>
                </c:pt>
                <c:pt idx="2">
                  <c:v>82.23</c:v>
                </c:pt>
                <c:pt idx="3">
                  <c:v>80.900000000000006</c:v>
                </c:pt>
                <c:pt idx="4">
                  <c:v>81.099999999999994</c:v>
                </c:pt>
              </c:numCache>
            </c:numRef>
          </c:val>
          <c:extLst>
            <c:ext xmlns:c16="http://schemas.microsoft.com/office/drawing/2014/chart" uri="{C3380CC4-5D6E-409C-BE32-E72D297353CC}">
              <c16:uniqueId val="{00000000-D4F3-4BFE-8F77-8D6C6D22E1A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60.34</c:v>
                </c:pt>
                <c:pt idx="3">
                  <c:v>59.54</c:v>
                </c:pt>
                <c:pt idx="4">
                  <c:v>59.26</c:v>
                </c:pt>
              </c:numCache>
            </c:numRef>
          </c:val>
          <c:smooth val="0"/>
          <c:extLst>
            <c:ext xmlns:c16="http://schemas.microsoft.com/office/drawing/2014/chart" uri="{C3380CC4-5D6E-409C-BE32-E72D297353CC}">
              <c16:uniqueId val="{00000001-D4F3-4BFE-8F77-8D6C6D22E1A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93.2</c:v>
                </c:pt>
                <c:pt idx="1">
                  <c:v>92.37</c:v>
                </c:pt>
                <c:pt idx="2">
                  <c:v>94.45</c:v>
                </c:pt>
                <c:pt idx="3">
                  <c:v>94.63</c:v>
                </c:pt>
                <c:pt idx="4">
                  <c:v>92.93</c:v>
                </c:pt>
              </c:numCache>
            </c:numRef>
          </c:val>
          <c:extLst>
            <c:ext xmlns:c16="http://schemas.microsoft.com/office/drawing/2014/chart" uri="{C3380CC4-5D6E-409C-BE32-E72D297353CC}">
              <c16:uniqueId val="{00000000-DEEF-4E5E-9E91-1D99E24990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84.19</c:v>
                </c:pt>
                <c:pt idx="3">
                  <c:v>83.93</c:v>
                </c:pt>
                <c:pt idx="4">
                  <c:v>83.84</c:v>
                </c:pt>
              </c:numCache>
            </c:numRef>
          </c:val>
          <c:smooth val="0"/>
          <c:extLst>
            <c:ext xmlns:c16="http://schemas.microsoft.com/office/drawing/2014/chart" uri="{C3380CC4-5D6E-409C-BE32-E72D297353CC}">
              <c16:uniqueId val="{00000001-DEEF-4E5E-9E91-1D99E24990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111.04</c:v>
                </c:pt>
                <c:pt idx="1">
                  <c:v>128.71</c:v>
                </c:pt>
                <c:pt idx="2">
                  <c:v>121.96</c:v>
                </c:pt>
                <c:pt idx="3">
                  <c:v>122.27</c:v>
                </c:pt>
                <c:pt idx="4">
                  <c:v>123.41</c:v>
                </c:pt>
              </c:numCache>
            </c:numRef>
          </c:val>
          <c:extLst>
            <c:ext xmlns:c16="http://schemas.microsoft.com/office/drawing/2014/chart" uri="{C3380CC4-5D6E-409C-BE32-E72D297353CC}">
              <c16:uniqueId val="{00000000-28B1-4E5B-9426-403918E125A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109.23</c:v>
                </c:pt>
                <c:pt idx="3">
                  <c:v>108.04</c:v>
                </c:pt>
                <c:pt idx="4">
                  <c:v>107.49</c:v>
                </c:pt>
              </c:numCache>
            </c:numRef>
          </c:val>
          <c:smooth val="0"/>
          <c:extLst>
            <c:ext xmlns:c16="http://schemas.microsoft.com/office/drawing/2014/chart" uri="{C3380CC4-5D6E-409C-BE32-E72D297353CC}">
              <c16:uniqueId val="{00000001-28B1-4E5B-9426-403918E125A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55.38</c:v>
                </c:pt>
                <c:pt idx="1">
                  <c:v>56.07</c:v>
                </c:pt>
                <c:pt idx="2">
                  <c:v>57.4</c:v>
                </c:pt>
                <c:pt idx="3">
                  <c:v>58.23</c:v>
                </c:pt>
                <c:pt idx="4">
                  <c:v>58.99</c:v>
                </c:pt>
              </c:numCache>
            </c:numRef>
          </c:val>
          <c:extLst>
            <c:ext xmlns:c16="http://schemas.microsoft.com/office/drawing/2014/chart" uri="{C3380CC4-5D6E-409C-BE32-E72D297353CC}">
              <c16:uniqueId val="{00000000-FF3F-429A-9CAC-B32C2B3732E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49.96</c:v>
                </c:pt>
                <c:pt idx="3">
                  <c:v>50.82</c:v>
                </c:pt>
                <c:pt idx="4">
                  <c:v>51.82</c:v>
                </c:pt>
              </c:numCache>
            </c:numRef>
          </c:val>
          <c:smooth val="0"/>
          <c:extLst>
            <c:ext xmlns:c16="http://schemas.microsoft.com/office/drawing/2014/chart" uri="{C3380CC4-5D6E-409C-BE32-E72D297353CC}">
              <c16:uniqueId val="{00000001-FF3F-429A-9CAC-B32C2B3732E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6.25</c:v>
                </c:pt>
                <c:pt idx="1">
                  <c:v>8.75</c:v>
                </c:pt>
                <c:pt idx="2">
                  <c:v>11.37</c:v>
                </c:pt>
                <c:pt idx="3">
                  <c:v>12.23</c:v>
                </c:pt>
                <c:pt idx="4">
                  <c:v>16.8</c:v>
                </c:pt>
              </c:numCache>
            </c:numRef>
          </c:val>
          <c:extLst>
            <c:ext xmlns:c16="http://schemas.microsoft.com/office/drawing/2014/chart" uri="{C3380CC4-5D6E-409C-BE32-E72D297353CC}">
              <c16:uniqueId val="{00000000-91C9-481F-964E-5FCB294B0A1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19.32</c:v>
                </c:pt>
                <c:pt idx="3">
                  <c:v>21.16</c:v>
                </c:pt>
                <c:pt idx="4">
                  <c:v>22.72</c:v>
                </c:pt>
              </c:numCache>
            </c:numRef>
          </c:val>
          <c:smooth val="0"/>
          <c:extLst>
            <c:ext xmlns:c16="http://schemas.microsoft.com/office/drawing/2014/chart" uri="{C3380CC4-5D6E-409C-BE32-E72D297353CC}">
              <c16:uniqueId val="{00000001-91C9-481F-964E-5FCB294B0A1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8B-4C57-8365-137904CBF0C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4.6900000000000004</c:v>
                </c:pt>
                <c:pt idx="3">
                  <c:v>4.72</c:v>
                </c:pt>
                <c:pt idx="4">
                  <c:v>5.76</c:v>
                </c:pt>
              </c:numCache>
            </c:numRef>
          </c:val>
          <c:smooth val="0"/>
          <c:extLst>
            <c:ext xmlns:c16="http://schemas.microsoft.com/office/drawing/2014/chart" uri="{C3380CC4-5D6E-409C-BE32-E72D297353CC}">
              <c16:uniqueId val="{00000001-F08B-4C57-8365-137904CBF0C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294.82</c:v>
                </c:pt>
                <c:pt idx="1">
                  <c:v>338.64</c:v>
                </c:pt>
                <c:pt idx="2">
                  <c:v>287.38</c:v>
                </c:pt>
                <c:pt idx="3">
                  <c:v>363.77</c:v>
                </c:pt>
                <c:pt idx="4">
                  <c:v>341.27</c:v>
                </c:pt>
              </c:numCache>
            </c:numRef>
          </c:val>
          <c:extLst>
            <c:ext xmlns:c16="http://schemas.microsoft.com/office/drawing/2014/chart" uri="{C3380CC4-5D6E-409C-BE32-E72D297353CC}">
              <c16:uniqueId val="{00000000-81FF-4141-959E-A2CE88BE2E2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338.02</c:v>
                </c:pt>
                <c:pt idx="3">
                  <c:v>345.94</c:v>
                </c:pt>
                <c:pt idx="4">
                  <c:v>329.7</c:v>
                </c:pt>
              </c:numCache>
            </c:numRef>
          </c:val>
          <c:smooth val="0"/>
          <c:extLst>
            <c:ext xmlns:c16="http://schemas.microsoft.com/office/drawing/2014/chart" uri="{C3380CC4-5D6E-409C-BE32-E72D297353CC}">
              <c16:uniqueId val="{00000001-81FF-4141-959E-A2CE88BE2E2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425.58</c:v>
                </c:pt>
                <c:pt idx="1">
                  <c:v>366.19</c:v>
                </c:pt>
                <c:pt idx="2">
                  <c:v>345.39</c:v>
                </c:pt>
                <c:pt idx="3">
                  <c:v>343.62</c:v>
                </c:pt>
                <c:pt idx="4">
                  <c:v>338.93</c:v>
                </c:pt>
              </c:numCache>
            </c:numRef>
          </c:val>
          <c:extLst>
            <c:ext xmlns:c16="http://schemas.microsoft.com/office/drawing/2014/chart" uri="{C3380CC4-5D6E-409C-BE32-E72D297353CC}">
              <c16:uniqueId val="{00000000-95B6-45D4-B285-1F6F4D34264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379.91</c:v>
                </c:pt>
                <c:pt idx="3">
                  <c:v>386.61</c:v>
                </c:pt>
                <c:pt idx="4">
                  <c:v>381.56</c:v>
                </c:pt>
              </c:numCache>
            </c:numRef>
          </c:val>
          <c:smooth val="0"/>
          <c:extLst>
            <c:ext xmlns:c16="http://schemas.microsoft.com/office/drawing/2014/chart" uri="{C3380CC4-5D6E-409C-BE32-E72D297353CC}">
              <c16:uniqueId val="{00000001-95B6-45D4-B285-1F6F4D34264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108.1</c:v>
                </c:pt>
                <c:pt idx="1">
                  <c:v>127.9</c:v>
                </c:pt>
                <c:pt idx="2">
                  <c:v>120.07</c:v>
                </c:pt>
                <c:pt idx="3">
                  <c:v>119.69</c:v>
                </c:pt>
                <c:pt idx="4">
                  <c:v>121.44</c:v>
                </c:pt>
              </c:numCache>
            </c:numRef>
          </c:val>
          <c:extLst>
            <c:ext xmlns:c16="http://schemas.microsoft.com/office/drawing/2014/chart" uri="{C3380CC4-5D6E-409C-BE32-E72D297353CC}">
              <c16:uniqueId val="{00000000-46DE-4306-B747-AB75A733339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98.3</c:v>
                </c:pt>
                <c:pt idx="3">
                  <c:v>93.82</c:v>
                </c:pt>
                <c:pt idx="4">
                  <c:v>95.04</c:v>
                </c:pt>
              </c:numCache>
            </c:numRef>
          </c:val>
          <c:smooth val="0"/>
          <c:extLst>
            <c:ext xmlns:c16="http://schemas.microsoft.com/office/drawing/2014/chart" uri="{C3380CC4-5D6E-409C-BE32-E72D297353CC}">
              <c16:uniqueId val="{00000001-46DE-4306-B747-AB75A733339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174.79</c:v>
                </c:pt>
                <c:pt idx="1">
                  <c:v>170.76</c:v>
                </c:pt>
                <c:pt idx="2">
                  <c:v>184.96</c:v>
                </c:pt>
                <c:pt idx="3">
                  <c:v>186.85</c:v>
                </c:pt>
                <c:pt idx="4">
                  <c:v>184.99</c:v>
                </c:pt>
              </c:numCache>
            </c:numRef>
          </c:val>
          <c:extLst>
            <c:ext xmlns:c16="http://schemas.microsoft.com/office/drawing/2014/chart" uri="{C3380CC4-5D6E-409C-BE32-E72D297353CC}">
              <c16:uniqueId val="{00000000-4AE6-4CE6-8E92-DE399ABFC6C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173.7</c:v>
                </c:pt>
                <c:pt idx="3">
                  <c:v>178.94</c:v>
                </c:pt>
                <c:pt idx="4">
                  <c:v>180.19</c:v>
                </c:pt>
              </c:numCache>
            </c:numRef>
          </c:val>
          <c:smooth val="0"/>
          <c:extLst>
            <c:ext xmlns:c16="http://schemas.microsoft.com/office/drawing/2014/chart" uri="{C3380CC4-5D6E-409C-BE32-E72D297353CC}">
              <c16:uniqueId val="{00000001-4AE6-4CE6-8E92-DE399ABFC6C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結城市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49936</v>
      </c>
      <c r="AM8" s="44"/>
      <c r="AN8" s="44"/>
      <c r="AO8" s="44"/>
      <c r="AP8" s="44"/>
      <c r="AQ8" s="44"/>
      <c r="AR8" s="44"/>
      <c r="AS8" s="44"/>
      <c r="AT8" s="45">
        <f>データ!$S$6</f>
        <v>65.760000000000005</v>
      </c>
      <c r="AU8" s="46"/>
      <c r="AV8" s="46"/>
      <c r="AW8" s="46"/>
      <c r="AX8" s="46"/>
      <c r="AY8" s="46"/>
      <c r="AZ8" s="46"/>
      <c r="BA8" s="46"/>
      <c r="BB8" s="47">
        <f>データ!$T$6</f>
        <v>759.37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58.59</v>
      </c>
      <c r="J10" s="46"/>
      <c r="K10" s="46"/>
      <c r="L10" s="46"/>
      <c r="M10" s="46"/>
      <c r="N10" s="46"/>
      <c r="O10" s="80"/>
      <c r="P10" s="47">
        <f>データ!$P$6</f>
        <v>97.44</v>
      </c>
      <c r="Q10" s="47"/>
      <c r="R10" s="47"/>
      <c r="S10" s="47"/>
      <c r="T10" s="47"/>
      <c r="U10" s="47"/>
      <c r="V10" s="47"/>
      <c r="W10" s="44">
        <f>データ!$Q$6</f>
        <v>4081</v>
      </c>
      <c r="X10" s="44"/>
      <c r="Y10" s="44"/>
      <c r="Z10" s="44"/>
      <c r="AA10" s="44"/>
      <c r="AB10" s="44"/>
      <c r="AC10" s="44"/>
      <c r="AD10" s="2"/>
      <c r="AE10" s="2"/>
      <c r="AF10" s="2"/>
      <c r="AG10" s="2"/>
      <c r="AH10" s="2"/>
      <c r="AI10" s="2"/>
      <c r="AJ10" s="2"/>
      <c r="AK10" s="2"/>
      <c r="AL10" s="44">
        <f>データ!$U$6</f>
        <v>48478</v>
      </c>
      <c r="AM10" s="44"/>
      <c r="AN10" s="44"/>
      <c r="AO10" s="44"/>
      <c r="AP10" s="44"/>
      <c r="AQ10" s="44"/>
      <c r="AR10" s="44"/>
      <c r="AS10" s="44"/>
      <c r="AT10" s="45">
        <f>データ!$V$6</f>
        <v>65.760000000000005</v>
      </c>
      <c r="AU10" s="46"/>
      <c r="AV10" s="46"/>
      <c r="AW10" s="46"/>
      <c r="AX10" s="46"/>
      <c r="AY10" s="46"/>
      <c r="AZ10" s="46"/>
      <c r="BA10" s="46"/>
      <c r="BB10" s="47">
        <f>データ!$W$6</f>
        <v>737.2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4/DjweA/00TrMuqzRNQheRiwIl4xDUyRhvfnyfEYF3itmMMYYyIZJhswkEDhn1ndM7ygEaAY0nS1W9JcphiCxw==" saltValue="KJnql0OBLrFIMwdKFAq9L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82074</v>
      </c>
      <c r="D6" s="20">
        <f t="shared" si="3"/>
        <v>46</v>
      </c>
      <c r="E6" s="20">
        <f t="shared" si="3"/>
        <v>1</v>
      </c>
      <c r="F6" s="20">
        <f t="shared" si="3"/>
        <v>0</v>
      </c>
      <c r="G6" s="20">
        <f t="shared" si="3"/>
        <v>1</v>
      </c>
      <c r="H6" s="20" t="str">
        <f t="shared" si="3"/>
        <v>茨城県　結城市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58.59</v>
      </c>
      <c r="P6" s="21">
        <f t="shared" si="3"/>
        <v>97.44</v>
      </c>
      <c r="Q6" s="21">
        <f t="shared" si="3"/>
        <v>4081</v>
      </c>
      <c r="R6" s="21">
        <f t="shared" si="3"/>
        <v>49936</v>
      </c>
      <c r="S6" s="21">
        <f t="shared" si="3"/>
        <v>65.760000000000005</v>
      </c>
      <c r="T6" s="21">
        <f t="shared" si="3"/>
        <v>759.37</v>
      </c>
      <c r="U6" s="21">
        <f t="shared" si="3"/>
        <v>48478</v>
      </c>
      <c r="V6" s="21">
        <f t="shared" si="3"/>
        <v>65.760000000000005</v>
      </c>
      <c r="W6" s="21">
        <f t="shared" si="3"/>
        <v>737.2</v>
      </c>
      <c r="X6" s="22">
        <f>IF(X7="",NA(),X7)</f>
        <v>111.04</v>
      </c>
      <c r="Y6" s="22">
        <f t="shared" ref="Y6:AG6" si="4">IF(Y7="",NA(),Y7)</f>
        <v>128.71</v>
      </c>
      <c r="Z6" s="22">
        <f t="shared" si="4"/>
        <v>121.96</v>
      </c>
      <c r="AA6" s="22">
        <f t="shared" si="4"/>
        <v>122.27</v>
      </c>
      <c r="AB6" s="22">
        <f t="shared" si="4"/>
        <v>123.41</v>
      </c>
      <c r="AC6" s="22">
        <f t="shared" si="4"/>
        <v>111.17</v>
      </c>
      <c r="AD6" s="22">
        <f t="shared" si="4"/>
        <v>110.91</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4.6900000000000004</v>
      </c>
      <c r="AQ6" s="22">
        <f t="shared" si="5"/>
        <v>4.72</v>
      </c>
      <c r="AR6" s="22">
        <f t="shared" si="5"/>
        <v>5.76</v>
      </c>
      <c r="AS6" s="21" t="str">
        <f>IF(AS7="","",IF(AS7="-","【-】","【"&amp;SUBSTITUTE(TEXT(AS7,"#,##0.00"),"-","△")&amp;"】"))</f>
        <v>【1.50】</v>
      </c>
      <c r="AT6" s="22">
        <f>IF(AT7="",NA(),AT7)</f>
        <v>294.82</v>
      </c>
      <c r="AU6" s="22">
        <f t="shared" ref="AU6:BC6" si="6">IF(AU7="",NA(),AU7)</f>
        <v>338.64</v>
      </c>
      <c r="AV6" s="22">
        <f t="shared" si="6"/>
        <v>287.38</v>
      </c>
      <c r="AW6" s="22">
        <f t="shared" si="6"/>
        <v>363.77</v>
      </c>
      <c r="AX6" s="22">
        <f t="shared" si="6"/>
        <v>341.27</v>
      </c>
      <c r="AY6" s="22">
        <f t="shared" si="6"/>
        <v>360.86</v>
      </c>
      <c r="AZ6" s="22">
        <f t="shared" si="6"/>
        <v>350.79</v>
      </c>
      <c r="BA6" s="22">
        <f t="shared" si="6"/>
        <v>338.02</v>
      </c>
      <c r="BB6" s="22">
        <f t="shared" si="6"/>
        <v>345.94</v>
      </c>
      <c r="BC6" s="22">
        <f t="shared" si="6"/>
        <v>329.7</v>
      </c>
      <c r="BD6" s="21" t="str">
        <f>IF(BD7="","",IF(BD7="-","【-】","【"&amp;SUBSTITUTE(TEXT(BD7,"#,##0.00"),"-","△")&amp;"】"))</f>
        <v>【243.36】</v>
      </c>
      <c r="BE6" s="22">
        <f>IF(BE7="",NA(),BE7)</f>
        <v>425.58</v>
      </c>
      <c r="BF6" s="22">
        <f t="shared" ref="BF6:BN6" si="7">IF(BF7="",NA(),BF7)</f>
        <v>366.19</v>
      </c>
      <c r="BG6" s="22">
        <f t="shared" si="7"/>
        <v>345.39</v>
      </c>
      <c r="BH6" s="22">
        <f t="shared" si="7"/>
        <v>343.62</v>
      </c>
      <c r="BI6" s="22">
        <f t="shared" si="7"/>
        <v>338.93</v>
      </c>
      <c r="BJ6" s="22">
        <f t="shared" si="7"/>
        <v>309.27999999999997</v>
      </c>
      <c r="BK6" s="22">
        <f t="shared" si="7"/>
        <v>322.92</v>
      </c>
      <c r="BL6" s="22">
        <f t="shared" si="7"/>
        <v>379.91</v>
      </c>
      <c r="BM6" s="22">
        <f t="shared" si="7"/>
        <v>386.61</v>
      </c>
      <c r="BN6" s="22">
        <f t="shared" si="7"/>
        <v>381.56</v>
      </c>
      <c r="BO6" s="21" t="str">
        <f>IF(BO7="","",IF(BO7="-","【-】","【"&amp;SUBSTITUTE(TEXT(BO7,"#,##0.00"),"-","△")&amp;"】"))</f>
        <v>【265.93】</v>
      </c>
      <c r="BP6" s="22">
        <f>IF(BP7="",NA(),BP7)</f>
        <v>108.1</v>
      </c>
      <c r="BQ6" s="22">
        <f t="shared" ref="BQ6:BY6" si="8">IF(BQ7="",NA(),BQ7)</f>
        <v>127.9</v>
      </c>
      <c r="BR6" s="22">
        <f t="shared" si="8"/>
        <v>120.07</v>
      </c>
      <c r="BS6" s="22">
        <f t="shared" si="8"/>
        <v>119.69</v>
      </c>
      <c r="BT6" s="22">
        <f t="shared" si="8"/>
        <v>121.44</v>
      </c>
      <c r="BU6" s="22">
        <f t="shared" si="8"/>
        <v>103.32</v>
      </c>
      <c r="BV6" s="22">
        <f t="shared" si="8"/>
        <v>100.85</v>
      </c>
      <c r="BW6" s="22">
        <f t="shared" si="8"/>
        <v>98.3</v>
      </c>
      <c r="BX6" s="22">
        <f t="shared" si="8"/>
        <v>93.82</v>
      </c>
      <c r="BY6" s="22">
        <f t="shared" si="8"/>
        <v>95.04</v>
      </c>
      <c r="BZ6" s="21" t="str">
        <f>IF(BZ7="","",IF(BZ7="-","【-】","【"&amp;SUBSTITUTE(TEXT(BZ7,"#,##0.00"),"-","△")&amp;"】"))</f>
        <v>【97.82】</v>
      </c>
      <c r="CA6" s="22">
        <f>IF(CA7="",NA(),CA7)</f>
        <v>174.79</v>
      </c>
      <c r="CB6" s="22">
        <f t="shared" ref="CB6:CJ6" si="9">IF(CB7="",NA(),CB7)</f>
        <v>170.76</v>
      </c>
      <c r="CC6" s="22">
        <f t="shared" si="9"/>
        <v>184.96</v>
      </c>
      <c r="CD6" s="22">
        <f t="shared" si="9"/>
        <v>186.85</v>
      </c>
      <c r="CE6" s="22">
        <f t="shared" si="9"/>
        <v>184.99</v>
      </c>
      <c r="CF6" s="22">
        <f t="shared" si="9"/>
        <v>168.56</v>
      </c>
      <c r="CG6" s="22">
        <f t="shared" si="9"/>
        <v>167.1</v>
      </c>
      <c r="CH6" s="22">
        <f t="shared" si="9"/>
        <v>173.7</v>
      </c>
      <c r="CI6" s="22">
        <f t="shared" si="9"/>
        <v>178.94</v>
      </c>
      <c r="CJ6" s="22">
        <f t="shared" si="9"/>
        <v>180.19</v>
      </c>
      <c r="CK6" s="21" t="str">
        <f>IF(CK7="","",IF(CK7="-","【-】","【"&amp;SUBSTITUTE(TEXT(CK7,"#,##0.00"),"-","△")&amp;"】"))</f>
        <v>【177.56】</v>
      </c>
      <c r="CL6" s="22">
        <f>IF(CL7="",NA(),CL7)</f>
        <v>61.4</v>
      </c>
      <c r="CM6" s="22">
        <f t="shared" ref="CM6:CU6" si="10">IF(CM7="",NA(),CM7)</f>
        <v>84.88</v>
      </c>
      <c r="CN6" s="22">
        <f t="shared" si="10"/>
        <v>82.23</v>
      </c>
      <c r="CO6" s="22">
        <f t="shared" si="10"/>
        <v>80.900000000000006</v>
      </c>
      <c r="CP6" s="22">
        <f t="shared" si="10"/>
        <v>81.099999999999994</v>
      </c>
      <c r="CQ6" s="22">
        <f t="shared" si="10"/>
        <v>59.51</v>
      </c>
      <c r="CR6" s="22">
        <f t="shared" si="10"/>
        <v>59.91</v>
      </c>
      <c r="CS6" s="22">
        <f t="shared" si="10"/>
        <v>60.34</v>
      </c>
      <c r="CT6" s="22">
        <f t="shared" si="10"/>
        <v>59.54</v>
      </c>
      <c r="CU6" s="22">
        <f t="shared" si="10"/>
        <v>59.26</v>
      </c>
      <c r="CV6" s="21" t="str">
        <f>IF(CV7="","",IF(CV7="-","【-】","【"&amp;SUBSTITUTE(TEXT(CV7,"#,##0.00"),"-","△")&amp;"】"))</f>
        <v>【59.81】</v>
      </c>
      <c r="CW6" s="22">
        <f>IF(CW7="",NA(),CW7)</f>
        <v>93.2</v>
      </c>
      <c r="CX6" s="22">
        <f t="shared" ref="CX6:DF6" si="11">IF(CX7="",NA(),CX7)</f>
        <v>92.37</v>
      </c>
      <c r="CY6" s="22">
        <f t="shared" si="11"/>
        <v>94.45</v>
      </c>
      <c r="CZ6" s="22">
        <f t="shared" si="11"/>
        <v>94.63</v>
      </c>
      <c r="DA6" s="22">
        <f t="shared" si="11"/>
        <v>92.93</v>
      </c>
      <c r="DB6" s="22">
        <f t="shared" si="11"/>
        <v>87.08</v>
      </c>
      <c r="DC6" s="22">
        <f t="shared" si="11"/>
        <v>87.26</v>
      </c>
      <c r="DD6" s="22">
        <f t="shared" si="11"/>
        <v>84.19</v>
      </c>
      <c r="DE6" s="22">
        <f t="shared" si="11"/>
        <v>83.93</v>
      </c>
      <c r="DF6" s="22">
        <f t="shared" si="11"/>
        <v>83.84</v>
      </c>
      <c r="DG6" s="21" t="str">
        <f>IF(DG7="","",IF(DG7="-","【-】","【"&amp;SUBSTITUTE(TEXT(DG7,"#,##0.00"),"-","△")&amp;"】"))</f>
        <v>【89.42】</v>
      </c>
      <c r="DH6" s="22">
        <f>IF(DH7="",NA(),DH7)</f>
        <v>55.38</v>
      </c>
      <c r="DI6" s="22">
        <f t="shared" ref="DI6:DQ6" si="12">IF(DI7="",NA(),DI7)</f>
        <v>56.07</v>
      </c>
      <c r="DJ6" s="22">
        <f t="shared" si="12"/>
        <v>57.4</v>
      </c>
      <c r="DK6" s="22">
        <f t="shared" si="12"/>
        <v>58.23</v>
      </c>
      <c r="DL6" s="22">
        <f t="shared" si="12"/>
        <v>58.99</v>
      </c>
      <c r="DM6" s="22">
        <f t="shared" si="12"/>
        <v>48.55</v>
      </c>
      <c r="DN6" s="22">
        <f t="shared" si="12"/>
        <v>49.2</v>
      </c>
      <c r="DO6" s="22">
        <f t="shared" si="12"/>
        <v>49.96</v>
      </c>
      <c r="DP6" s="22">
        <f t="shared" si="12"/>
        <v>50.82</v>
      </c>
      <c r="DQ6" s="22">
        <f t="shared" si="12"/>
        <v>51.82</v>
      </c>
      <c r="DR6" s="21" t="str">
        <f>IF(DR7="","",IF(DR7="-","【-】","【"&amp;SUBSTITUTE(TEXT(DR7,"#,##0.00"),"-","△")&amp;"】"))</f>
        <v>【52.02】</v>
      </c>
      <c r="DS6" s="22">
        <f>IF(DS7="",NA(),DS7)</f>
        <v>6.25</v>
      </c>
      <c r="DT6" s="22">
        <f t="shared" ref="DT6:EB6" si="13">IF(DT7="",NA(),DT7)</f>
        <v>8.75</v>
      </c>
      <c r="DU6" s="22">
        <f t="shared" si="13"/>
        <v>11.37</v>
      </c>
      <c r="DV6" s="22">
        <f t="shared" si="13"/>
        <v>12.23</v>
      </c>
      <c r="DW6" s="22">
        <f t="shared" si="13"/>
        <v>16.8</v>
      </c>
      <c r="DX6" s="22">
        <f t="shared" si="13"/>
        <v>17.11</v>
      </c>
      <c r="DY6" s="22">
        <f t="shared" si="13"/>
        <v>18.329999999999998</v>
      </c>
      <c r="DZ6" s="22">
        <f t="shared" si="13"/>
        <v>19.32</v>
      </c>
      <c r="EA6" s="22">
        <f t="shared" si="13"/>
        <v>21.16</v>
      </c>
      <c r="EB6" s="22">
        <f t="shared" si="13"/>
        <v>22.72</v>
      </c>
      <c r="EC6" s="21" t="str">
        <f>IF(EC7="","",IF(EC7="-","【-】","【"&amp;SUBSTITUTE(TEXT(EC7,"#,##0.00"),"-","△")&amp;"】"))</f>
        <v>【25.37】</v>
      </c>
      <c r="ED6" s="22">
        <f>IF(ED7="",NA(),ED7)</f>
        <v>0.23</v>
      </c>
      <c r="EE6" s="22">
        <f t="shared" ref="EE6:EM6" si="14">IF(EE7="",NA(),EE7)</f>
        <v>0.37</v>
      </c>
      <c r="EF6" s="22">
        <f t="shared" si="14"/>
        <v>0.31</v>
      </c>
      <c r="EG6" s="22">
        <f t="shared" si="14"/>
        <v>0.26</v>
      </c>
      <c r="EH6" s="22">
        <f t="shared" si="14"/>
        <v>0.46</v>
      </c>
      <c r="EI6" s="22">
        <f t="shared" si="14"/>
        <v>0.63</v>
      </c>
      <c r="EJ6" s="22">
        <f t="shared" si="14"/>
        <v>0.6</v>
      </c>
      <c r="EK6" s="22">
        <f t="shared" si="14"/>
        <v>0.52</v>
      </c>
      <c r="EL6" s="22">
        <f t="shared" si="14"/>
        <v>0.48</v>
      </c>
      <c r="EM6" s="22">
        <f t="shared" si="14"/>
        <v>0.48</v>
      </c>
      <c r="EN6" s="21" t="str">
        <f>IF(EN7="","",IF(EN7="-","【-】","【"&amp;SUBSTITUTE(TEXT(EN7,"#,##0.00"),"-","△")&amp;"】"))</f>
        <v>【0.62】</v>
      </c>
    </row>
    <row r="7" spans="1:144" s="23" customFormat="1" x14ac:dyDescent="0.15">
      <c r="A7" s="15"/>
      <c r="B7" s="24">
        <v>2023</v>
      </c>
      <c r="C7" s="24">
        <v>82074</v>
      </c>
      <c r="D7" s="24">
        <v>46</v>
      </c>
      <c r="E7" s="24">
        <v>1</v>
      </c>
      <c r="F7" s="24">
        <v>0</v>
      </c>
      <c r="G7" s="24">
        <v>1</v>
      </c>
      <c r="H7" s="24" t="s">
        <v>93</v>
      </c>
      <c r="I7" s="24" t="s">
        <v>94</v>
      </c>
      <c r="J7" s="24" t="s">
        <v>95</v>
      </c>
      <c r="K7" s="24" t="s">
        <v>96</v>
      </c>
      <c r="L7" s="24" t="s">
        <v>97</v>
      </c>
      <c r="M7" s="24" t="s">
        <v>98</v>
      </c>
      <c r="N7" s="25" t="s">
        <v>99</v>
      </c>
      <c r="O7" s="25">
        <v>58.59</v>
      </c>
      <c r="P7" s="25">
        <v>97.44</v>
      </c>
      <c r="Q7" s="25">
        <v>4081</v>
      </c>
      <c r="R7" s="25">
        <v>49936</v>
      </c>
      <c r="S7" s="25">
        <v>65.760000000000005</v>
      </c>
      <c r="T7" s="25">
        <v>759.37</v>
      </c>
      <c r="U7" s="25">
        <v>48478</v>
      </c>
      <c r="V7" s="25">
        <v>65.760000000000005</v>
      </c>
      <c r="W7" s="25">
        <v>737.2</v>
      </c>
      <c r="X7" s="25">
        <v>111.04</v>
      </c>
      <c r="Y7" s="25">
        <v>128.71</v>
      </c>
      <c r="Z7" s="25">
        <v>121.96</v>
      </c>
      <c r="AA7" s="25">
        <v>122.27</v>
      </c>
      <c r="AB7" s="25">
        <v>123.41</v>
      </c>
      <c r="AC7" s="25">
        <v>111.17</v>
      </c>
      <c r="AD7" s="25">
        <v>110.91</v>
      </c>
      <c r="AE7" s="25">
        <v>109.23</v>
      </c>
      <c r="AF7" s="25">
        <v>108.04</v>
      </c>
      <c r="AG7" s="25">
        <v>107.49</v>
      </c>
      <c r="AH7" s="25">
        <v>108.24</v>
      </c>
      <c r="AI7" s="25">
        <v>0</v>
      </c>
      <c r="AJ7" s="25">
        <v>0</v>
      </c>
      <c r="AK7" s="25">
        <v>0</v>
      </c>
      <c r="AL7" s="25">
        <v>0</v>
      </c>
      <c r="AM7" s="25">
        <v>0</v>
      </c>
      <c r="AN7" s="25">
        <v>0.78</v>
      </c>
      <c r="AO7" s="25">
        <v>0.92</v>
      </c>
      <c r="AP7" s="25">
        <v>4.6900000000000004</v>
      </c>
      <c r="AQ7" s="25">
        <v>4.72</v>
      </c>
      <c r="AR7" s="25">
        <v>5.76</v>
      </c>
      <c r="AS7" s="25">
        <v>1.5</v>
      </c>
      <c r="AT7" s="25">
        <v>294.82</v>
      </c>
      <c r="AU7" s="25">
        <v>338.64</v>
      </c>
      <c r="AV7" s="25">
        <v>287.38</v>
      </c>
      <c r="AW7" s="25">
        <v>363.77</v>
      </c>
      <c r="AX7" s="25">
        <v>341.27</v>
      </c>
      <c r="AY7" s="25">
        <v>360.86</v>
      </c>
      <c r="AZ7" s="25">
        <v>350.79</v>
      </c>
      <c r="BA7" s="25">
        <v>338.02</v>
      </c>
      <c r="BB7" s="25">
        <v>345.94</v>
      </c>
      <c r="BC7" s="25">
        <v>329.7</v>
      </c>
      <c r="BD7" s="25">
        <v>243.36</v>
      </c>
      <c r="BE7" s="25">
        <v>425.58</v>
      </c>
      <c r="BF7" s="25">
        <v>366.19</v>
      </c>
      <c r="BG7" s="25">
        <v>345.39</v>
      </c>
      <c r="BH7" s="25">
        <v>343.62</v>
      </c>
      <c r="BI7" s="25">
        <v>338.93</v>
      </c>
      <c r="BJ7" s="25">
        <v>309.27999999999997</v>
      </c>
      <c r="BK7" s="25">
        <v>322.92</v>
      </c>
      <c r="BL7" s="25">
        <v>379.91</v>
      </c>
      <c r="BM7" s="25">
        <v>386.61</v>
      </c>
      <c r="BN7" s="25">
        <v>381.56</v>
      </c>
      <c r="BO7" s="25">
        <v>265.93</v>
      </c>
      <c r="BP7" s="25">
        <v>108.1</v>
      </c>
      <c r="BQ7" s="25">
        <v>127.9</v>
      </c>
      <c r="BR7" s="25">
        <v>120.07</v>
      </c>
      <c r="BS7" s="25">
        <v>119.69</v>
      </c>
      <c r="BT7" s="25">
        <v>121.44</v>
      </c>
      <c r="BU7" s="25">
        <v>103.32</v>
      </c>
      <c r="BV7" s="25">
        <v>100.85</v>
      </c>
      <c r="BW7" s="25">
        <v>98.3</v>
      </c>
      <c r="BX7" s="25">
        <v>93.82</v>
      </c>
      <c r="BY7" s="25">
        <v>95.04</v>
      </c>
      <c r="BZ7" s="25">
        <v>97.82</v>
      </c>
      <c r="CA7" s="25">
        <v>174.79</v>
      </c>
      <c r="CB7" s="25">
        <v>170.76</v>
      </c>
      <c r="CC7" s="25">
        <v>184.96</v>
      </c>
      <c r="CD7" s="25">
        <v>186.85</v>
      </c>
      <c r="CE7" s="25">
        <v>184.99</v>
      </c>
      <c r="CF7" s="25">
        <v>168.56</v>
      </c>
      <c r="CG7" s="25">
        <v>167.1</v>
      </c>
      <c r="CH7" s="25">
        <v>173.7</v>
      </c>
      <c r="CI7" s="25">
        <v>178.94</v>
      </c>
      <c r="CJ7" s="25">
        <v>180.19</v>
      </c>
      <c r="CK7" s="25">
        <v>177.56</v>
      </c>
      <c r="CL7" s="25">
        <v>61.4</v>
      </c>
      <c r="CM7" s="25">
        <v>84.88</v>
      </c>
      <c r="CN7" s="25">
        <v>82.23</v>
      </c>
      <c r="CO7" s="25">
        <v>80.900000000000006</v>
      </c>
      <c r="CP7" s="25">
        <v>81.099999999999994</v>
      </c>
      <c r="CQ7" s="25">
        <v>59.51</v>
      </c>
      <c r="CR7" s="25">
        <v>59.91</v>
      </c>
      <c r="CS7" s="25">
        <v>60.34</v>
      </c>
      <c r="CT7" s="25">
        <v>59.54</v>
      </c>
      <c r="CU7" s="25">
        <v>59.26</v>
      </c>
      <c r="CV7" s="25">
        <v>59.81</v>
      </c>
      <c r="CW7" s="25">
        <v>93.2</v>
      </c>
      <c r="CX7" s="25">
        <v>92.37</v>
      </c>
      <c r="CY7" s="25">
        <v>94.45</v>
      </c>
      <c r="CZ7" s="25">
        <v>94.63</v>
      </c>
      <c r="DA7" s="25">
        <v>92.93</v>
      </c>
      <c r="DB7" s="25">
        <v>87.08</v>
      </c>
      <c r="DC7" s="25">
        <v>87.26</v>
      </c>
      <c r="DD7" s="25">
        <v>84.19</v>
      </c>
      <c r="DE7" s="25">
        <v>83.93</v>
      </c>
      <c r="DF7" s="25">
        <v>83.84</v>
      </c>
      <c r="DG7" s="25">
        <v>89.42</v>
      </c>
      <c r="DH7" s="25">
        <v>55.38</v>
      </c>
      <c r="DI7" s="25">
        <v>56.07</v>
      </c>
      <c r="DJ7" s="25">
        <v>57.4</v>
      </c>
      <c r="DK7" s="25">
        <v>58.23</v>
      </c>
      <c r="DL7" s="25">
        <v>58.99</v>
      </c>
      <c r="DM7" s="25">
        <v>48.55</v>
      </c>
      <c r="DN7" s="25">
        <v>49.2</v>
      </c>
      <c r="DO7" s="25">
        <v>49.96</v>
      </c>
      <c r="DP7" s="25">
        <v>50.82</v>
      </c>
      <c r="DQ7" s="25">
        <v>51.82</v>
      </c>
      <c r="DR7" s="25">
        <v>52.02</v>
      </c>
      <c r="DS7" s="25">
        <v>6.25</v>
      </c>
      <c r="DT7" s="25">
        <v>8.75</v>
      </c>
      <c r="DU7" s="25">
        <v>11.37</v>
      </c>
      <c r="DV7" s="25">
        <v>12.23</v>
      </c>
      <c r="DW7" s="25">
        <v>16.8</v>
      </c>
      <c r="DX7" s="25">
        <v>17.11</v>
      </c>
      <c r="DY7" s="25">
        <v>18.329999999999998</v>
      </c>
      <c r="DZ7" s="25">
        <v>19.32</v>
      </c>
      <c r="EA7" s="25">
        <v>21.16</v>
      </c>
      <c r="EB7" s="25">
        <v>22.72</v>
      </c>
      <c r="EC7" s="25">
        <v>25.37</v>
      </c>
      <c r="ED7" s="25">
        <v>0.23</v>
      </c>
      <c r="EE7" s="25">
        <v>0.37</v>
      </c>
      <c r="EF7" s="25">
        <v>0.31</v>
      </c>
      <c r="EG7" s="25">
        <v>0.26</v>
      </c>
      <c r="EH7" s="25">
        <v>0.46</v>
      </c>
      <c r="EI7" s="25">
        <v>0.63</v>
      </c>
      <c r="EJ7" s="25">
        <v>0.6</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2025-01-24T06:45:44Z</dcterms:created>
  <dcterms:modified xsi:type="dcterms:W3CDTF">2025-02-19T01:48:45Z</dcterms:modified>
  <cp:category/>
</cp:coreProperties>
</file>