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常総市\16 行財政改革課\3 財政係\02 理財担当用\R6\■茨城県\02 公営企業\02 照会\250206〆【茨城県市町村課】公営企業に係る経営比較分析表（令和５年度決算）の分析等について（送信の御連絡）\02_回答\修正\"/>
    </mc:Choice>
  </mc:AlternateContent>
  <xr:revisionPtr revIDLastSave="0" documentId="13_ncr:1_{8802C1C1-42AA-4D88-B1E5-9BB0891C47D6}" xr6:coauthVersionLast="47" xr6:coauthVersionMax="47" xr10:uidLastSave="{00000000-0000-0000-0000-000000000000}"/>
  <workbookProtection workbookAlgorithmName="SHA-512" workbookHashValue="W3B2IHNUqWtHiYZgF+yGWBWONBc8nbvMd5dwvepPeD+TrOgqHSVLXgZEWSNZQ5s3jrz/p9o8AW+D3phfGXIf/g==" workbookSaltValue="XimvNu7xiR/NMe3Cr3VYvw=="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H85" i="4"/>
  <c r="AL10" i="4"/>
  <c r="AD10" i="4"/>
  <c r="B10" i="4"/>
  <c r="AT8" i="4"/>
  <c r="AD8" i="4"/>
  <c r="W8" i="4"/>
  <c r="I8" i="4"/>
  <c r="B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<sst xmlns="http://schemas.openxmlformats.org/spreadsheetml/2006/main" count="253" uniqueCount="117">
  <si>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</si>
  <si>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</si>
  <si>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</si>
  <si>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</si>
  <si>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</si>
  <si>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</si>
  <si>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</si>
  <si>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</si>
  <si>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</si>
  <si>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</si>
  <si>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</si>
  <si>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</si>
  <si>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</si>
  <si>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</si>
  <si>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</si>
  <si>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</si>
  <si>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</si>
  <si>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</si>
  <si>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</si>
  <si>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</si>
  <si>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</si>
  <si>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</si>
  <si>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</si>
  <si>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</si>
  <si>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</si>
  <si>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</si>
  <si>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</si>
  <si>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</si>
  <si>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</si>
  <si>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</si>
  <si>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</si>
  <si>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</si>
  <si>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</si>
  <si>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</si>
  <si>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</si>
  <si>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</si>
  <si>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</si>
  <si>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</si>
  <si>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</si>
  <si>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</si>
  <si>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</si>
  <si>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</si>
  <si>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</si>
  <si>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</si>
  <si>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</si>
  <si>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</si>
  <si>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</si>
  <si>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</si>
  <si>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</si>
  <si>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</si>
  <si>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</si>
  <si>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</si>
  <si>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</si>
  <si>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</si>
  <si>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</si>
  <si>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</si>
  <si>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</si>
  <si>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</si>
  <si>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</si>
  <si>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</si>
  <si>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</si>
  <si>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</si>
  <si>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</si>
  <si>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</si>
  <si>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</si>
  <si>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</si>
  <si>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</si>
  <si>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</si>
  <si>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</si>
  <si>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</si>
  <si>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</si>
  <si>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</si>
  <si>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</si>
  <si>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</si>
  <si>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</si>
  <si>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</si>
  <si>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</si>
  <si>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</si>
  <si>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</si>
  <si>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</si>
  <si>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</si>
  <si>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</si>
  <si>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</si>
  <si>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</si>
  <si>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</si>
  <si>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</si>
  <si>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</si>
  <si>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</si>
  <si>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</si>
  <si>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</si>
  <si>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</si>
  <si>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</si>
  <si>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</si>
  <si>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</si>
  <si>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</si>
  <si>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</si>
  <si>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</si>
  <si>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</si>
  <si>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</si>
  <si>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</si>
  <si>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</si>
  <si>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</si>
  <si>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</si>
  <si>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</si>
  <si>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</si>
  <si>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</si>
  <si>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</si>
  <si>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</si>
  <si>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</si>
  <si>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</si>
  <si>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</si>
  <si>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</si>
  <si>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</si>
  <si>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</si>
  <si>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類似団体と比べて同水準であるが，使用料収入だけでは賄えず，一般会計から補助金を繰り入れている。今後は人口減少に伴い更なる使用料収入の減少が見込まれるため，維持管理費の削減に努める。
③流動比率は，令和3年度より毎年増加している。これは，利益剰余金の取り崩しを実施していないことから，剰余金に相当する現金が積み上がっているためである。
④企業債残高対事業規模比率は，類似団体・全国平均と比較して低い水準となっており，一般会計繰入金が多いことが要因と考える。
⑤経費回収率は類似団体と比べると高い水準となっているが，100％を下回っている。今後は，人口減少により使用料収入の増加が見込めないため，経費の削減に努める必要がある。
⑥汚水処理原価は類似団体と比べると低い水準となっている。今後の人口減少に伴い有収水量の減少が見込まれるため，維持管理費の削減を検討していく。
⑦施設利用率は類似団体と比べると高い水準となっている。今後は人口減少に伴い低下していくと見込まれ，効率的な汚水処理を行っていく必要がある。
⑧水洗化率はほぼ100％であり，類似団体と比べると高い水準となっている。</t>
    <rPh sb="117" eb="119">
      <t>レイワ</t>
    </rPh>
    <phoneticPr fontId="4"/>
  </si>
  <si>
    <t>当市の農業集落排水事業は，平成6年度に供用開始されており，管渠の耐用年数が標準50年であることから，老朽化問題は差し迫っていない。</t>
    <rPh sb="32" eb="34">
      <t>タイヨウ</t>
    </rPh>
    <phoneticPr fontId="4"/>
  </si>
  <si>
    <t>類似団体と比べると数値上は，ほぼ同水準の経営がなされていると言えるが，経費回収率の不足分を一般会計からの繰入で補っていることが経営上の課題となっている。
令和７年度に実施する経営戦略の改定を踏まえ，財政状況を改めて分析及び把握し，経費削減など改善策の検討を行うことで，経営基盤の強化を図っていく。</t>
    <rPh sb="0" eb="4">
      <t>ルイジダンタイ</t>
    </rPh>
    <rPh sb="5" eb="6">
      <t>クラ</t>
    </rPh>
    <rPh sb="9" eb="12">
      <t>スウチジョウ</t>
    </rPh>
    <rPh sb="16" eb="19">
      <t>ドウスイジュン</t>
    </rPh>
    <rPh sb="20" eb="22">
      <t>ケイエイ</t>
    </rPh>
    <rPh sb="30" eb="31">
      <t>イ</t>
    </rPh>
    <rPh sb="35" eb="37">
      <t>ケイヒ</t>
    </rPh>
    <rPh sb="37" eb="39">
      <t>カイシュウ</t>
    </rPh>
    <rPh sb="39" eb="40">
      <t>リツ</t>
    </rPh>
    <rPh sb="41" eb="44">
      <t>フソクブン</t>
    </rPh>
    <rPh sb="55" eb="56">
      <t>オギナ</t>
    </rPh>
    <rPh sb="63" eb="65">
      <t>ケイエイ</t>
    </rPh>
    <rPh sb="65" eb="66">
      <t>ジョウ</t>
    </rPh>
    <rPh sb="77" eb="79">
      <t>レイワ</t>
    </rPh>
    <rPh sb="80" eb="82">
      <t>ネンド</t>
    </rPh>
    <rPh sb="83" eb="85">
      <t>ジッシ</t>
    </rPh>
    <rPh sb="87" eb="91">
      <t>ケイエイセンリャク</t>
    </rPh>
    <rPh sb="92" eb="94">
      <t>カイテイ</t>
    </rPh>
    <rPh sb="99" eb="103">
      <t>ザイセイジョウキョウ</t>
    </rPh>
    <rPh sb="104" eb="105">
      <t>アラタ</t>
    </rPh>
    <rPh sb="107" eb="109">
      <t>ブンセキ</t>
    </rPh>
    <rPh sb="109" eb="110">
      <t>オヨ</t>
    </rPh>
    <rPh sb="111" eb="113">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</si>
</sst>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0B0-47FE-B969-63FB38B7F86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00B0-47FE-B969-63FB38B7F86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62.52</c:v>
                </c:pt>
                <c:pt idx="2">
                  <c:v>60</c:v>
                </c:pt>
                <c:pt idx="3">
                  <c:v>58.26</c:v>
                </c:pt>
                <c:pt idx="4">
                  <c:v>59.17</c:v>
                </c:pt>
              </c:numCache>
            </c:numRef>
          </c:val>
          <c:extLst>
            <c:ext xmlns:c16="http://schemas.microsoft.com/office/drawing/2014/chart" uri="{C3380CC4-5D6E-409C-BE32-E72D297353CC}">
              <c16:uniqueId val="{00000000-C299-45EF-A12A-6F548F3EC7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C299-45EF-A12A-6F548F3EC7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96.58</c:v>
                </c:pt>
                <c:pt idx="2">
                  <c:v>96.65</c:v>
                </c:pt>
                <c:pt idx="3">
                  <c:v>96.75</c:v>
                </c:pt>
                <c:pt idx="4">
                  <c:v>96.76</c:v>
                </c:pt>
              </c:numCache>
            </c:numRef>
          </c:val>
          <c:extLst>
            <c:ext xmlns:c16="http://schemas.microsoft.com/office/drawing/2014/chart" uri="{C3380CC4-5D6E-409C-BE32-E72D297353CC}">
              <c16:uniqueId val="{00000000-A610-4917-8007-E96A2CE87D1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A610-4917-8007-E96A2CE87D1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108.98</c:v>
                </c:pt>
                <c:pt idx="2">
                  <c:v>101.94</c:v>
                </c:pt>
                <c:pt idx="3">
                  <c:v>105.18</c:v>
                </c:pt>
                <c:pt idx="4">
                  <c:v>108.71</c:v>
                </c:pt>
              </c:numCache>
            </c:numRef>
          </c:val>
          <c:extLst>
            <c:ext xmlns:c16="http://schemas.microsoft.com/office/drawing/2014/chart" uri="{C3380CC4-5D6E-409C-BE32-E72D297353CC}">
              <c16:uniqueId val="{00000000-2F99-4788-BC62-81E0FEE230F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F99-4788-BC62-81E0FEE230F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3.13</c:v>
                </c:pt>
                <c:pt idx="2">
                  <c:v>6.25</c:v>
                </c:pt>
                <c:pt idx="3">
                  <c:v>9.3800000000000008</c:v>
                </c:pt>
                <c:pt idx="4">
                  <c:v>12.51</c:v>
                </c:pt>
              </c:numCache>
            </c:numRef>
          </c:val>
          <c:extLst>
            <c:ext xmlns:c16="http://schemas.microsoft.com/office/drawing/2014/chart" uri="{C3380CC4-5D6E-409C-BE32-E72D297353CC}">
              <c16:uniqueId val="{00000000-BB0D-410E-865C-4E8C7F1E9E2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BB0D-410E-865C-4E8C7F1E9E2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E3-4FD4-BF49-F05CA96460D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78E3-4FD4-BF49-F05CA96460D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DC7-43C6-B4B0-5CB4BA259D7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DDC7-43C6-B4B0-5CB4BA259D7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32.369999999999997</c:v>
                </c:pt>
                <c:pt idx="2">
                  <c:v>31.84</c:v>
                </c:pt>
                <c:pt idx="3">
                  <c:v>41.84</c:v>
                </c:pt>
                <c:pt idx="4">
                  <c:v>67.67</c:v>
                </c:pt>
              </c:numCache>
            </c:numRef>
          </c:val>
          <c:extLst>
            <c:ext xmlns:c16="http://schemas.microsoft.com/office/drawing/2014/chart" uri="{C3380CC4-5D6E-409C-BE32-E72D297353CC}">
              <c16:uniqueId val="{00000000-FB20-40DA-AC48-B07FE84EED6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FB20-40DA-AC48-B07FE84EED6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11.08</c:v>
                </c:pt>
                <c:pt idx="2">
                  <c:v>6.91</c:v>
                </c:pt>
                <c:pt idx="3">
                  <c:v>2.42</c:v>
                </c:pt>
                <c:pt idx="4" formatCode="#,##0.00;&quot;△&quot;#,##0.00">
                  <c:v>0</c:v>
                </c:pt>
              </c:numCache>
            </c:numRef>
          </c:val>
          <c:extLst>
            <c:ext xmlns:c16="http://schemas.microsoft.com/office/drawing/2014/chart" uri="{C3380CC4-5D6E-409C-BE32-E72D297353CC}">
              <c16:uniqueId val="{00000000-6F86-4AB3-AD94-9912BB53A00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6F86-4AB3-AD94-9912BB53A00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77.739999999999995</c:v>
                </c:pt>
                <c:pt idx="2">
                  <c:v>81.05</c:v>
                </c:pt>
                <c:pt idx="3">
                  <c:v>69.67</c:v>
                </c:pt>
                <c:pt idx="4">
                  <c:v>71.739999999999995</c:v>
                </c:pt>
              </c:numCache>
            </c:numRef>
          </c:val>
          <c:extLst>
            <c:ext xmlns:c16="http://schemas.microsoft.com/office/drawing/2014/chart" uri="{C3380CC4-5D6E-409C-BE32-E72D297353CC}">
              <c16:uniqueId val="{00000000-9198-41A2-B479-D0A822ED31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9198-41A2-B479-D0A822ED31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202.85</c:v>
                </c:pt>
                <c:pt idx="2">
                  <c:v>194.8</c:v>
                </c:pt>
                <c:pt idx="3">
                  <c:v>227.2</c:v>
                </c:pt>
                <c:pt idx="4">
                  <c:v>221.09</c:v>
                </c:pt>
              </c:numCache>
            </c:numRef>
          </c:val>
          <c:extLst>
            <c:ext xmlns:c16="http://schemas.microsoft.com/office/drawing/2014/chart" uri="{C3380CC4-5D6E-409C-BE32-E72D297353CC}">
              <c16:uniqueId val="{00000000-035E-46A2-8F85-2948428FD88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35E-46A2-8F85-2948428FD88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M7"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常総市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61180</v>
      </c>
      <c r="AM8" s="41"/>
      <c r="AN8" s="41"/>
      <c r="AO8" s="41"/>
      <c r="AP8" s="41"/>
      <c r="AQ8" s="41"/>
      <c r="AR8" s="41"/>
      <c r="AS8" s="41"/>
      <c r="AT8" s="34">
        <f>データ!T6</f>
        <v>123.64</v>
      </c>
      <c r="AU8" s="34"/>
      <c r="AV8" s="34"/>
      <c r="AW8" s="34"/>
      <c r="AX8" s="34"/>
      <c r="AY8" s="34"/>
      <c r="AZ8" s="34"/>
      <c r="BA8" s="34"/>
      <c r="BB8" s="34">
        <f>データ!U6</f>
        <v>494.82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90.21</v>
      </c>
      <c r="J10" s="34"/>
      <c r="K10" s="34"/>
      <c r="L10" s="34"/>
      <c r="M10" s="34"/>
      <c r="N10" s="34"/>
      <c r="O10" s="34"/>
      <c r="P10" s="34">
        <f>データ!P6</f>
        <v>6.49</v>
      </c>
      <c r="Q10" s="34"/>
      <c r="R10" s="34"/>
      <c r="S10" s="34"/>
      <c r="T10" s="34"/>
      <c r="U10" s="34"/>
      <c r="V10" s="34"/>
      <c r="W10" s="34">
        <f>データ!Q6</f>
        <v>74.489999999999995</v>
      </c>
      <c r="X10" s="34"/>
      <c r="Y10" s="34"/>
      <c r="Z10" s="34"/>
      <c r="AA10" s="34"/>
      <c r="AB10" s="34"/>
      <c r="AC10" s="34"/>
      <c r="AD10" s="41">
        <f>データ!R6</f>
        <v>3300</v>
      </c>
      <c r="AE10" s="41"/>
      <c r="AF10" s="41"/>
      <c r="AG10" s="41"/>
      <c r="AH10" s="41"/>
      <c r="AI10" s="41"/>
      <c r="AJ10" s="41"/>
      <c r="AK10" s="2"/>
      <c r="AL10" s="41">
        <f>データ!V6</f>
        <v>3955</v>
      </c>
      <c r="AM10" s="41"/>
      <c r="AN10" s="41"/>
      <c r="AO10" s="41"/>
      <c r="AP10" s="41"/>
      <c r="AQ10" s="41"/>
      <c r="AR10" s="41"/>
      <c r="AS10" s="41"/>
      <c r="AT10" s="34">
        <f>データ!W6</f>
        <v>3.02</v>
      </c>
      <c r="AU10" s="34"/>
      <c r="AV10" s="34"/>
      <c r="AW10" s="34"/>
      <c r="AX10" s="34"/>
      <c r="AY10" s="34"/>
      <c r="AZ10" s="34"/>
      <c r="BA10" s="34"/>
      <c r="BB10" s="34">
        <f>データ!X6</f>
        <v>1309.5999999999999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115</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qRzAS9I9/ouGBrpY0zchE7zt2kuf3NVcb8ghYWuSlP5vnhEo/hegnJBrqDtwnGtKKYFtjL6600nmdiy9T6fPFQ==" saltValue="ary+xInUFNj4bO1EcWQE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82112</v>
      </c>
      <c r="D6" s="19">
        <f t="shared" si="3"/>
        <v>46</v>
      </c>
      <c r="E6" s="19">
        <f t="shared" si="3"/>
        <v>17</v>
      </c>
      <c r="F6" s="19">
        <f t="shared" si="3"/>
        <v>5</v>
      </c>
      <c r="G6" s="19">
        <f t="shared" si="3"/>
        <v>0</v>
      </c>
      <c r="H6" s="19" t="str">
        <f t="shared" si="3"/>
        <v>茨城県　常総市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90.21</v>
      </c>
      <c r="P6" s="20">
        <f t="shared" si="3"/>
        <v>6.49</v>
      </c>
      <c r="Q6" s="20">
        <f t="shared" si="3"/>
        <v>74.489999999999995</v>
      </c>
      <c r="R6" s="20">
        <f t="shared" si="3"/>
        <v>3300</v>
      </c>
      <c r="S6" s="20">
        <f t="shared" si="3"/>
        <v>61180</v>
      </c>
      <c r="T6" s="20">
        <f t="shared" si="3"/>
        <v>123.64</v>
      </c>
      <c r="U6" s="20">
        <f t="shared" si="3"/>
        <v>494.82</v>
      </c>
      <c r="V6" s="20">
        <f t="shared" si="3"/>
        <v>3955</v>
      </c>
      <c r="W6" s="20">
        <f t="shared" si="3"/>
        <v>3.02</v>
      </c>
      <c r="X6" s="20">
        <f t="shared" si="3"/>
        <v>1309.5999999999999</v>
      </c>
      <c r="Y6" s="21" t="str">
        <f>IF(Y7="",NA(),Y7)</f>
        <v>-</v>
      </c>
      <c r="Z6" s="21">
        <f t="shared" ref="Z6:AH6" si="4">IF(Z7="",NA(),Z7)</f>
        <v>108.98</v>
      </c>
      <c r="AA6" s="21">
        <f t="shared" si="4"/>
        <v>101.94</v>
      </c>
      <c r="AB6" s="21">
        <f t="shared" si="4"/>
        <v>105.18</v>
      </c>
      <c r="AC6" s="21">
        <f t="shared" si="4"/>
        <v>108.71</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32.369999999999997</v>
      </c>
      <c r="AW6" s="21">
        <f t="shared" si="6"/>
        <v>31.84</v>
      </c>
      <c r="AX6" s="21">
        <f t="shared" si="6"/>
        <v>41.84</v>
      </c>
      <c r="AY6" s="21">
        <f t="shared" si="6"/>
        <v>67.67</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1">
        <f t="shared" ref="BG6:BO6" si="7">IF(BG7="",NA(),BG7)</f>
        <v>11.08</v>
      </c>
      <c r="BH6" s="21">
        <f t="shared" si="7"/>
        <v>6.91</v>
      </c>
      <c r="BI6" s="21">
        <f t="shared" si="7"/>
        <v>2.42</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77.739999999999995</v>
      </c>
      <c r="BS6" s="21">
        <f t="shared" si="8"/>
        <v>81.05</v>
      </c>
      <c r="BT6" s="21">
        <f t="shared" si="8"/>
        <v>69.67</v>
      </c>
      <c r="BU6" s="21">
        <f t="shared" si="8"/>
        <v>71.739999999999995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202.85</v>
      </c>
      <c r="CD6" s="21">
        <f t="shared" si="9"/>
        <v>194.8</v>
      </c>
      <c r="CE6" s="21">
        <f t="shared" si="9"/>
        <v>227.2</v>
      </c>
      <c r="CF6" s="21">
        <f t="shared" si="9"/>
        <v>221.09</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62.52</v>
      </c>
      <c r="CO6" s="21">
        <f t="shared" si="10"/>
        <v>60</v>
      </c>
      <c r="CP6" s="21">
        <f t="shared" si="10"/>
        <v>58.26</v>
      </c>
      <c r="CQ6" s="21">
        <f t="shared" si="10"/>
        <v>59.17</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96.58</v>
      </c>
      <c r="CZ6" s="21">
        <f t="shared" si="11"/>
        <v>96.65</v>
      </c>
      <c r="DA6" s="21">
        <f t="shared" si="11"/>
        <v>96.75</v>
      </c>
      <c r="DB6" s="21">
        <f t="shared" si="11"/>
        <v>96.76</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3.13</v>
      </c>
      <c r="DK6" s="21">
        <f t="shared" si="12"/>
        <v>6.25</v>
      </c>
      <c r="DL6" s="21">
        <f t="shared" si="12"/>
        <v>9.3800000000000008</v>
      </c>
      <c r="DM6" s="21">
        <f t="shared" si="12"/>
        <v>12.51</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82112</v>
      </c>
      <c r="D7" s="23">
        <v>46</v>
      </c>
      <c r="E7" s="23">
        <v>17</v>
      </c>
      <c r="F7" s="23">
        <v>5</v>
      </c>
      <c r="G7" s="23">
        <v>0</v>
      </c>
      <c r="H7" s="23" t="s">
        <v>96</v>
      </c>
      <c r="I7" s="23" t="s">
        <v>97</v>
      </c>
      <c r="J7" s="23" t="s">
        <v>98</v>
      </c>
      <c r="K7" s="23" t="s">
        <v>99</v>
      </c>
      <c r="L7" s="23" t="s">
        <v>100</v>
      </c>
      <c r="M7" s="23" t="s">
        <v>101</v>
      </c>
      <c r="N7" s="24" t="s">
        <v>102</v>
      </c>
      <c r="O7" s="24">
        <v>90.21</v>
      </c>
      <c r="P7" s="24">
        <v>6.49</v>
      </c>
      <c r="Q7" s="24">
        <v>74.489999999999995</v>
      </c>
      <c r="R7" s="24">
        <v>3300</v>
      </c>
      <c r="S7" s="24">
        <v>61180</v>
      </c>
      <c r="T7" s="24">
        <v>123.64</v>
      </c>
      <c r="U7" s="24">
        <v>494.82</v>
      </c>
      <c r="V7" s="24">
        <v>3955</v>
      </c>
      <c r="W7" s="24">
        <v>3.02</v>
      </c>
      <c r="X7" s="24">
        <v>1309.5999999999999</v>
      </c>
      <c r="Y7" s="24" t="s">
        <v>102</v>
      </c>
      <c r="Z7" s="24">
        <v>108.98</v>
      </c>
      <c r="AA7" s="24">
        <v>101.94</v>
      </c>
      <c r="AB7" s="24">
        <v>105.18</v>
      </c>
      <c r="AC7" s="24">
        <v>108.71</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32.369999999999997</v>
      </c>
      <c r="AW7" s="24">
        <v>31.84</v>
      </c>
      <c r="AX7" s="24">
        <v>41.84</v>
      </c>
      <c r="AY7" s="24">
        <v>67.67</v>
      </c>
      <c r="AZ7" s="24" t="s">
        <v>102</v>
      </c>
      <c r="BA7" s="24">
        <v>29.13</v>
      </c>
      <c r="BB7" s="24">
        <v>35.69</v>
      </c>
      <c r="BC7" s="24">
        <v>38.4</v>
      </c>
      <c r="BD7" s="24">
        <v>44.04</v>
      </c>
      <c r="BE7" s="24">
        <v>42.02</v>
      </c>
      <c r="BF7" s="24" t="s">
        <v>102</v>
      </c>
      <c r="BG7" s="24">
        <v>11.08</v>
      </c>
      <c r="BH7" s="24">
        <v>6.91</v>
      </c>
      <c r="BI7" s="24">
        <v>2.42</v>
      </c>
      <c r="BJ7" s="24">
        <v>0</v>
      </c>
      <c r="BK7" s="24" t="s">
        <v>102</v>
      </c>
      <c r="BL7" s="24">
        <v>867.83</v>
      </c>
      <c r="BM7" s="24">
        <v>791.76</v>
      </c>
      <c r="BN7" s="24">
        <v>900.82</v>
      </c>
      <c r="BO7" s="24">
        <v>839.21</v>
      </c>
      <c r="BP7" s="24">
        <v>785.1</v>
      </c>
      <c r="BQ7" s="24" t="s">
        <v>102</v>
      </c>
      <c r="BR7" s="24">
        <v>77.739999999999995</v>
      </c>
      <c r="BS7" s="24">
        <v>81.05</v>
      </c>
      <c r="BT7" s="24">
        <v>69.67</v>
      </c>
      <c r="BU7" s="24">
        <v>71.739999999999995</v>
      </c>
      <c r="BV7" s="24" t="s">
        <v>102</v>
      </c>
      <c r="BW7" s="24">
        <v>57.08</v>
      </c>
      <c r="BX7" s="24">
        <v>56.26</v>
      </c>
      <c r="BY7" s="24">
        <v>52.94</v>
      </c>
      <c r="BZ7" s="24">
        <v>52.05</v>
      </c>
      <c r="CA7" s="24">
        <v>56.93</v>
      </c>
      <c r="CB7" s="24" t="s">
        <v>102</v>
      </c>
      <c r="CC7" s="24">
        <v>202.85</v>
      </c>
      <c r="CD7" s="24">
        <v>194.8</v>
      </c>
      <c r="CE7" s="24">
        <v>227.2</v>
      </c>
      <c r="CF7" s="24">
        <v>221.09</v>
      </c>
      <c r="CG7" s="24" t="s">
        <v>102</v>
      </c>
      <c r="CH7" s="24">
        <v>274.99</v>
      </c>
      <c r="CI7" s="24">
        <v>282.08999999999997</v>
      </c>
      <c r="CJ7" s="24">
        <v>303.27999999999997</v>
      </c>
      <c r="CK7" s="24">
        <v>301.86</v>
      </c>
      <c r="CL7" s="24">
        <v>271.14999999999998</v>
      </c>
      <c r="CM7" s="24" t="s">
        <v>102</v>
      </c>
      <c r="CN7" s="24">
        <v>62.52</v>
      </c>
      <c r="CO7" s="24">
        <v>60</v>
      </c>
      <c r="CP7" s="24">
        <v>58.26</v>
      </c>
      <c r="CQ7" s="24">
        <v>59.17</v>
      </c>
      <c r="CR7" s="24" t="s">
        <v>102</v>
      </c>
      <c r="CS7" s="24">
        <v>54.83</v>
      </c>
      <c r="CT7" s="24">
        <v>66.53</v>
      </c>
      <c r="CU7" s="24">
        <v>52.35</v>
      </c>
      <c r="CV7" s="24">
        <v>46.25</v>
      </c>
      <c r="CW7" s="24">
        <v>49.87</v>
      </c>
      <c r="CX7" s="24" t="s">
        <v>102</v>
      </c>
      <c r="CY7" s="24">
        <v>96.58</v>
      </c>
      <c r="CZ7" s="24">
        <v>96.65</v>
      </c>
      <c r="DA7" s="24">
        <v>96.75</v>
      </c>
      <c r="DB7" s="24">
        <v>96.76</v>
      </c>
      <c r="DC7" s="24" t="s">
        <v>102</v>
      </c>
      <c r="DD7" s="24">
        <v>84.7</v>
      </c>
      <c r="DE7" s="24">
        <v>84.67</v>
      </c>
      <c r="DF7" s="24">
        <v>84.39</v>
      </c>
      <c r="DG7" s="24">
        <v>83.96</v>
      </c>
      <c r="DH7" s="24">
        <v>87.54</v>
      </c>
      <c r="DI7" s="24" t="s">
        <v>102</v>
      </c>
      <c r="DJ7" s="24">
        <v>3.13</v>
      </c>
      <c r="DK7" s="24">
        <v>6.25</v>
      </c>
      <c r="DL7" s="24">
        <v>9.3800000000000008</v>
      </c>
      <c r="DM7" s="24">
        <v>12.51</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0918　鈴木　拓也</cp:lastModifiedBy>
  <cp:lastPrinted>2025-02-03T23:40:49Z</cp:lastPrinted>
  <dcterms:created xsi:type="dcterms:W3CDTF">2025-01-24T07:16:11Z</dcterms:created>
  <dcterms:modified xsi:type="dcterms:W3CDTF">2025-02-04T01:03:15Z</dcterms:modified>
  <cp:category/>
</cp:coreProperties>
</file>