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qDpTywbb7pX1A7MZChRyhAWvAX7zz8t4BswezbnoR0RLhpqvcEKUDs4OFOyaiMO4qQkxhOWhSrfg5U7JioF/w==" workbookSaltValue="CXuGUpe3c7JeE5760sNtFA==" workbookSpinCount="100000"/>
  <bookViews>
    <workbookView xWindow="0" yWindow="0" windowWidth="19200" windowHeight="805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<sst xmlns="http://schemas.openxmlformats.org/spreadsheetml/2006/main" xmlns:r="http://schemas.openxmlformats.org/officeDocument/2006/relationships" count="114" uniqueCount="114">
  <si>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</si>
  <si>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</si>
  <si>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</si>
  <si>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</si>
  <si>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</si>
  <si>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</si>
  <si>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</si>
  <si>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</si>
  <si>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</si>
  <si>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茨城県　北茨城市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</si>
  <si>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</si>
  <si>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</si>
  <si>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</si>
  <si>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</si>
  <si>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</si>
  <si>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</si>
  <si>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</si>
  <si>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</si>
  <si>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</si>
  <si>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</si>
  <si>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</si>
  <si>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</si>
  <si>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</si>
  <si>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</si>
  <si>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</si>
  <si>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</si>
  <si>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</si>
  <si>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</si>
  <si>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</si>
  <si>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</si>
  <si>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</si>
  <si>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</si>
  <si>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</si>
  <si>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</si>
  <si>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</si>
  <si>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</si>
  <si>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</si>
  <si>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</si>
  <si>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</si>
  <si>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</si>
  <si>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</si>
  <si>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</si>
  <si>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</si>
  <si>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</si>
  <si>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</si>
  <si>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</si>
  <si>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</si>
  <si>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</si>
  <si>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</si>
  <si>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</si>
  <si>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</si>
  <si>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</si>
  <si>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</si>
  <si>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</si>
  <si>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</si>
  <si>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</si>
  <si>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</si>
  <si>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</si>
  <si>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</si>
  <si>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</si>
  <si>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</si>
  <si>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</si>
  <si>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</si>
  <si>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</si>
  <si>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</si>
  <si>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</si>
  <si>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</si>
  <si>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</si>
  <si>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</si>
  <si>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</si>
  <si>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</si>
  <si>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</si>
  <si>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</si>
  <si>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</si>
  <si>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</si>
  <si>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</si>
  <si>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</si>
  <si>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</si>
  <si>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</si>
  <si>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</si>
  <si>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</si>
  <si>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</si>
  <si>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</si>
  <si>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</si>
  <si>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</si>
  <si>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</si>
  <si>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</si>
  <si>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</si>
  <si>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</si>
  <si>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</si>
  <si>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</si>
  <si>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</si>
  <si>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</si>
  <si>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</si>
  <si>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</si>
  <si>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</si>
  <si>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　排水処理施設は平成10年に供用開始後、平成23年3月の東日本大震災の津波被害を受けている。
　被災した機器類は災害復旧により更新を行った。
　それ以外の電気機器類についても更新時期を迎えているため、策定した施設機能保全計画に沿って、支出平準化を図りつつ、計画的施設更新を行う。</t>
    <rPh sb="1" eb="3">
      <t>ハイスイ</t>
    </rPh>
    <rPh sb="3" eb="5">
      <t>ショリ</t>
    </rPh>
    <rPh sb="5" eb="7">
      <t>シセツ</t>
    </rPh>
    <rPh sb="8" eb="10">
      <t>ヘイセイ</t>
    </rPh>
    <rPh sb="12" eb="13">
      <t>ネン</t>
    </rPh>
    <rPh sb="14" eb="16">
      <t>キョウヨウ</t>
    </rPh>
    <rPh sb="16" eb="18">
      <t>カイシ</t>
    </rPh>
    <rPh sb="18" eb="19">
      <t>ゴ</t>
    </rPh>
    <rPh sb="20" eb="22">
      <t>ヘイセイ</t>
    </rPh>
    <rPh sb="24" eb="25">
      <t>ネン</t>
    </rPh>
    <rPh sb="26" eb="27">
      <t>ガツ</t>
    </rPh>
    <rPh sb="28" eb="29">
      <t>ヒガシ</t>
    </rPh>
    <rPh sb="29" eb="31">
      <t>ニホン</t>
    </rPh>
    <rPh sb="31" eb="34">
      <t>ダイシンサイ</t>
    </rPh>
    <rPh sb="35" eb="37">
      <t>ツナミ</t>
    </rPh>
    <rPh sb="37" eb="39">
      <t>ヒガイ</t>
    </rPh>
    <rPh sb="40" eb="41">
      <t>ウ</t>
    </rPh>
    <rPh sb="48" eb="50">
      <t>ヒサイ</t>
    </rPh>
    <rPh sb="52" eb="55">
      <t>キキルイ</t>
    </rPh>
    <rPh sb="56" eb="58">
      <t>サイガイ</t>
    </rPh>
    <rPh sb="58" eb="60">
      <t>フッキュウ</t>
    </rPh>
    <rPh sb="63" eb="65">
      <t>コウシン</t>
    </rPh>
    <rPh sb="66" eb="67">
      <t>オコナ</t>
    </rPh>
    <rPh sb="74" eb="76">
      <t>イガイ</t>
    </rPh>
    <rPh sb="77" eb="79">
      <t>デンキ</t>
    </rPh>
    <rPh sb="79" eb="81">
      <t>キキ</t>
    </rPh>
    <rPh sb="81" eb="82">
      <t>ルイ</t>
    </rPh>
    <rPh sb="87" eb="89">
      <t>コウシン</t>
    </rPh>
    <rPh sb="89" eb="91">
      <t>ジキ</t>
    </rPh>
    <rPh sb="92" eb="93">
      <t>ムカ</t>
    </rPh>
    <rPh sb="100" eb="102">
      <t>サクテイ</t>
    </rPh>
    <rPh sb="104" eb="106">
      <t>シセツ</t>
    </rPh>
    <rPh sb="106" eb="108">
      <t>キノウ</t>
    </rPh>
    <rPh sb="108" eb="110">
      <t>ホゼン</t>
    </rPh>
    <rPh sb="110" eb="112">
      <t>ケイカク</t>
    </rPh>
    <rPh sb="113" eb="114">
      <t>ソ</t>
    </rPh>
    <rPh sb="117" eb="119">
      <t>シシュツ</t>
    </rPh>
    <rPh sb="119" eb="122">
      <t>ヘイジュンカ</t>
    </rPh>
    <rPh sb="123" eb="124">
      <t>ハカ</t>
    </rPh>
    <rPh sb="128" eb="131">
      <t>ケイカクテキ</t>
    </rPh>
    <rPh sb="131" eb="133">
      <t>シセツ</t>
    </rPh>
    <rPh sb="133" eb="135">
      <t>コウシン</t>
    </rPh>
    <rPh sb="136" eb="137">
      <t>オコナ</t>
    </rPh>
    <phoneticPr fontId="1"/>
  </si>
  <si>
    <t>法適用</t>
  </si>
  <si>
    <t>下水道事業</t>
  </si>
  <si>
    <t>漁業集落排水</t>
  </si>
  <si>
    <t>H2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</si>
  <si>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</si>
  <si>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</si>
  <si>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</si>
  <si>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</si>
  <si>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</si>
  <si>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</si>
  <si>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</si>
  <si>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</si>
  <si>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</si>
  <si>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</si>
  <si>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</si>
  <si>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　当該排水処理区域は計画区域全体を整備済であるものの、東日本大震災の津波による被災地区の家屋解体や転居で、大幅に水洗化人口が減少した経緯がある。
　また、それらの地区については再定住されず、水洗化人口の増加を妨げる要因となっている。
　さらに、高齢化による人口減少も加わり、経営環境は厳しい。
　そのような状況であって、電気設備類の更新時期が到来しているため、設備修繕や更新への費用がかさむ状況となっている。
</t>
    <rPh sb="1" eb="3">
      <t>トウガイ</t>
    </rPh>
    <rPh sb="3" eb="5">
      <t>ハイスイ</t>
    </rPh>
    <rPh sb="5" eb="7">
      <t>ショリ</t>
    </rPh>
    <rPh sb="7" eb="9">
      <t>クイキ</t>
    </rPh>
    <rPh sb="10" eb="12">
      <t>ケイカク</t>
    </rPh>
    <rPh sb="12" eb="14">
      <t>クイキ</t>
    </rPh>
    <rPh sb="14" eb="16">
      <t>ゼンタイ</t>
    </rPh>
    <rPh sb="17" eb="19">
      <t>セイビ</t>
    </rPh>
    <rPh sb="19" eb="20">
      <t>スミ</t>
    </rPh>
    <rPh sb="27" eb="28">
      <t>ヒガシ</t>
    </rPh>
    <rPh sb="28" eb="30">
      <t>ニホン</t>
    </rPh>
    <rPh sb="30" eb="33">
      <t>ダイシンサイ</t>
    </rPh>
    <rPh sb="34" eb="36">
      <t>ツナミ</t>
    </rPh>
    <rPh sb="39" eb="41">
      <t>ヒサイ</t>
    </rPh>
    <rPh sb="41" eb="43">
      <t>チク</t>
    </rPh>
    <rPh sb="44" eb="46">
      <t>カオク</t>
    </rPh>
    <rPh sb="46" eb="48">
      <t>カイタイ</t>
    </rPh>
    <rPh sb="49" eb="51">
      <t>テンキョ</t>
    </rPh>
    <rPh sb="53" eb="55">
      <t>オオハバ</t>
    </rPh>
    <rPh sb="56" eb="59">
      <t>スイセンカ</t>
    </rPh>
    <rPh sb="59" eb="61">
      <t>ジンコウ</t>
    </rPh>
    <rPh sb="62" eb="64">
      <t>ゲンショウ</t>
    </rPh>
    <rPh sb="66" eb="68">
      <t>ケイイ</t>
    </rPh>
    <rPh sb="81" eb="83">
      <t>チク</t>
    </rPh>
    <rPh sb="88" eb="91">
      <t>サイテイジュウ</t>
    </rPh>
    <rPh sb="95" eb="98">
      <t>スイセンカ</t>
    </rPh>
    <rPh sb="98" eb="100">
      <t>ジンコウ</t>
    </rPh>
    <rPh sb="101" eb="103">
      <t>ゾウカ</t>
    </rPh>
    <rPh sb="104" eb="105">
      <t>サマタ</t>
    </rPh>
    <rPh sb="107" eb="109">
      <t>ヨウイン</t>
    </rPh>
    <rPh sb="122" eb="125">
      <t>コウレイカ</t>
    </rPh>
    <rPh sb="128" eb="130">
      <t>ジンコウ</t>
    </rPh>
    <rPh sb="130" eb="132">
      <t>ゲンショウ</t>
    </rPh>
    <rPh sb="133" eb="134">
      <t>クワ</t>
    </rPh>
    <rPh sb="137" eb="139">
      <t>ケイエイ</t>
    </rPh>
    <rPh sb="139" eb="141">
      <t>カンキョウ</t>
    </rPh>
    <rPh sb="142" eb="143">
      <t>キビ</t>
    </rPh>
    <rPh sb="153" eb="155">
      <t>ジョウキョウ</t>
    </rPh>
    <rPh sb="160" eb="162">
      <t>デンキ</t>
    </rPh>
    <rPh sb="162" eb="164">
      <t>セツビ</t>
    </rPh>
    <rPh sb="164" eb="165">
      <t>ルイ</t>
    </rPh>
    <rPh sb="166" eb="168">
      <t>コウシン</t>
    </rPh>
    <rPh sb="168" eb="170">
      <t>ジキ</t>
    </rPh>
    <rPh sb="171" eb="173">
      <t>トウライ</t>
    </rPh>
    <rPh sb="180" eb="182">
      <t>セツビ</t>
    </rPh>
    <rPh sb="182" eb="184">
      <t>シュウゼン</t>
    </rPh>
    <rPh sb="185" eb="187">
      <t>コウシン</t>
    </rPh>
    <rPh sb="189" eb="191">
      <t>ヒヨウ</t>
    </rPh>
    <rPh sb="195" eb="197">
      <t>ジョウキョウ</t>
    </rPh>
    <phoneticPr fontId="1"/>
  </si>
  <si>
    <t>①経常収支比率は、一般会計からの繰入金が減少しているため前年度より減少となったが、類似団体平均は上回っている。今後も100％以上を維持していく必要があるため、経常費用を縮減するよう努める。
②累積欠損金比率は、累積欠損金が発生しておらず、前年に引き続き0％になっている。将来的な人口減少に伴う使用料収入の減少、維持管理費等の高騰が想定される中、欠損金なしを維持できるよう努める。
③流動比率は、類似団体平均を大きく上回っている。現金及び預金の増加などにより流動資産が増加している。
⑤経費回収率は、漁業集落排水処理場の電気設備修繕を行ったため増加した。類似団体平均を上回っているので、今後は維持費の低減に努める。
⑥汚水処理原価は、汚水処理費が増加したことにより減少した。類似団体平均を下回っているので今後は維持費の低減に努める。
⑦施設利用率は、人口減少等により晴天時一日平均処理水量が減少したため前年より減少している。</t>
    <rPh sb="20" eb="22">
      <t>ゲンショウ</t>
    </rPh>
    <rPh sb="387" eb="390">
      <t>セイテンジ</t>
    </rPh>
    <rPh sb="390" eb="394">
      <t>イチニチヘイキン</t>
    </rPh>
    <rPh sb="394" eb="398">
      <t>ショリスイリョウ</t>
    </rPh>
    <rPh sb="399" eb="401">
      <t>ゲンショウ</t>
    </rPh>
    <rPh sb="405" eb="407">
      <t>ゼンネン</t>
    </rPh>
    <rPh sb="409" eb="411">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</si>
</sst>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1.6</c:v>
                </c:pt>
                <c:pt idx="2">
                  <c:v>1.e-002</c:v>
                </c:pt>
                <c:pt idx="3">
                  <c:v>1.e-002</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26.22</c:v>
                </c:pt>
                <c:pt idx="2">
                  <c:v>26.65</c:v>
                </c:pt>
                <c:pt idx="3">
                  <c:v>25.69</c:v>
                </c:pt>
                <c:pt idx="4">
                  <c:v>23.04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30.19</c:v>
                </c:pt>
                <c:pt idx="2">
                  <c:v>28.77</c:v>
                </c:pt>
                <c:pt idx="3">
                  <c:v>26.22</c:v>
                </c:pt>
                <c:pt idx="4">
                  <c:v>26.12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71.59</c:v>
                </c:pt>
                <c:pt idx="2">
                  <c:v>73.040000000000006</c:v>
                </c:pt>
                <c:pt idx="3">
                  <c:v>74.13</c:v>
                </c:pt>
                <c:pt idx="4">
                  <c:v>72.87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79.09</c:v>
                </c:pt>
                <c:pt idx="2">
                  <c:v>78.900000000000006</c:v>
                </c:pt>
                <c:pt idx="3">
                  <c:v>78.03</c:v>
                </c:pt>
                <c:pt idx="4">
                  <c:v>78.55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95.4</c:v>
                </c:pt>
                <c:pt idx="2">
                  <c:v>97.57</c:v>
                </c:pt>
                <c:pt idx="3">
                  <c:v>126.65</c:v>
                </c:pt>
                <c:pt idx="4">
                  <c:v>118.03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101.18</c:v>
                </c:pt>
                <c:pt idx="2">
                  <c:v>99.89</c:v>
                </c:pt>
                <c:pt idx="3">
                  <c:v>104.12</c:v>
                </c:pt>
                <c:pt idx="4">
                  <c:v>105.98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4.03</c:v>
                </c:pt>
                <c:pt idx="2">
                  <c:v>7.92</c:v>
                </c:pt>
                <c:pt idx="3">
                  <c:v>11.67</c:v>
                </c:pt>
                <c:pt idx="4">
                  <c:v>15.38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20.14</c:v>
                </c:pt>
                <c:pt idx="2">
                  <c:v>23.17</c:v>
                </c:pt>
                <c:pt idx="3">
                  <c:v>25.29</c:v>
                </c:pt>
                <c:pt idx="4">
                  <c:v>28.31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23.99</c:v>
                </c:pt>
                <c:pt idx="2">
                  <c:v>35.79</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140.63</c:v>
                </c:pt>
                <c:pt idx="2">
                  <c:v>163.84</c:v>
                </c:pt>
                <c:pt idx="3">
                  <c:v>176.46</c:v>
                </c:pt>
                <c:pt idx="4">
                  <c:v>181.51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49.38</c:v>
                </c:pt>
                <c:pt idx="2">
                  <c:v>63.04</c:v>
                </c:pt>
                <c:pt idx="3">
                  <c:v>141.97</c:v>
                </c:pt>
                <c:pt idx="4">
                  <c:v>212.83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56.53</c:v>
                </c:pt>
                <c:pt idx="2">
                  <c:v>59.66</c:v>
                </c:pt>
                <c:pt idx="3">
                  <c:v>61.64</c:v>
                </c:pt>
                <c:pt idx="4">
                  <c:v>69.819999999999993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1095.52</c:v>
                </c:pt>
                <c:pt idx="2">
                  <c:v>1056.55</c:v>
                </c:pt>
                <c:pt idx="3">
                  <c:v>1278.54</c:v>
                </c:pt>
                <c:pt idx="4">
                  <c:v>1149.7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72.17</c:v>
                </c:pt>
                <c:pt idx="2">
                  <c:v>65.11</c:v>
                </c:pt>
                <c:pt idx="3">
                  <c:v>46.18</c:v>
                </c:pt>
                <c:pt idx="4">
                  <c:v>68.569999999999993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39.64</c:v>
                </c:pt>
                <c:pt idx="2">
                  <c:v>40</c:v>
                </c:pt>
                <c:pt idx="3">
                  <c:v>38.74</c:v>
                </c:pt>
                <c:pt idx="4">
                  <c:v>35.96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272.44</c:v>
                </c:pt>
                <c:pt idx="2">
                  <c:v>304.64</c:v>
                </c:pt>
                <c:pt idx="3">
                  <c:v>431.75</c:v>
                </c:pt>
                <c:pt idx="4">
                  <c:v>294.08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449.72</c:v>
                </c:pt>
                <c:pt idx="2">
                  <c:v>437.27</c:v>
                </c:pt>
                <c:pt idx="3">
                  <c:v>456.72</c:v>
                </c:pt>
                <c:pt idx="4">
                  <c:v>481.96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40555" y="27908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431530" y="27908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422505" y="27908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40555" y="65627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431530" y="65627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422505" y="6562725"/>
          <a:ext cx="37249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89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70880" y="10677525"/>
          <a:ext cx="4789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092180" y="10677525"/>
          <a:ext cx="4789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71545" y="29622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【102.33】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462520" y="29622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【114.08】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453495" y="29622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【68.63】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444470" y="29622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【1,069.89】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444470" y="67341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【80.73】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453495" y="67341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【28.16】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462520" y="67341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【426.52】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71545" y="67341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【39.89】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535805" y="108489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【30.98】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874250" y="108489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178405" y="10848975"/>
          <a:ext cx="70294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U16" zoomScale="80" zoomScaleNormal="80" workbookViewId="0">
      <selection activeCell="BL45" sqref="BL45:BZ46"/>
    </sheetView>
  </sheetViews>
  <sheetFormatPr defaultColWidth="2.6328125" defaultRowHeight="13"/>
  <cols>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北茨城市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漁業集落排水</v>
      </c>
      <c r="Q8" s="6"/>
      <c r="R8" s="6"/>
      <c r="S8" s="6"/>
      <c r="T8" s="6"/>
      <c r="U8" s="6"/>
      <c r="V8" s="6"/>
      <c r="W8" s="6" t="str">
        <f>データ!L6</f>
        <v>H2</v>
      </c>
      <c r="X8" s="6"/>
      <c r="Y8" s="6"/>
      <c r="Z8" s="6"/>
      <c r="AA8" s="6"/>
      <c r="AB8" s="6"/>
      <c r="AC8" s="6"/>
      <c r="AD8" s="20" t="str">
        <f>データ!$M$6</f>
        <v>非設置</v>
      </c>
      <c r="AE8" s="20"/>
      <c r="AF8" s="20"/>
      <c r="AG8" s="20"/>
      <c r="AH8" s="20"/>
      <c r="AI8" s="20"/>
      <c r="AJ8" s="20"/>
      <c r="AK8" s="3"/>
      <c r="AL8" s="21">
        <f>データ!S6</f>
        <v>40757</v>
      </c>
      <c r="AM8" s="21"/>
      <c r="AN8" s="21"/>
      <c r="AO8" s="21"/>
      <c r="AP8" s="21"/>
      <c r="AQ8" s="21"/>
      <c r="AR8" s="21"/>
      <c r="AS8" s="21"/>
      <c r="AT8" s="7">
        <f>データ!T6</f>
        <v>193.55</v>
      </c>
      <c r="AU8" s="7"/>
      <c r="AV8" s="7"/>
      <c r="AW8" s="7"/>
      <c r="AX8" s="7"/>
      <c r="AY8" s="7"/>
      <c r="AZ8" s="7"/>
      <c r="BA8" s="7"/>
      <c r="BB8" s="7">
        <f>データ!U6</f>
        <v>210.58</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89.99</v>
      </c>
      <c r="J10" s="7"/>
      <c r="K10" s="7"/>
      <c r="L10" s="7"/>
      <c r="M10" s="7"/>
      <c r="N10" s="7"/>
      <c r="O10" s="7"/>
      <c r="P10" s="7">
        <f>データ!P6</f>
        <v>1.86</v>
      </c>
      <c r="Q10" s="7"/>
      <c r="R10" s="7"/>
      <c r="S10" s="7"/>
      <c r="T10" s="7"/>
      <c r="U10" s="7"/>
      <c r="V10" s="7"/>
      <c r="W10" s="7">
        <f>データ!Q6</f>
        <v>77.33</v>
      </c>
      <c r="X10" s="7"/>
      <c r="Y10" s="7"/>
      <c r="Z10" s="7"/>
      <c r="AA10" s="7"/>
      <c r="AB10" s="7"/>
      <c r="AC10" s="7"/>
      <c r="AD10" s="21">
        <f>データ!R6</f>
        <v>3850</v>
      </c>
      <c r="AE10" s="21"/>
      <c r="AF10" s="21"/>
      <c r="AG10" s="21"/>
      <c r="AH10" s="21"/>
      <c r="AI10" s="21"/>
      <c r="AJ10" s="21"/>
      <c r="AK10" s="2"/>
      <c r="AL10" s="21">
        <f>データ!V6</f>
        <v>752</v>
      </c>
      <c r="AM10" s="21"/>
      <c r="AN10" s="21"/>
      <c r="AO10" s="21"/>
      <c r="AP10" s="21"/>
      <c r="AQ10" s="21"/>
      <c r="AR10" s="21"/>
      <c r="AS10" s="21"/>
      <c r="AT10" s="7">
        <f>データ!W6</f>
        <v>0.3</v>
      </c>
      <c r="AU10" s="7"/>
      <c r="AV10" s="7"/>
      <c r="AW10" s="7"/>
      <c r="AX10" s="7"/>
      <c r="AY10" s="7"/>
      <c r="AZ10" s="7"/>
      <c r="BA10" s="7"/>
      <c r="BB10" s="7">
        <f>データ!X6</f>
        <v>2506.67</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96</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12</v>
      </c>
      <c r="J84" s="12" t="s">
        <v>48</v>
      </c>
      <c r="K84" s="12" t="s">
        <v>49</v>
      </c>
      <c r="L84" s="12" t="s">
        <v>4</v>
      </c>
      <c r="M84" s="12" t="s">
        <v>34</v>
      </c>
      <c r="N84" s="12" t="s">
        <v>51</v>
      </c>
      <c r="O84" s="12" t="s">
        <v>53</v>
      </c>
    </row>
    <row r="85" spans="1:78" hidden="1">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BC0ziL9gb+j1s1QMa/e7mCpFwe153gvWy+BcYMCbAdqPwcZ9h4yPoANyJRBmSh5Yefb7xoGUcVxBmTiZy1znjw==" saltValue="+DE1LfVOr7t/+2fyA8qVI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
  <cols>
    <col min="2" max="144" width="11.9062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57</v>
      </c>
      <c r="D3" s="58" t="s">
        <v>58</v>
      </c>
      <c r="E3" s="58" t="s">
        <v>7</v>
      </c>
      <c r="F3" s="58" t="s">
        <v>6</v>
      </c>
      <c r="G3" s="58" t="s">
        <v>26</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56</v>
      </c>
      <c r="I5" s="66" t="s">
        <v>70</v>
      </c>
      <c r="J5" s="66" t="s">
        <v>71</v>
      </c>
      <c r="K5" s="66" t="s">
        <v>72</v>
      </c>
      <c r="L5" s="66" t="s">
        <v>73</v>
      </c>
      <c r="M5" s="66" t="s">
        <v>8</v>
      </c>
      <c r="N5" s="66" t="s">
        <v>74</v>
      </c>
      <c r="O5" s="66" t="s">
        <v>75</v>
      </c>
      <c r="P5" s="66" t="s">
        <v>76</v>
      </c>
      <c r="Q5" s="66" t="s">
        <v>77</v>
      </c>
      <c r="R5" s="66" t="s">
        <v>78</v>
      </c>
      <c r="S5" s="66" t="s">
        <v>79</v>
      </c>
      <c r="T5" s="66" t="s">
        <v>80</v>
      </c>
      <c r="U5" s="66" t="s">
        <v>63</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43</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82155</v>
      </c>
      <c r="D6" s="61">
        <f t="shared" si="1"/>
        <v>46</v>
      </c>
      <c r="E6" s="61">
        <f t="shared" si="1"/>
        <v>17</v>
      </c>
      <c r="F6" s="61">
        <f t="shared" si="1"/>
        <v>6</v>
      </c>
      <c r="G6" s="61">
        <f t="shared" si="1"/>
        <v>0</v>
      </c>
      <c r="H6" s="61" t="str">
        <f t="shared" si="1"/>
        <v>茨城県　北茨城市</v>
      </c>
      <c r="I6" s="61" t="str">
        <f t="shared" si="1"/>
        <v>法適用</v>
      </c>
      <c r="J6" s="61" t="str">
        <f t="shared" si="1"/>
        <v>下水道事業</v>
      </c>
      <c r="K6" s="61" t="str">
        <f t="shared" si="1"/>
        <v>漁業集落排水</v>
      </c>
      <c r="L6" s="61" t="str">
        <f t="shared" si="1"/>
        <v>H2</v>
      </c>
      <c r="M6" s="61" t="str">
        <f t="shared" si="1"/>
        <v>非設置</v>
      </c>
      <c r="N6" s="69" t="str">
        <f t="shared" si="1"/>
        <v>-</v>
      </c>
      <c r="O6" s="69">
        <f t="shared" si="1"/>
        <v>89.99</v>
      </c>
      <c r="P6" s="69">
        <f t="shared" si="1"/>
        <v>1.86</v>
      </c>
      <c r="Q6" s="69">
        <f t="shared" si="1"/>
        <v>77.33</v>
      </c>
      <c r="R6" s="69">
        <f t="shared" si="1"/>
        <v>3850</v>
      </c>
      <c r="S6" s="69">
        <f t="shared" si="1"/>
        <v>40757</v>
      </c>
      <c r="T6" s="69">
        <f t="shared" si="1"/>
        <v>193.55</v>
      </c>
      <c r="U6" s="69">
        <f t="shared" si="1"/>
        <v>210.58</v>
      </c>
      <c r="V6" s="69">
        <f t="shared" si="1"/>
        <v>752</v>
      </c>
      <c r="W6" s="69">
        <f t="shared" si="1"/>
        <v>0.3</v>
      </c>
      <c r="X6" s="69">
        <f t="shared" si="1"/>
        <v>2506.67</v>
      </c>
      <c r="Y6" s="77" t="str">
        <f t="shared" ref="Y6:AH6" si="2">IF(Y7="",NA(),Y7)</f>
        <v>-</v>
      </c>
      <c r="Z6" s="77">
        <f t="shared" si="2"/>
        <v>95.4</v>
      </c>
      <c r="AA6" s="77">
        <f t="shared" si="2"/>
        <v>97.57</v>
      </c>
      <c r="AB6" s="77">
        <f t="shared" si="2"/>
        <v>126.65</v>
      </c>
      <c r="AC6" s="77">
        <f t="shared" si="2"/>
        <v>118.03</v>
      </c>
      <c r="AD6" s="77" t="str">
        <f t="shared" si="2"/>
        <v>-</v>
      </c>
      <c r="AE6" s="77">
        <f t="shared" si="2"/>
        <v>101.18</v>
      </c>
      <c r="AF6" s="77">
        <f t="shared" si="2"/>
        <v>99.89</v>
      </c>
      <c r="AG6" s="77">
        <f t="shared" si="2"/>
        <v>104.12</v>
      </c>
      <c r="AH6" s="77">
        <f t="shared" si="2"/>
        <v>105.98</v>
      </c>
      <c r="AI6" s="69" t="str">
        <f>IF(AI7="","",IF(AI7="-","【-】","【"&amp;SUBSTITUTE(TEXT(AI7,"#,##0.00"),"-","△")&amp;"】"))</f>
        <v>【102.33】</v>
      </c>
      <c r="AJ6" s="77" t="str">
        <f t="shared" ref="AJ6:AS6" si="3">IF(AJ7="",NA(),AJ7)</f>
        <v>-</v>
      </c>
      <c r="AK6" s="77">
        <f t="shared" si="3"/>
        <v>23.99</v>
      </c>
      <c r="AL6" s="77">
        <f t="shared" si="3"/>
        <v>35.79</v>
      </c>
      <c r="AM6" s="69">
        <f t="shared" si="3"/>
        <v>0</v>
      </c>
      <c r="AN6" s="69">
        <f t="shared" si="3"/>
        <v>0</v>
      </c>
      <c r="AO6" s="77" t="str">
        <f t="shared" si="3"/>
        <v>-</v>
      </c>
      <c r="AP6" s="77">
        <f t="shared" si="3"/>
        <v>140.63</v>
      </c>
      <c r="AQ6" s="77">
        <f t="shared" si="3"/>
        <v>163.84</v>
      </c>
      <c r="AR6" s="77">
        <f t="shared" si="3"/>
        <v>176.46</v>
      </c>
      <c r="AS6" s="77">
        <f t="shared" si="3"/>
        <v>181.51</v>
      </c>
      <c r="AT6" s="69" t="str">
        <f>IF(AT7="","",IF(AT7="-","【-】","【"&amp;SUBSTITUTE(TEXT(AT7,"#,##0.00"),"-","△")&amp;"】"))</f>
        <v>【114.08】</v>
      </c>
      <c r="AU6" s="77" t="str">
        <f t="shared" ref="AU6:BD6" si="4">IF(AU7="",NA(),AU7)</f>
        <v>-</v>
      </c>
      <c r="AV6" s="77">
        <f t="shared" si="4"/>
        <v>49.38</v>
      </c>
      <c r="AW6" s="77">
        <f t="shared" si="4"/>
        <v>63.04</v>
      </c>
      <c r="AX6" s="77">
        <f t="shared" si="4"/>
        <v>141.97</v>
      </c>
      <c r="AY6" s="77">
        <f t="shared" si="4"/>
        <v>212.83</v>
      </c>
      <c r="AZ6" s="77" t="str">
        <f t="shared" si="4"/>
        <v>-</v>
      </c>
      <c r="BA6" s="77">
        <f t="shared" si="4"/>
        <v>56.53</v>
      </c>
      <c r="BB6" s="77">
        <f t="shared" si="4"/>
        <v>59.66</v>
      </c>
      <c r="BC6" s="77">
        <f t="shared" si="4"/>
        <v>61.64</v>
      </c>
      <c r="BD6" s="77">
        <f t="shared" si="4"/>
        <v>69.819999999999993</v>
      </c>
      <c r="BE6" s="69" t="str">
        <f>IF(BE7="","",IF(BE7="-","【-】","【"&amp;SUBSTITUTE(TEXT(BE7,"#,##0.00"),"-","△")&amp;"】"))</f>
        <v>【68.63】</v>
      </c>
      <c r="BF6" s="77" t="str">
        <f t="shared" ref="BF6:BO6" si="5">IF(BF7="",NA(),BF7)</f>
        <v>-</v>
      </c>
      <c r="BG6" s="69">
        <f t="shared" si="5"/>
        <v>0</v>
      </c>
      <c r="BH6" s="69">
        <f t="shared" si="5"/>
        <v>0</v>
      </c>
      <c r="BI6" s="69">
        <f t="shared" si="5"/>
        <v>0</v>
      </c>
      <c r="BJ6" s="69">
        <f t="shared" si="5"/>
        <v>0</v>
      </c>
      <c r="BK6" s="77" t="str">
        <f t="shared" si="5"/>
        <v>-</v>
      </c>
      <c r="BL6" s="77">
        <f t="shared" si="5"/>
        <v>1095.52</v>
      </c>
      <c r="BM6" s="77">
        <f t="shared" si="5"/>
        <v>1056.55</v>
      </c>
      <c r="BN6" s="77">
        <f t="shared" si="5"/>
        <v>1278.54</v>
      </c>
      <c r="BO6" s="77">
        <f t="shared" si="5"/>
        <v>1149.7</v>
      </c>
      <c r="BP6" s="69" t="str">
        <f>IF(BP7="","",IF(BP7="-","【-】","【"&amp;SUBSTITUTE(TEXT(BP7,"#,##0.00"),"-","△")&amp;"】"))</f>
        <v>【1,069.89】</v>
      </c>
      <c r="BQ6" s="77" t="str">
        <f t="shared" ref="BQ6:BZ6" si="6">IF(BQ7="",NA(),BQ7)</f>
        <v>-</v>
      </c>
      <c r="BR6" s="77">
        <f t="shared" si="6"/>
        <v>72.17</v>
      </c>
      <c r="BS6" s="77">
        <f t="shared" si="6"/>
        <v>65.11</v>
      </c>
      <c r="BT6" s="77">
        <f t="shared" si="6"/>
        <v>46.18</v>
      </c>
      <c r="BU6" s="77">
        <f t="shared" si="6"/>
        <v>68.569999999999993</v>
      </c>
      <c r="BV6" s="77" t="str">
        <f t="shared" si="6"/>
        <v>-</v>
      </c>
      <c r="BW6" s="77">
        <f t="shared" si="6"/>
        <v>39.64</v>
      </c>
      <c r="BX6" s="77">
        <f t="shared" si="6"/>
        <v>40</v>
      </c>
      <c r="BY6" s="77">
        <f t="shared" si="6"/>
        <v>38.74</v>
      </c>
      <c r="BZ6" s="77">
        <f t="shared" si="6"/>
        <v>35.96</v>
      </c>
      <c r="CA6" s="69" t="str">
        <f>IF(CA7="","",IF(CA7="-","【-】","【"&amp;SUBSTITUTE(TEXT(CA7,"#,##0.00"),"-","△")&amp;"】"))</f>
        <v>【39.89】</v>
      </c>
      <c r="CB6" s="77" t="str">
        <f t="shared" ref="CB6:CK6" si="7">IF(CB7="",NA(),CB7)</f>
        <v>-</v>
      </c>
      <c r="CC6" s="77">
        <f t="shared" si="7"/>
        <v>272.44</v>
      </c>
      <c r="CD6" s="77">
        <f t="shared" si="7"/>
        <v>304.64</v>
      </c>
      <c r="CE6" s="77">
        <f t="shared" si="7"/>
        <v>431.75</v>
      </c>
      <c r="CF6" s="77">
        <f t="shared" si="7"/>
        <v>294.08</v>
      </c>
      <c r="CG6" s="77" t="str">
        <f t="shared" si="7"/>
        <v>-</v>
      </c>
      <c r="CH6" s="77">
        <f t="shared" si="7"/>
        <v>449.72</v>
      </c>
      <c r="CI6" s="77">
        <f t="shared" si="7"/>
        <v>437.27</v>
      </c>
      <c r="CJ6" s="77">
        <f t="shared" si="7"/>
        <v>456.72</v>
      </c>
      <c r="CK6" s="77">
        <f t="shared" si="7"/>
        <v>481.96</v>
      </c>
      <c r="CL6" s="69" t="str">
        <f>IF(CL7="","",IF(CL7="-","【-】","【"&amp;SUBSTITUTE(TEXT(CL7,"#,##0.00"),"-","△")&amp;"】"))</f>
        <v>【426.52】</v>
      </c>
      <c r="CM6" s="77" t="str">
        <f t="shared" ref="CM6:CV6" si="8">IF(CM7="",NA(),CM7)</f>
        <v>-</v>
      </c>
      <c r="CN6" s="77">
        <f t="shared" si="8"/>
        <v>26.22</v>
      </c>
      <c r="CO6" s="77">
        <f t="shared" si="8"/>
        <v>26.65</v>
      </c>
      <c r="CP6" s="77">
        <f t="shared" si="8"/>
        <v>25.69</v>
      </c>
      <c r="CQ6" s="77">
        <f t="shared" si="8"/>
        <v>23.04</v>
      </c>
      <c r="CR6" s="77" t="str">
        <f t="shared" si="8"/>
        <v>-</v>
      </c>
      <c r="CS6" s="77">
        <f t="shared" si="8"/>
        <v>30.19</v>
      </c>
      <c r="CT6" s="77">
        <f t="shared" si="8"/>
        <v>28.77</v>
      </c>
      <c r="CU6" s="77">
        <f t="shared" si="8"/>
        <v>26.22</v>
      </c>
      <c r="CV6" s="77">
        <f t="shared" si="8"/>
        <v>26.12</v>
      </c>
      <c r="CW6" s="69" t="str">
        <f>IF(CW7="","",IF(CW7="-","【-】","【"&amp;SUBSTITUTE(TEXT(CW7,"#,##0.00"),"-","△")&amp;"】"))</f>
        <v>【28.16】</v>
      </c>
      <c r="CX6" s="77" t="str">
        <f t="shared" ref="CX6:DG6" si="9">IF(CX7="",NA(),CX7)</f>
        <v>-</v>
      </c>
      <c r="CY6" s="77">
        <f t="shared" si="9"/>
        <v>71.59</v>
      </c>
      <c r="CZ6" s="77">
        <f t="shared" si="9"/>
        <v>73.040000000000006</v>
      </c>
      <c r="DA6" s="77">
        <f t="shared" si="9"/>
        <v>74.13</v>
      </c>
      <c r="DB6" s="77">
        <f t="shared" si="9"/>
        <v>72.87</v>
      </c>
      <c r="DC6" s="77" t="str">
        <f t="shared" si="9"/>
        <v>-</v>
      </c>
      <c r="DD6" s="77">
        <f t="shared" si="9"/>
        <v>79.09</v>
      </c>
      <c r="DE6" s="77">
        <f t="shared" si="9"/>
        <v>78.900000000000006</v>
      </c>
      <c r="DF6" s="77">
        <f t="shared" si="9"/>
        <v>78.03</v>
      </c>
      <c r="DG6" s="77">
        <f t="shared" si="9"/>
        <v>78.55</v>
      </c>
      <c r="DH6" s="69" t="str">
        <f>IF(DH7="","",IF(DH7="-","【-】","【"&amp;SUBSTITUTE(TEXT(DH7,"#,##0.00"),"-","△")&amp;"】"))</f>
        <v>【80.73】</v>
      </c>
      <c r="DI6" s="77" t="str">
        <f t="shared" ref="DI6:DR6" si="10">IF(DI7="",NA(),DI7)</f>
        <v>-</v>
      </c>
      <c r="DJ6" s="77">
        <f t="shared" si="10"/>
        <v>4.03</v>
      </c>
      <c r="DK6" s="77">
        <f t="shared" si="10"/>
        <v>7.92</v>
      </c>
      <c r="DL6" s="77">
        <f t="shared" si="10"/>
        <v>11.67</v>
      </c>
      <c r="DM6" s="77">
        <f t="shared" si="10"/>
        <v>15.38</v>
      </c>
      <c r="DN6" s="77" t="str">
        <f t="shared" si="10"/>
        <v>-</v>
      </c>
      <c r="DO6" s="77">
        <f t="shared" si="10"/>
        <v>20.14</v>
      </c>
      <c r="DP6" s="77">
        <f t="shared" si="10"/>
        <v>23.17</v>
      </c>
      <c r="DQ6" s="77">
        <f t="shared" si="10"/>
        <v>25.29</v>
      </c>
      <c r="DR6" s="77">
        <f t="shared" si="10"/>
        <v>28.31</v>
      </c>
      <c r="DS6" s="69" t="str">
        <f>IF(DS7="","",IF(DS7="-","【-】","【"&amp;SUBSTITUTE(TEXT(DS7,"#,##0.00"),"-","△")&amp;"】"))</f>
        <v>【30.98】</v>
      </c>
      <c r="DT6" s="77" t="str">
        <f t="shared" ref="DT6:EC6" si="11">IF(DT7="",NA(),DT7)</f>
        <v>-</v>
      </c>
      <c r="DU6" s="69">
        <f t="shared" si="11"/>
        <v>0</v>
      </c>
      <c r="DV6" s="69">
        <f t="shared" si="11"/>
        <v>0</v>
      </c>
      <c r="DW6" s="69">
        <f t="shared" si="11"/>
        <v>0</v>
      </c>
      <c r="DX6" s="69">
        <f t="shared" si="11"/>
        <v>0</v>
      </c>
      <c r="DY6" s="77" t="str">
        <f t="shared" si="11"/>
        <v>-</v>
      </c>
      <c r="DZ6" s="69">
        <f t="shared" si="11"/>
        <v>0</v>
      </c>
      <c r="EA6" s="69">
        <f t="shared" si="11"/>
        <v>0</v>
      </c>
      <c r="EB6" s="69">
        <f t="shared" si="11"/>
        <v>0</v>
      </c>
      <c r="EC6" s="69">
        <f t="shared" si="11"/>
        <v>0</v>
      </c>
      <c r="ED6" s="69" t="str">
        <f>IF(ED7="","",IF(ED7="-","【-】","【"&amp;SUBSTITUTE(TEXT(ED7,"#,##0.00"),"-","△")&amp;"】"))</f>
        <v>【0.00】</v>
      </c>
      <c r="EE6" s="77" t="str">
        <f t="shared" ref="EE6:EN6" si="12">IF(EE7="",NA(),EE7)</f>
        <v>-</v>
      </c>
      <c r="EF6" s="69">
        <f t="shared" si="12"/>
        <v>0</v>
      </c>
      <c r="EG6" s="69">
        <f t="shared" si="12"/>
        <v>0</v>
      </c>
      <c r="EH6" s="69">
        <f t="shared" si="12"/>
        <v>0</v>
      </c>
      <c r="EI6" s="69">
        <f t="shared" si="12"/>
        <v>0</v>
      </c>
      <c r="EJ6" s="77" t="str">
        <f t="shared" si="12"/>
        <v>-</v>
      </c>
      <c r="EK6" s="77">
        <f t="shared" si="12"/>
        <v>1.6</v>
      </c>
      <c r="EL6" s="77">
        <f t="shared" si="12"/>
        <v>1.e-002</v>
      </c>
      <c r="EM6" s="77">
        <f t="shared" si="12"/>
        <v>1.e-002</v>
      </c>
      <c r="EN6" s="69">
        <f t="shared" si="12"/>
        <v>0</v>
      </c>
      <c r="EO6" s="69" t="str">
        <f>IF(EO7="","",IF(EO7="-","【-】","【"&amp;SUBSTITUTE(TEXT(EO7,"#,##0.00"),"-","△")&amp;"】"))</f>
        <v>【0.00】</v>
      </c>
    </row>
    <row r="7" spans="1:148" s="55" customFormat="1">
      <c r="A7" s="56"/>
      <c r="B7" s="62">
        <v>2023</v>
      </c>
      <c r="C7" s="62">
        <v>82155</v>
      </c>
      <c r="D7" s="62">
        <v>46</v>
      </c>
      <c r="E7" s="62">
        <v>17</v>
      </c>
      <c r="F7" s="62">
        <v>6</v>
      </c>
      <c r="G7" s="62">
        <v>0</v>
      </c>
      <c r="H7" s="62" t="s">
        <v>9</v>
      </c>
      <c r="I7" s="62" t="s">
        <v>97</v>
      </c>
      <c r="J7" s="62" t="s">
        <v>98</v>
      </c>
      <c r="K7" s="62" t="s">
        <v>99</v>
      </c>
      <c r="L7" s="62" t="s">
        <v>100</v>
      </c>
      <c r="M7" s="62" t="s">
        <v>101</v>
      </c>
      <c r="N7" s="70" t="s">
        <v>102</v>
      </c>
      <c r="O7" s="70">
        <v>89.99</v>
      </c>
      <c r="P7" s="70">
        <v>1.86</v>
      </c>
      <c r="Q7" s="70">
        <v>77.33</v>
      </c>
      <c r="R7" s="70">
        <v>3850</v>
      </c>
      <c r="S7" s="70">
        <v>40757</v>
      </c>
      <c r="T7" s="70">
        <v>193.55</v>
      </c>
      <c r="U7" s="70">
        <v>210.58</v>
      </c>
      <c r="V7" s="70">
        <v>752</v>
      </c>
      <c r="W7" s="70">
        <v>0.3</v>
      </c>
      <c r="X7" s="70">
        <v>2506.67</v>
      </c>
      <c r="Y7" s="70" t="s">
        <v>102</v>
      </c>
      <c r="Z7" s="70">
        <v>95.4</v>
      </c>
      <c r="AA7" s="70">
        <v>97.57</v>
      </c>
      <c r="AB7" s="70">
        <v>126.65</v>
      </c>
      <c r="AC7" s="70">
        <v>118.03</v>
      </c>
      <c r="AD7" s="70" t="s">
        <v>102</v>
      </c>
      <c r="AE7" s="70">
        <v>101.18</v>
      </c>
      <c r="AF7" s="70">
        <v>99.89</v>
      </c>
      <c r="AG7" s="70">
        <v>104.12</v>
      </c>
      <c r="AH7" s="70">
        <v>105.98</v>
      </c>
      <c r="AI7" s="70">
        <v>102.33</v>
      </c>
      <c r="AJ7" s="70" t="s">
        <v>102</v>
      </c>
      <c r="AK7" s="70">
        <v>23.99</v>
      </c>
      <c r="AL7" s="70">
        <v>35.79</v>
      </c>
      <c r="AM7" s="70">
        <v>0</v>
      </c>
      <c r="AN7" s="70">
        <v>0</v>
      </c>
      <c r="AO7" s="70" t="s">
        <v>102</v>
      </c>
      <c r="AP7" s="70">
        <v>140.63</v>
      </c>
      <c r="AQ7" s="70">
        <v>163.84</v>
      </c>
      <c r="AR7" s="70">
        <v>176.46</v>
      </c>
      <c r="AS7" s="70">
        <v>181.51</v>
      </c>
      <c r="AT7" s="70">
        <v>114.08</v>
      </c>
      <c r="AU7" s="70" t="s">
        <v>102</v>
      </c>
      <c r="AV7" s="70">
        <v>49.38</v>
      </c>
      <c r="AW7" s="70">
        <v>63.04</v>
      </c>
      <c r="AX7" s="70">
        <v>141.97</v>
      </c>
      <c r="AY7" s="70">
        <v>212.83</v>
      </c>
      <c r="AZ7" s="70" t="s">
        <v>102</v>
      </c>
      <c r="BA7" s="70">
        <v>56.53</v>
      </c>
      <c r="BB7" s="70">
        <v>59.66</v>
      </c>
      <c r="BC7" s="70">
        <v>61.64</v>
      </c>
      <c r="BD7" s="70">
        <v>69.819999999999993</v>
      </c>
      <c r="BE7" s="70">
        <v>68.63</v>
      </c>
      <c r="BF7" s="70" t="s">
        <v>102</v>
      </c>
      <c r="BG7" s="70">
        <v>0</v>
      </c>
      <c r="BH7" s="70">
        <v>0</v>
      </c>
      <c r="BI7" s="70">
        <v>0</v>
      </c>
      <c r="BJ7" s="70">
        <v>0</v>
      </c>
      <c r="BK7" s="70" t="s">
        <v>102</v>
      </c>
      <c r="BL7" s="70">
        <v>1095.52</v>
      </c>
      <c r="BM7" s="70">
        <v>1056.55</v>
      </c>
      <c r="BN7" s="70">
        <v>1278.54</v>
      </c>
      <c r="BO7" s="70">
        <v>1149.7</v>
      </c>
      <c r="BP7" s="70">
        <v>1069.8900000000001</v>
      </c>
      <c r="BQ7" s="70" t="s">
        <v>102</v>
      </c>
      <c r="BR7" s="70">
        <v>72.17</v>
      </c>
      <c r="BS7" s="70">
        <v>65.11</v>
      </c>
      <c r="BT7" s="70">
        <v>46.18</v>
      </c>
      <c r="BU7" s="70">
        <v>68.569999999999993</v>
      </c>
      <c r="BV7" s="70" t="s">
        <v>102</v>
      </c>
      <c r="BW7" s="70">
        <v>39.64</v>
      </c>
      <c r="BX7" s="70">
        <v>40</v>
      </c>
      <c r="BY7" s="70">
        <v>38.74</v>
      </c>
      <c r="BZ7" s="70">
        <v>35.96</v>
      </c>
      <c r="CA7" s="70">
        <v>39.89</v>
      </c>
      <c r="CB7" s="70" t="s">
        <v>102</v>
      </c>
      <c r="CC7" s="70">
        <v>272.44</v>
      </c>
      <c r="CD7" s="70">
        <v>304.64</v>
      </c>
      <c r="CE7" s="70">
        <v>431.75</v>
      </c>
      <c r="CF7" s="70">
        <v>294.08</v>
      </c>
      <c r="CG7" s="70" t="s">
        <v>102</v>
      </c>
      <c r="CH7" s="70">
        <v>449.72</v>
      </c>
      <c r="CI7" s="70">
        <v>437.27</v>
      </c>
      <c r="CJ7" s="70">
        <v>456.72</v>
      </c>
      <c r="CK7" s="70">
        <v>481.96</v>
      </c>
      <c r="CL7" s="70">
        <v>426.52</v>
      </c>
      <c r="CM7" s="70" t="s">
        <v>102</v>
      </c>
      <c r="CN7" s="70">
        <v>26.22</v>
      </c>
      <c r="CO7" s="70">
        <v>26.65</v>
      </c>
      <c r="CP7" s="70">
        <v>25.69</v>
      </c>
      <c r="CQ7" s="70">
        <v>23.04</v>
      </c>
      <c r="CR7" s="70" t="s">
        <v>102</v>
      </c>
      <c r="CS7" s="70">
        <v>30.19</v>
      </c>
      <c r="CT7" s="70">
        <v>28.77</v>
      </c>
      <c r="CU7" s="70">
        <v>26.22</v>
      </c>
      <c r="CV7" s="70">
        <v>26.12</v>
      </c>
      <c r="CW7" s="70">
        <v>28.16</v>
      </c>
      <c r="CX7" s="70" t="s">
        <v>102</v>
      </c>
      <c r="CY7" s="70">
        <v>71.59</v>
      </c>
      <c r="CZ7" s="70">
        <v>73.040000000000006</v>
      </c>
      <c r="DA7" s="70">
        <v>74.13</v>
      </c>
      <c r="DB7" s="70">
        <v>72.87</v>
      </c>
      <c r="DC7" s="70" t="s">
        <v>102</v>
      </c>
      <c r="DD7" s="70">
        <v>79.09</v>
      </c>
      <c r="DE7" s="70">
        <v>78.900000000000006</v>
      </c>
      <c r="DF7" s="70">
        <v>78.03</v>
      </c>
      <c r="DG7" s="70">
        <v>78.55</v>
      </c>
      <c r="DH7" s="70">
        <v>80.73</v>
      </c>
      <c r="DI7" s="70" t="s">
        <v>102</v>
      </c>
      <c r="DJ7" s="70">
        <v>4.03</v>
      </c>
      <c r="DK7" s="70">
        <v>7.92</v>
      </c>
      <c r="DL7" s="70">
        <v>11.67</v>
      </c>
      <c r="DM7" s="70">
        <v>15.38</v>
      </c>
      <c r="DN7" s="70" t="s">
        <v>102</v>
      </c>
      <c r="DO7" s="70">
        <v>20.14</v>
      </c>
      <c r="DP7" s="70">
        <v>23.17</v>
      </c>
      <c r="DQ7" s="70">
        <v>25.29</v>
      </c>
      <c r="DR7" s="70">
        <v>28.31</v>
      </c>
      <c r="DS7" s="70">
        <v>30.98</v>
      </c>
      <c r="DT7" s="70" t="s">
        <v>102</v>
      </c>
      <c r="DU7" s="70">
        <v>0</v>
      </c>
      <c r="DV7" s="70">
        <v>0</v>
      </c>
      <c r="DW7" s="70">
        <v>0</v>
      </c>
      <c r="DX7" s="70">
        <v>0</v>
      </c>
      <c r="DY7" s="70" t="s">
        <v>102</v>
      </c>
      <c r="DZ7" s="70">
        <v>0</v>
      </c>
      <c r="EA7" s="70">
        <v>0</v>
      </c>
      <c r="EB7" s="70">
        <v>0</v>
      </c>
      <c r="EC7" s="70">
        <v>0</v>
      </c>
      <c r="ED7" s="70">
        <v>0</v>
      </c>
      <c r="EE7" s="70" t="s">
        <v>102</v>
      </c>
      <c r="EF7" s="70">
        <v>0</v>
      </c>
      <c r="EG7" s="70">
        <v>0</v>
      </c>
      <c r="EH7" s="70">
        <v>0</v>
      </c>
      <c r="EI7" s="70">
        <v>0</v>
      </c>
      <c r="EJ7" s="70" t="s">
        <v>102</v>
      </c>
      <c r="EK7" s="70">
        <v>1.6</v>
      </c>
      <c r="EL7" s="70">
        <v>1.e-002</v>
      </c>
      <c r="EM7" s="70">
        <v>1.e-002</v>
      </c>
      <c r="EN7" s="70">
        <v>0</v>
      </c>
      <c r="EO7" s="70">
        <v>0</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2024-12-19T01:32:49Z</dcterms:created>
  <dcterms:modified xsi:type="dcterms:W3CDTF">2025-02-03T07:21:05Z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2025-02-03T07:21:05Z</vt:filetime>
  </property>
</Properties>
</file>