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WCZv0eZeuivqTvjbgNNN6fB2J2w8hJjmFhrfFh/ySjfhjqUXJ/gI1T9Zt0CsgM2HvZRheBV4/NsA04hYj8Kb1g==" workbookSaltValue="K5SUT6QsiXWltQtaR/jeDQ=="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I85" i="4"/>
  <c r="H85" i="4"/>
  <c r="F85" i="4"/>
  <c r="BB10" i="4"/>
  <c r="AT10" i="4"/>
  <c r="P10" i="4"/>
  <c r="I10" i="4"/>
  <c r="BB8" i="4"/>
  <c r="AT8" i="4"/>
  <c r="AD8" i="4"/>
  <c r="W8" i="4"/>
  <c r="P8" i="4"/>
  <c r="I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<sst xmlns="http://schemas.openxmlformats.org/spreadsheetml/2006/main" count="257" uniqueCount="116">
  <si>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</si>
  <si>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</si>
  <si>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</si>
  <si>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</si>
  <si>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</si>
  <si>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</si>
  <si>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</si>
  <si>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</si>
  <si>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</si>
  <si>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</si>
  <si>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</si>
  <si>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</si>
  <si>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</si>
  <si>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</si>
  <si>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</si>
  <si>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</si>
  <si>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</si>
  <si>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</si>
  <si>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</si>
  <si>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</si>
  <si>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</si>
  <si>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</si>
  <si>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</si>
  <si>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</si>
  <si>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</si>
  <si>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</si>
  <si>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</si>
  <si>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</si>
  <si>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</si>
  <si>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</si>
  <si>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</si>
  <si>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</si>
  <si>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</si>
  <si>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</si>
  <si>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</si>
  <si>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</si>
  <si>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</si>
  <si>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</si>
  <si>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</si>
  <si>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</si>
  <si>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</si>
  <si>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</si>
  <si>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</si>
  <si>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</si>
  <si>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</si>
  <si>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</si>
  <si>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</si>
  <si>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</si>
  <si>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</si>
  <si>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</si>
  <si>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</si>
  <si>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</si>
  <si>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</si>
  <si>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</si>
  <si>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</si>
  <si>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</si>
  <si>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</si>
  <si>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</si>
  <si>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</si>
  <si>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</si>
  <si>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</si>
  <si>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</si>
  <si>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</si>
  <si>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</si>
  <si>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</si>
  <si>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</si>
  <si>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</si>
  <si>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</si>
  <si>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</si>
  <si>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</si>
  <si>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</si>
  <si>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</si>
  <si>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</si>
  <si>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</si>
  <si>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</si>
  <si>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</si>
  <si>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</si>
  <si>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</si>
  <si>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</si>
  <si>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</si>
  <si>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</si>
  <si>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</si>
  <si>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</si>
  <si>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</si>
  <si>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</si>
  <si>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</si>
  <si>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</si>
  <si>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</si>
  <si>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</si>
  <si>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</si>
  <si>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</si>
  <si>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</si>
  <si>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</si>
  <si>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</si>
  <si>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</si>
  <si>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</si>
  <si>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</si>
  <si>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</si>
  <si>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</si>
  <si>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</si>
  <si>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</si>
  <si>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</si>
  <si>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</si>
  <si>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</si>
  <si>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</si>
  <si>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</si>
  <si>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</si>
  <si>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</si>
  <si>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</si>
  <si>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</si>
  <si>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</si>
  <si>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</si>
  <si>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</si>
  <si>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の健全性・効率性については総じて類似団体よりも良好といえるが、企業債残高対事業規模比率の大きさが突出している。未整備地区への新設工事も続いているため、企業債残高の抑制に努めるとともに、今後の元利償還の負担増に備え、接続率の向上を含めた下水道使用料収入の向上に努める必要がある。</t>
    <rPh sb="0" eb="2">
      <t>ケイエイ</t>
    </rPh>
    <rPh sb="3" eb="5">
      <t>ケンゼン</t>
    </rPh>
    <rPh sb="5" eb="6">
      <t>セイ</t>
    </rPh>
    <rPh sb="7" eb="9">
      <t>コウリツ</t>
    </rPh>
    <rPh sb="9" eb="10">
      <t>セイ</t>
    </rPh>
    <rPh sb="15" eb="16">
      <t>ソウ</t>
    </rPh>
    <rPh sb="18" eb="20">
      <t>ルイジ</t>
    </rPh>
    <rPh sb="20" eb="22">
      <t>ダンタイ</t>
    </rPh>
    <rPh sb="25" eb="27">
      <t>リョウコウ</t>
    </rPh>
    <rPh sb="33" eb="35">
      <t>キギョウ</t>
    </rPh>
    <rPh sb="35" eb="36">
      <t>サイ</t>
    </rPh>
    <rPh sb="36" eb="38">
      <t>ザンダカ</t>
    </rPh>
    <rPh sb="38" eb="39">
      <t>タイ</t>
    </rPh>
    <rPh sb="39" eb="41">
      <t>ジギョウ</t>
    </rPh>
    <rPh sb="41" eb="43">
      <t>キボ</t>
    </rPh>
    <rPh sb="43" eb="45">
      <t>ヒリツ</t>
    </rPh>
    <rPh sb="46" eb="47">
      <t>オオ</t>
    </rPh>
    <rPh sb="50" eb="52">
      <t>トッシュツ</t>
    </rPh>
    <rPh sb="57" eb="60">
      <t>ミセイビ</t>
    </rPh>
    <rPh sb="60" eb="62">
      <t>チク</t>
    </rPh>
    <rPh sb="64" eb="66">
      <t>シンセツ</t>
    </rPh>
    <rPh sb="66" eb="68">
      <t>コウジ</t>
    </rPh>
    <rPh sb="69" eb="70">
      <t>ツヅ</t>
    </rPh>
    <rPh sb="77" eb="79">
      <t>キギョウ</t>
    </rPh>
    <rPh sb="79" eb="80">
      <t>サイ</t>
    </rPh>
    <rPh sb="80" eb="82">
      <t>ザンダカ</t>
    </rPh>
    <rPh sb="83" eb="85">
      <t>ヨクセイ</t>
    </rPh>
    <rPh sb="86" eb="87">
      <t>ツト</t>
    </rPh>
    <rPh sb="94" eb="96">
      <t>コンゴ</t>
    </rPh>
    <rPh sb="97" eb="99">
      <t>ガンリ</t>
    </rPh>
    <rPh sb="99" eb="101">
      <t>ショウカン</t>
    </rPh>
    <rPh sb="102" eb="104">
      <t>フタン</t>
    </rPh>
    <rPh sb="104" eb="105">
      <t>ゾウ</t>
    </rPh>
    <rPh sb="106" eb="107">
      <t>ソナ</t>
    </rPh>
    <rPh sb="109" eb="111">
      <t>セツゾク</t>
    </rPh>
    <rPh sb="111" eb="112">
      <t>リツ</t>
    </rPh>
    <rPh sb="113" eb="115">
      <t>コウジョウ</t>
    </rPh>
    <rPh sb="116" eb="117">
      <t>フク</t>
    </rPh>
    <rPh sb="119" eb="122">
      <t>ゲスイドウ</t>
    </rPh>
    <rPh sb="122" eb="125">
      <t>シヨウリョウ</t>
    </rPh>
    <rPh sb="125" eb="127">
      <t>シュウニュウ</t>
    </rPh>
    <rPh sb="128" eb="130">
      <t>コウジョウ</t>
    </rPh>
    <rPh sb="131" eb="132">
      <t>ツト</t>
    </rPh>
    <rPh sb="134" eb="136">
      <t>ヒツヨウ</t>
    </rPh>
    <phoneticPr fontId="4"/>
  </si>
  <si>
    <t>①経常収支比率、③流動比率、⑤経費回収率といった指標は類似団体と比較して良好といえるが、④企業債残高対事業規模比率は類似団体と比較して２倍以上となっており、元利償還の負担が大きい。未整備地区への新設工事も進んでおり、企業債残高は増加する見込みであり、新設に伴い減価償却費も増加するため、①経常収支比率も今後は低下する可能性がある。また⑧水洗化率75％は低い水準であるといえ、接続率の向上を含めた下水道使用料収入の向上に努める必要がある。</t>
    <rPh sb="1" eb="7">
      <t>ケイジョウシュウシヒリツ</t>
    </rPh>
    <rPh sb="9" eb="11">
      <t>リュウドウ</t>
    </rPh>
    <rPh sb="11" eb="13">
      <t>ヒリツ</t>
    </rPh>
    <rPh sb="15" eb="17">
      <t>ケイヒ</t>
    </rPh>
    <rPh sb="17" eb="19">
      <t>カイシュウ</t>
    </rPh>
    <rPh sb="19" eb="20">
      <t>リツ</t>
    </rPh>
    <rPh sb="24" eb="26">
      <t>シヒョウ</t>
    </rPh>
    <rPh sb="27" eb="29">
      <t>ルイジ</t>
    </rPh>
    <rPh sb="29" eb="31">
      <t>ダンタイ</t>
    </rPh>
    <rPh sb="32" eb="34">
      <t>ヒカク</t>
    </rPh>
    <rPh sb="36" eb="38">
      <t>リョウコウ</t>
    </rPh>
    <rPh sb="45" eb="47">
      <t>キギョウ</t>
    </rPh>
    <rPh sb="47" eb="48">
      <t>サイ</t>
    </rPh>
    <rPh sb="48" eb="50">
      <t>ザンダカ</t>
    </rPh>
    <rPh sb="50" eb="51">
      <t>タイ</t>
    </rPh>
    <rPh sb="51" eb="53">
      <t>ジギョウ</t>
    </rPh>
    <rPh sb="53" eb="55">
      <t>キボ</t>
    </rPh>
    <rPh sb="55" eb="57">
      <t>ヒリツ</t>
    </rPh>
    <rPh sb="58" eb="60">
      <t>ルイジ</t>
    </rPh>
    <rPh sb="60" eb="62">
      <t>ダンタイ</t>
    </rPh>
    <rPh sb="63" eb="65">
      <t>ヒカク</t>
    </rPh>
    <rPh sb="68" eb="71">
      <t>バイイジョウ</t>
    </rPh>
    <rPh sb="78" eb="80">
      <t>ガンリ</t>
    </rPh>
    <rPh sb="80" eb="82">
      <t>ショウカン</t>
    </rPh>
    <rPh sb="83" eb="85">
      <t>フタン</t>
    </rPh>
    <rPh sb="86" eb="87">
      <t>オオ</t>
    </rPh>
    <rPh sb="90" eb="93">
      <t>ミセイビ</t>
    </rPh>
    <rPh sb="93" eb="95">
      <t>チク</t>
    </rPh>
    <rPh sb="97" eb="99">
      <t>シンセツ</t>
    </rPh>
    <rPh sb="99" eb="101">
      <t>コウジ</t>
    </rPh>
    <rPh sb="102" eb="103">
      <t>スス</t>
    </rPh>
    <rPh sb="108" eb="110">
      <t>キギョウ</t>
    </rPh>
    <rPh sb="110" eb="111">
      <t>サイ</t>
    </rPh>
    <rPh sb="111" eb="113">
      <t>ザンダカ</t>
    </rPh>
    <rPh sb="114" eb="116">
      <t>ゾウカ</t>
    </rPh>
    <rPh sb="118" eb="120">
      <t>ミコ</t>
    </rPh>
    <rPh sb="125" eb="127">
      <t>シンセツ</t>
    </rPh>
    <rPh sb="128" eb="129">
      <t>トモナ</t>
    </rPh>
    <rPh sb="130" eb="132">
      <t>ゲンカ</t>
    </rPh>
    <rPh sb="132" eb="134">
      <t>ショウキャク</t>
    </rPh>
    <rPh sb="134" eb="135">
      <t>ヒ</t>
    </rPh>
    <rPh sb="136" eb="138">
      <t>ゾウカ</t>
    </rPh>
    <rPh sb="144" eb="146">
      <t>ケイジョウ</t>
    </rPh>
    <rPh sb="146" eb="148">
      <t>シュウシ</t>
    </rPh>
    <rPh sb="148" eb="150">
      <t>ヒリツ</t>
    </rPh>
    <rPh sb="151" eb="153">
      <t>コンゴ</t>
    </rPh>
    <rPh sb="154" eb="156">
      <t>テイカ</t>
    </rPh>
    <rPh sb="158" eb="161">
      <t>カノウセイ</t>
    </rPh>
    <rPh sb="168" eb="171">
      <t>スイセンカ</t>
    </rPh>
    <rPh sb="171" eb="172">
      <t>リツ</t>
    </rPh>
    <rPh sb="176" eb="177">
      <t>ヒク</t>
    </rPh>
    <rPh sb="178" eb="180">
      <t>スイジュン</t>
    </rPh>
    <rPh sb="187" eb="189">
      <t>セツゾク</t>
    </rPh>
    <rPh sb="189" eb="190">
      <t>リツ</t>
    </rPh>
    <rPh sb="191" eb="193">
      <t>コウジョウ</t>
    </rPh>
    <rPh sb="194" eb="195">
      <t>フク</t>
    </rPh>
    <rPh sb="197" eb="200">
      <t>ゲスイドウ</t>
    </rPh>
    <rPh sb="200" eb="203">
      <t>シヨウリョウ</t>
    </rPh>
    <rPh sb="203" eb="205">
      <t>シュウニュウ</t>
    </rPh>
    <rPh sb="206" eb="208">
      <t>コウジョウ</t>
    </rPh>
    <rPh sb="209" eb="210">
      <t>ツト</t>
    </rPh>
    <rPh sb="212" eb="214">
      <t>ヒツヨウ</t>
    </rPh>
    <phoneticPr fontId="4"/>
  </si>
  <si>
    <t>②管渠老朽化率は類似団体の10倍以上の水準であるが、１％程度のため、公共下水道事業の方が老朽化が進んでいる状況である。改修については、管径や埋設位置、管の状態などを踏まえ、優先順位を設定しており、特定環境保全公共下水道事業として、③管渠改善率は増加していない状況である。今後計画に基づいて改修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</si>
</sst>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8B-403F-B5FD-43BCFCFD4F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C48B-403F-B5FD-43BCFCFD4F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2E-4CB4-AAD1-9495A37F17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DB2E-4CB4-AAD1-9495A37F17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84.27</c:v>
                </c:pt>
                <c:pt idx="2">
                  <c:v>84.24</c:v>
                </c:pt>
                <c:pt idx="3">
                  <c:v>74.8</c:v>
                </c:pt>
                <c:pt idx="4">
                  <c:v>75</c:v>
                </c:pt>
              </c:numCache>
            </c:numRef>
          </c:val>
          <c:extLst>
            <c:ext xmlns:c16="http://schemas.microsoft.com/office/drawing/2014/chart" uri="{C3380CC4-5D6E-409C-BE32-E72D297353CC}">
              <c16:uniqueId val="{00000000-21C9-4946-80B6-59EB0F0BDA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21C9-4946-80B6-59EB0F0BDA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95.64</c:v>
                </c:pt>
                <c:pt idx="2">
                  <c:v>105.1</c:v>
                </c:pt>
                <c:pt idx="3">
                  <c:v>95.45</c:v>
                </c:pt>
                <c:pt idx="4">
                  <c:v>112.85</c:v>
                </c:pt>
              </c:numCache>
            </c:numRef>
          </c:val>
          <c:extLst>
            <c:ext xmlns:c16="http://schemas.microsoft.com/office/drawing/2014/chart" uri="{C3380CC4-5D6E-409C-BE32-E72D297353CC}">
              <c16:uniqueId val="{00000000-7824-4E63-A4DA-1433C93870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7824-4E63-A4DA-1433C93870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3.03</c:v>
                </c:pt>
                <c:pt idx="2">
                  <c:v>5.91</c:v>
                </c:pt>
                <c:pt idx="3">
                  <c:v>8.65</c:v>
                </c:pt>
                <c:pt idx="4">
                  <c:v>11.14</c:v>
                </c:pt>
              </c:numCache>
            </c:numRef>
          </c:val>
          <c:extLst>
            <c:ext xmlns:c16="http://schemas.microsoft.com/office/drawing/2014/chart" uri="{C3380CC4-5D6E-409C-BE32-E72D297353CC}">
              <c16:uniqueId val="{00000000-BD10-474E-94E3-E25DAE76DF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BD10-474E-94E3-E25DAE76DF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1.45</c:v>
                </c:pt>
                <c:pt idx="4" formatCode="#,##0.00;&quot;△&quot;#,##0.00;&quot;-&quot;">
                  <c:v>1.46</c:v>
                </c:pt>
              </c:numCache>
            </c:numRef>
          </c:val>
          <c:extLst>
            <c:ext xmlns:c16="http://schemas.microsoft.com/office/drawing/2014/chart" uri="{C3380CC4-5D6E-409C-BE32-E72D297353CC}">
              <c16:uniqueId val="{00000000-2919-4185-BBEF-BE2BCB7CEC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2919-4185-BBEF-BE2BCB7CEC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15.92</c:v>
                </c:pt>
                <c:pt idx="2">
                  <c:v>0.96</c:v>
                </c:pt>
                <c:pt idx="3">
                  <c:v>13.4</c:v>
                </c:pt>
                <c:pt idx="4" formatCode="#,##0.00;&quot;△&quot;#,##0.00">
                  <c:v>0</c:v>
                </c:pt>
              </c:numCache>
            </c:numRef>
          </c:val>
          <c:extLst>
            <c:ext xmlns:c16="http://schemas.microsoft.com/office/drawing/2014/chart" uri="{C3380CC4-5D6E-409C-BE32-E72D297353CC}">
              <c16:uniqueId val="{00000000-C71F-4D19-BE43-8572316D3A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C71F-4D19-BE43-8572316D3A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86.92</c:v>
                </c:pt>
                <c:pt idx="2">
                  <c:v>62.56</c:v>
                </c:pt>
                <c:pt idx="3">
                  <c:v>62.45</c:v>
                </c:pt>
                <c:pt idx="4">
                  <c:v>122.51</c:v>
                </c:pt>
              </c:numCache>
            </c:numRef>
          </c:val>
          <c:extLst>
            <c:ext xmlns:c16="http://schemas.microsoft.com/office/drawing/2014/chart" uri="{C3380CC4-5D6E-409C-BE32-E72D297353CC}">
              <c16:uniqueId val="{00000000-B780-4950-868F-0E4C435029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B780-4950-868F-0E4C435029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2699.73</c:v>
                </c:pt>
                <c:pt idx="2">
                  <c:v>2627.02</c:v>
                </c:pt>
                <c:pt idx="3">
                  <c:v>2547.81</c:v>
                </c:pt>
                <c:pt idx="4">
                  <c:v>2558.9299999999998</c:v>
                </c:pt>
              </c:numCache>
            </c:numRef>
          </c:val>
          <c:extLst>
            <c:ext xmlns:c16="http://schemas.microsoft.com/office/drawing/2014/chart" uri="{C3380CC4-5D6E-409C-BE32-E72D297353CC}">
              <c16:uniqueId val="{00000000-B67B-4D6B-A552-91A14044D3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B67B-4D6B-A552-91A14044D3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98.87</c:v>
                </c:pt>
                <c:pt idx="2">
                  <c:v>98.85</c:v>
                </c:pt>
                <c:pt idx="3">
                  <c:v>100</c:v>
                </c:pt>
                <c:pt idx="4">
                  <c:v>100</c:v>
                </c:pt>
              </c:numCache>
            </c:numRef>
          </c:val>
          <c:extLst>
            <c:ext xmlns:c16="http://schemas.microsoft.com/office/drawing/2014/chart" uri="{C3380CC4-5D6E-409C-BE32-E72D297353CC}">
              <c16:uniqueId val="{00000000-EE04-4C58-B94F-AA61B0B3D9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EE04-4C58-B94F-AA61B0B3D9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150.83000000000001</c:v>
                </c:pt>
                <c:pt idx="4">
                  <c:v>153.81</c:v>
                </c:pt>
              </c:numCache>
            </c:numRef>
          </c:val>
          <c:extLst>
            <c:ext xmlns:c16="http://schemas.microsoft.com/office/drawing/2014/chart" uri="{C3380CC4-5D6E-409C-BE32-E72D297353CC}">
              <c16:uniqueId val="{00000000-4901-40C4-B9B5-70092D2EEB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4901-40C4-B9B5-70092D2EEB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11" sqref="A11"/>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つくば市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非設置</v>
      </c>
      <c r="AE8" s="71"/>
      <c r="AF8" s="71"/>
      <c r="AG8" s="71"/>
      <c r="AH8" s="71"/>
      <c r="AI8" s="71"/>
      <c r="AJ8" s="71"/>
      <c r="AK8" s="3"/>
      <c r="AL8" s="50">
        <f>データ!S6</f>
        <v>255244</v>
      </c>
      <c r="AM8" s="50"/>
      <c r="AN8" s="50"/>
      <c r="AO8" s="50"/>
      <c r="AP8" s="50"/>
      <c r="AQ8" s="50"/>
      <c r="AR8" s="50"/>
      <c r="AS8" s="50"/>
      <c r="AT8" s="51">
        <f>データ!T6</f>
        <v>283.72000000000003</v>
      </c>
      <c r="AU8" s="51"/>
      <c r="AV8" s="51"/>
      <c r="AW8" s="51"/>
      <c r="AX8" s="51"/>
      <c r="AY8" s="51"/>
      <c r="AZ8" s="51"/>
      <c r="BA8" s="51"/>
      <c r="BB8" s="51">
        <f>データ!U6</f>
        <v>899.63</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57.72</v>
      </c>
      <c r="J10" s="51"/>
      <c r="K10" s="51"/>
      <c r="L10" s="51"/>
      <c r="M10" s="51"/>
      <c r="N10" s="51"/>
      <c r="O10" s="51"/>
      <c r="P10" s="51">
        <f>データ!P6</f>
        <v>13.87</v>
      </c>
      <c r="Q10" s="51"/>
      <c r="R10" s="51"/>
      <c r="S10" s="51"/>
      <c r="T10" s="51"/>
      <c r="U10" s="51"/>
      <c r="V10" s="51"/>
      <c r="W10" s="51">
        <f>データ!Q6</f>
        <v>87.02</v>
      </c>
      <c r="X10" s="51"/>
      <c r="Y10" s="51"/>
      <c r="Z10" s="51"/>
      <c r="AA10" s="51"/>
      <c r="AB10" s="51"/>
      <c r="AC10" s="51"/>
      <c r="AD10" s="50">
        <f>データ!R6</f>
        <v>3135</v>
      </c>
      <c r="AE10" s="50"/>
      <c r="AF10" s="50"/>
      <c r="AG10" s="50"/>
      <c r="AH10" s="50"/>
      <c r="AI10" s="50"/>
      <c r="AJ10" s="50"/>
      <c r="AK10" s="2"/>
      <c r="AL10" s="50">
        <f>データ!V6</f>
        <v>35354</v>
      </c>
      <c r="AM10" s="50"/>
      <c r="AN10" s="50"/>
      <c r="AO10" s="50"/>
      <c r="AP10" s="50"/>
      <c r="AQ10" s="50"/>
      <c r="AR10" s="50"/>
      <c r="AS10" s="50"/>
      <c r="AT10" s="51">
        <f>データ!W6</f>
        <v>18.53</v>
      </c>
      <c r="AU10" s="51"/>
      <c r="AV10" s="51"/>
      <c r="AW10" s="51"/>
      <c r="AX10" s="51"/>
      <c r="AY10" s="51"/>
      <c r="AZ10" s="51"/>
      <c r="BA10" s="51"/>
      <c r="BB10" s="51">
        <f>データ!X6</f>
        <v>1907.93</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2t/my4hUyfb7LoplCzMdesEKBr94T8sXRhuqz7CyYxIEoF+ykv7igXPW2Ay6QnD334hdHwxb/usx8i4NYYEMw==" saltValue="qEyVrgaEC9RXYeUZSEkn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82201</v>
      </c>
      <c r="D6" s="19">
        <f t="shared" si="3"/>
        <v>46</v>
      </c>
      <c r="E6" s="19">
        <f t="shared" si="3"/>
        <v>17</v>
      </c>
      <c r="F6" s="19">
        <f t="shared" si="3"/>
        <v>4</v>
      </c>
      <c r="G6" s="19">
        <f t="shared" si="3"/>
        <v>0</v>
      </c>
      <c r="H6" s="19" t="str">
        <f t="shared" si="3"/>
        <v>茨城県　つくば市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57.72</v>
      </c>
      <c r="P6" s="20">
        <f t="shared" si="3"/>
        <v>13.87</v>
      </c>
      <c r="Q6" s="20">
        <f t="shared" si="3"/>
        <v>87.02</v>
      </c>
      <c r="R6" s="20">
        <f t="shared" si="3"/>
        <v>3135</v>
      </c>
      <c r="S6" s="20">
        <f t="shared" si="3"/>
        <v>255244</v>
      </c>
      <c r="T6" s="20">
        <f t="shared" si="3"/>
        <v>283.72000000000003</v>
      </c>
      <c r="U6" s="20">
        <f t="shared" si="3"/>
        <v>899.63</v>
      </c>
      <c r="V6" s="20">
        <f t="shared" si="3"/>
        <v>35354</v>
      </c>
      <c r="W6" s="20">
        <f t="shared" si="3"/>
        <v>18.53</v>
      </c>
      <c r="X6" s="20">
        <f t="shared" si="3"/>
        <v>1907.93</v>
      </c>
      <c r="Y6" s="21" t="str">
        <f>IF(Y7="",NA(),Y7)</f>
        <v>-</v>
      </c>
      <c r="Z6" s="21">
        <f t="shared" ref="Z6:AH6" si="4">IF(Z7="",NA(),Z7)</f>
        <v>95.64</v>
      </c>
      <c r="AA6" s="21">
        <f t="shared" si="4"/>
        <v>105.1</v>
      </c>
      <c r="AB6" s="21">
        <f t="shared" si="4"/>
        <v>95.45</v>
      </c>
      <c r="AC6" s="21">
        <f t="shared" si="4"/>
        <v>112.85</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1">
        <f t="shared" ref="AK6:AS6" si="5">IF(AK7="",NA(),AK7)</f>
        <v>15.92</v>
      </c>
      <c r="AL6" s="21">
        <f t="shared" si="5"/>
        <v>0.96</v>
      </c>
      <c r="AM6" s="21">
        <f t="shared" si="5"/>
        <v>13.4</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86.92</v>
      </c>
      <c r="AW6" s="21">
        <f t="shared" si="6"/>
        <v>62.56</v>
      </c>
      <c r="AX6" s="21">
        <f t="shared" si="6"/>
        <v>62.45</v>
      </c>
      <c r="AY6" s="21">
        <f t="shared" si="6"/>
        <v>122.51</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2699.73</v>
      </c>
      <c r="BH6" s="21">
        <f t="shared" si="7"/>
        <v>2627.02</v>
      </c>
      <c r="BI6" s="21">
        <f t="shared" si="7"/>
        <v>2547.81</v>
      </c>
      <c r="BJ6" s="21">
        <f t="shared" si="7"/>
        <v>2558.9299999999998</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98.87</v>
      </c>
      <c r="BS6" s="21">
        <f t="shared" si="8"/>
        <v>98.85</v>
      </c>
      <c r="BT6" s="21">
        <f t="shared" si="8"/>
        <v>100</v>
      </c>
      <c r="BU6" s="21">
        <f t="shared" si="8"/>
        <v>100</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150</v>
      </c>
      <c r="CD6" s="21">
        <f t="shared" si="9"/>
        <v>150</v>
      </c>
      <c r="CE6" s="21">
        <f t="shared" si="9"/>
        <v>150.83000000000001</v>
      </c>
      <c r="CF6" s="21">
        <f t="shared" si="9"/>
        <v>153.81</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84.27</v>
      </c>
      <c r="CZ6" s="21">
        <f t="shared" si="11"/>
        <v>84.24</v>
      </c>
      <c r="DA6" s="21">
        <f t="shared" si="11"/>
        <v>74.8</v>
      </c>
      <c r="DB6" s="21">
        <f t="shared" si="11"/>
        <v>75</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3.03</v>
      </c>
      <c r="DK6" s="21">
        <f t="shared" si="12"/>
        <v>5.91</v>
      </c>
      <c r="DL6" s="21">
        <f t="shared" si="12"/>
        <v>8.65</v>
      </c>
      <c r="DM6" s="21">
        <f t="shared" si="12"/>
        <v>11.14</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1">
        <f t="shared" si="13"/>
        <v>1.45</v>
      </c>
      <c r="DX6" s="21">
        <f t="shared" si="13"/>
        <v>1.46</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82201</v>
      </c>
      <c r="D7" s="23">
        <v>46</v>
      </c>
      <c r="E7" s="23">
        <v>17</v>
      </c>
      <c r="F7" s="23">
        <v>4</v>
      </c>
      <c r="G7" s="23">
        <v>0</v>
      </c>
      <c r="H7" s="23" t="s">
        <v>96</v>
      </c>
      <c r="I7" s="23" t="s">
        <v>97</v>
      </c>
      <c r="J7" s="23" t="s">
        <v>98</v>
      </c>
      <c r="K7" s="23" t="s">
        <v>99</v>
      </c>
      <c r="L7" s="23" t="s">
        <v>100</v>
      </c>
      <c r="M7" s="23" t="s">
        <v>101</v>
      </c>
      <c r="N7" s="24" t="s">
        <v>102</v>
      </c>
      <c r="O7" s="24">
        <v>57.72</v>
      </c>
      <c r="P7" s="24">
        <v>13.87</v>
      </c>
      <c r="Q7" s="24">
        <v>87.02</v>
      </c>
      <c r="R7" s="24">
        <v>3135</v>
      </c>
      <c r="S7" s="24">
        <v>255244</v>
      </c>
      <c r="T7" s="24">
        <v>283.72000000000003</v>
      </c>
      <c r="U7" s="24">
        <v>899.63</v>
      </c>
      <c r="V7" s="24">
        <v>35354</v>
      </c>
      <c r="W7" s="24">
        <v>18.53</v>
      </c>
      <c r="X7" s="24">
        <v>1907.93</v>
      </c>
      <c r="Y7" s="24" t="s">
        <v>102</v>
      </c>
      <c r="Z7" s="24">
        <v>95.64</v>
      </c>
      <c r="AA7" s="24">
        <v>105.1</v>
      </c>
      <c r="AB7" s="24">
        <v>95.45</v>
      </c>
      <c r="AC7" s="24">
        <v>112.85</v>
      </c>
      <c r="AD7" s="24" t="s">
        <v>102</v>
      </c>
      <c r="AE7" s="24">
        <v>102.7</v>
      </c>
      <c r="AF7" s="24">
        <v>104.11</v>
      </c>
      <c r="AG7" s="24">
        <v>101.98</v>
      </c>
      <c r="AH7" s="24">
        <v>102.68</v>
      </c>
      <c r="AI7" s="24">
        <v>105.09</v>
      </c>
      <c r="AJ7" s="24" t="s">
        <v>102</v>
      </c>
      <c r="AK7" s="24">
        <v>15.92</v>
      </c>
      <c r="AL7" s="24">
        <v>0.96</v>
      </c>
      <c r="AM7" s="24">
        <v>13.4</v>
      </c>
      <c r="AN7" s="24">
        <v>0</v>
      </c>
      <c r="AO7" s="24" t="s">
        <v>102</v>
      </c>
      <c r="AP7" s="24">
        <v>48.2</v>
      </c>
      <c r="AQ7" s="24">
        <v>46.91</v>
      </c>
      <c r="AR7" s="24">
        <v>52.27</v>
      </c>
      <c r="AS7" s="24">
        <v>58.68</v>
      </c>
      <c r="AT7" s="24">
        <v>65.73</v>
      </c>
      <c r="AU7" s="24" t="s">
        <v>102</v>
      </c>
      <c r="AV7" s="24">
        <v>86.92</v>
      </c>
      <c r="AW7" s="24">
        <v>62.56</v>
      </c>
      <c r="AX7" s="24">
        <v>62.45</v>
      </c>
      <c r="AY7" s="24">
        <v>122.51</v>
      </c>
      <c r="AZ7" s="24" t="s">
        <v>102</v>
      </c>
      <c r="BA7" s="24">
        <v>46.85</v>
      </c>
      <c r="BB7" s="24">
        <v>44.35</v>
      </c>
      <c r="BC7" s="24">
        <v>41.51</v>
      </c>
      <c r="BD7" s="24">
        <v>45.01</v>
      </c>
      <c r="BE7" s="24">
        <v>48.91</v>
      </c>
      <c r="BF7" s="24" t="s">
        <v>102</v>
      </c>
      <c r="BG7" s="24">
        <v>2699.73</v>
      </c>
      <c r="BH7" s="24">
        <v>2627.02</v>
      </c>
      <c r="BI7" s="24">
        <v>2547.81</v>
      </c>
      <c r="BJ7" s="24">
        <v>2558.9299999999998</v>
      </c>
      <c r="BK7" s="24" t="s">
        <v>102</v>
      </c>
      <c r="BL7" s="24">
        <v>1268.6300000000001</v>
      </c>
      <c r="BM7" s="24">
        <v>1283.69</v>
      </c>
      <c r="BN7" s="24">
        <v>1160.22</v>
      </c>
      <c r="BO7" s="24">
        <v>1141.98</v>
      </c>
      <c r="BP7" s="24">
        <v>1156.82</v>
      </c>
      <c r="BQ7" s="24" t="s">
        <v>102</v>
      </c>
      <c r="BR7" s="24">
        <v>98.87</v>
      </c>
      <c r="BS7" s="24">
        <v>98.85</v>
      </c>
      <c r="BT7" s="24">
        <v>100</v>
      </c>
      <c r="BU7" s="24">
        <v>100</v>
      </c>
      <c r="BV7" s="24" t="s">
        <v>102</v>
      </c>
      <c r="BW7" s="24">
        <v>82.88</v>
      </c>
      <c r="BX7" s="24">
        <v>82.53</v>
      </c>
      <c r="BY7" s="24">
        <v>81.81</v>
      </c>
      <c r="BZ7" s="24">
        <v>82.27</v>
      </c>
      <c r="CA7" s="24">
        <v>75.33</v>
      </c>
      <c r="CB7" s="24" t="s">
        <v>102</v>
      </c>
      <c r="CC7" s="24">
        <v>150</v>
      </c>
      <c r="CD7" s="24">
        <v>150</v>
      </c>
      <c r="CE7" s="24">
        <v>150.83000000000001</v>
      </c>
      <c r="CF7" s="24">
        <v>153.81</v>
      </c>
      <c r="CG7" s="24" t="s">
        <v>102</v>
      </c>
      <c r="CH7" s="24">
        <v>187.76</v>
      </c>
      <c r="CI7" s="24">
        <v>190.48</v>
      </c>
      <c r="CJ7" s="24">
        <v>193.59</v>
      </c>
      <c r="CK7" s="24">
        <v>194.42</v>
      </c>
      <c r="CL7" s="24">
        <v>215.73</v>
      </c>
      <c r="CM7" s="24" t="s">
        <v>102</v>
      </c>
      <c r="CN7" s="24" t="s">
        <v>102</v>
      </c>
      <c r="CO7" s="24" t="s">
        <v>102</v>
      </c>
      <c r="CP7" s="24" t="s">
        <v>102</v>
      </c>
      <c r="CQ7" s="24" t="s">
        <v>102</v>
      </c>
      <c r="CR7" s="24" t="s">
        <v>102</v>
      </c>
      <c r="CS7" s="24">
        <v>45.87</v>
      </c>
      <c r="CT7" s="24">
        <v>44.24</v>
      </c>
      <c r="CU7" s="24">
        <v>45.3</v>
      </c>
      <c r="CV7" s="24">
        <v>45.6</v>
      </c>
      <c r="CW7" s="24">
        <v>43.28</v>
      </c>
      <c r="CX7" s="24" t="s">
        <v>102</v>
      </c>
      <c r="CY7" s="24">
        <v>84.27</v>
      </c>
      <c r="CZ7" s="24">
        <v>84.24</v>
      </c>
      <c r="DA7" s="24">
        <v>74.8</v>
      </c>
      <c r="DB7" s="24">
        <v>75</v>
      </c>
      <c r="DC7" s="24" t="s">
        <v>102</v>
      </c>
      <c r="DD7" s="24">
        <v>87.65</v>
      </c>
      <c r="DE7" s="24">
        <v>88.15</v>
      </c>
      <c r="DF7" s="24">
        <v>88.37</v>
      </c>
      <c r="DG7" s="24">
        <v>88.66</v>
      </c>
      <c r="DH7" s="24">
        <v>86.21</v>
      </c>
      <c r="DI7" s="24" t="s">
        <v>102</v>
      </c>
      <c r="DJ7" s="24">
        <v>3.03</v>
      </c>
      <c r="DK7" s="24">
        <v>5.91</v>
      </c>
      <c r="DL7" s="24">
        <v>8.65</v>
      </c>
      <c r="DM7" s="24">
        <v>11.14</v>
      </c>
      <c r="DN7" s="24" t="s">
        <v>102</v>
      </c>
      <c r="DO7" s="24">
        <v>29.24</v>
      </c>
      <c r="DP7" s="24">
        <v>31.73</v>
      </c>
      <c r="DQ7" s="24">
        <v>32.57</v>
      </c>
      <c r="DR7" s="24">
        <v>33.159999999999997</v>
      </c>
      <c r="DS7" s="24">
        <v>29.62</v>
      </c>
      <c r="DT7" s="24" t="s">
        <v>102</v>
      </c>
      <c r="DU7" s="24">
        <v>0</v>
      </c>
      <c r="DV7" s="24">
        <v>0</v>
      </c>
      <c r="DW7" s="24">
        <v>1.45</v>
      </c>
      <c r="DX7" s="24">
        <v>1.46</v>
      </c>
      <c r="DY7" s="24" t="s">
        <v>102</v>
      </c>
      <c r="DZ7" s="24">
        <v>0</v>
      </c>
      <c r="EA7" s="24">
        <v>0</v>
      </c>
      <c r="EB7" s="24">
        <v>0.04</v>
      </c>
      <c r="EC7" s="24">
        <v>0.12</v>
      </c>
      <c r="ED7" s="24">
        <v>0.09</v>
      </c>
      <c r="EE7" s="24" t="s">
        <v>102</v>
      </c>
      <c r="EF7" s="24">
        <v>0</v>
      </c>
      <c r="EG7" s="24">
        <v>0</v>
      </c>
      <c r="EH7" s="24">
        <v>0</v>
      </c>
      <c r="EI7" s="24">
        <v>0</v>
      </c>
      <c r="EJ7" s="24" t="s">
        <v>102</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2025-02-05T04:25:35Z</cp:lastPrinted>
  <dcterms:created xsi:type="dcterms:W3CDTF">2025-01-24T07:09:58Z</dcterms:created>
  <dcterms:modified xsi:type="dcterms:W3CDTF">2025-02-19T07:39:32Z</dcterms:modified>
  <cp:category/>
</cp:coreProperties>
</file>