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TZbX6RpfedWbYqNR2kNujJxJ8MlLJs8l/+Cc4GKdHSx1tst8qmexYGjoQkQbwb5oW44okJjqkQQJ8NlNUwvynw==" workbookSaltValue="N3c6tdECf1nE/qgd3+g1/g==" workbookSpinCount="100000" lockStructure="1"/>
  <bookViews>
    <workbookView xWindow="0" yWindow="0" windowWidth="8250" windowHeight="9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F85" i="4"/>
  <c r="E85" i="4"/>
  <c r="BB10" i="4"/>
  <c r="I10" i="4"/>
  <c r="B10" i="4"/>
  <c r="AT8" i="4"/>
  <c r="AL8" i="4"/>
  <c r="AD8" i="4"/>
  <c r="W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<sst xmlns="http://schemas.openxmlformats.org/spreadsheetml/2006/main" count="257" uniqueCount="115">
  <si>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</si>
  <si>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</si>
  <si>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</si>
  <si>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</si>
  <si>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</si>
  <si>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</si>
  <si>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</si>
  <si>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</si>
  <si>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</si>
  <si>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</si>
  <si>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</si>
  <si>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</si>
  <si>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</si>
  <si>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</si>
  <si>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</si>
  <si>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</si>
  <si>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</si>
  <si>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</si>
  <si>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</si>
  <si>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</si>
  <si>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</si>
  <si>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</si>
  <si>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</si>
  <si>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</si>
  <si>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</si>
  <si>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</si>
  <si>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</si>
  <si>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</si>
  <si>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</si>
  <si>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</si>
  <si>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</si>
  <si>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</si>
  <si>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</si>
  <si>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</si>
  <si>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</si>
  <si>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</si>
  <si>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</si>
  <si>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</si>
  <si>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</si>
  <si>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</si>
  <si>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</si>
  <si>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</si>
  <si>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</si>
  <si>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</si>
  <si>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</si>
  <si>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</si>
  <si>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</si>
  <si>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</si>
  <si>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</si>
  <si>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</si>
  <si>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</si>
  <si>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</si>
  <si>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</si>
  <si>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</si>
  <si>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</si>
  <si>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</si>
  <si>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</si>
  <si>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</si>
  <si>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</si>
  <si>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</si>
  <si>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</si>
  <si>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</si>
  <si>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</si>
  <si>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</si>
  <si>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</si>
  <si>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</si>
  <si>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</si>
  <si>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</si>
  <si>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</si>
  <si>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</si>
  <si>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</si>
  <si>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</si>
  <si>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</si>
  <si>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</si>
  <si>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</si>
  <si>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</si>
  <si>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</si>
  <si>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</si>
  <si>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</si>
  <si>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</si>
  <si>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</si>
  <si>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</si>
  <si>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</si>
  <si>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</si>
  <si>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</si>
  <si>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</si>
  <si>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</si>
  <si>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</si>
  <si>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</si>
  <si>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</si>
  <si>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</si>
  <si>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</si>
  <si>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</si>
  <si>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</si>
  <si>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</si>
  <si>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</si>
  <si>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ひたちなか市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</si>
  <si>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</si>
  <si>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</si>
  <si>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</si>
  <si>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</si>
  <si>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</si>
  <si>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</si>
  <si>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</si>
  <si>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</si>
  <si>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</si>
  <si>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</si>
  <si>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</si>
  <si>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</si>
  <si>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</si>
  <si>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</si>
  <si>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</si>
  <si>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有形固定資産減価償却率は，平均値を下回っているものの，区域内の管渠は同時期に整備されており，一気に老朽化が進行することが懸念される。ストックマネジメントによる適切な維持管理及び更新に取り組む必要がある。</t>
    <phoneticPr fontId="4"/>
  </si>
  <si>
    <t>○本市の特定環境保全公共下水道事業は公共下水道事業と同一の使用料体系で，同一の方針に基づき経営している。全域で整備が完了しており，今後新たな整備を行う予定はないが，適切な維持管理を行っていく必要がある。</t>
    <phoneticPr fontId="4"/>
  </si>
  <si>
    <t>○経常収支比率は100％を超えており，また，累積欠損金は生じていないことから，経営は比較的安定していると言える。
○流動比率は，平均値と同程度であるが，区域内の管渠整備が完了していることから，今後徐々に増加していくと考えられる。企業債残高対事業規模比率企業債についても，同様の理由により今後緩やかに減少していくと想定される。
○経費回収率は100％を超えており，経営は順調である。
○汚水処理原価は，平均値を大きく下回っているが，引き続き維持管理費の抑制に努める必要がある。
○全域が流域下水道に接続していることから，施設利用率は算出していない。
○管渠整備が完了しているため，水洗化率は平均値を上回り，高い数値となっている。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</si>
</sst>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3FD-4684-AB22-F949F6F7407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23FD-4684-AB22-F949F6F7407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D-4BC4-B8EA-2A90594D01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C33D-4BC4-B8EA-2A90594D01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97.51</c:v>
                </c:pt>
                <c:pt idx="2">
                  <c:v>97.96</c:v>
                </c:pt>
                <c:pt idx="3">
                  <c:v>97.96</c:v>
                </c:pt>
                <c:pt idx="4">
                  <c:v>97.96</c:v>
                </c:pt>
              </c:numCache>
            </c:numRef>
          </c:val>
          <c:extLst>
            <c:ext xmlns:c16="http://schemas.microsoft.com/office/drawing/2014/chart" uri="{C3380CC4-5D6E-409C-BE32-E72D297353CC}">
              <c16:uniqueId val="{00000000-0003-4D66-AE44-86D0FBF196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0003-4D66-AE44-86D0FBF196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129.35</c:v>
                </c:pt>
                <c:pt idx="2">
                  <c:v>120.57</c:v>
                </c:pt>
                <c:pt idx="3">
                  <c:v>114.45</c:v>
                </c:pt>
                <c:pt idx="4">
                  <c:v>120.46</c:v>
                </c:pt>
              </c:numCache>
            </c:numRef>
          </c:val>
          <c:extLst>
            <c:ext xmlns:c16="http://schemas.microsoft.com/office/drawing/2014/chart" uri="{C3380CC4-5D6E-409C-BE32-E72D297353CC}">
              <c16:uniqueId val="{00000000-324A-4D88-AE3B-28911A7AC0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324A-4D88-AE3B-28911A7AC0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3.06</c:v>
                </c:pt>
                <c:pt idx="2">
                  <c:v>6.1</c:v>
                </c:pt>
                <c:pt idx="3">
                  <c:v>9.1</c:v>
                </c:pt>
                <c:pt idx="4">
                  <c:v>11.5</c:v>
                </c:pt>
              </c:numCache>
            </c:numRef>
          </c:val>
          <c:extLst>
            <c:ext xmlns:c16="http://schemas.microsoft.com/office/drawing/2014/chart" uri="{C3380CC4-5D6E-409C-BE32-E72D297353CC}">
              <c16:uniqueId val="{00000000-5AE1-446B-AE59-8538D39849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AE1-446B-AE59-8538D39849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B6E-40AE-A056-A1B921ABFB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3B6E-40AE-A056-A1B921ABFB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07-4DA9-BEA0-1744276F34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1507-4DA9-BEA0-1744276F34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49.91</c:v>
                </c:pt>
                <c:pt idx="2">
                  <c:v>56.05</c:v>
                </c:pt>
                <c:pt idx="3">
                  <c:v>47.77</c:v>
                </c:pt>
                <c:pt idx="4">
                  <c:v>50.07</c:v>
                </c:pt>
              </c:numCache>
            </c:numRef>
          </c:val>
          <c:extLst>
            <c:ext xmlns:c16="http://schemas.microsoft.com/office/drawing/2014/chart" uri="{C3380CC4-5D6E-409C-BE32-E72D297353CC}">
              <c16:uniqueId val="{00000000-B217-428F-AB80-BC55C920CE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B217-428F-AB80-BC55C920CE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610.48</c:v>
                </c:pt>
                <c:pt idx="2">
                  <c:v>571.63</c:v>
                </c:pt>
                <c:pt idx="3">
                  <c:v>533.62</c:v>
                </c:pt>
                <c:pt idx="4">
                  <c:v>507.89</c:v>
                </c:pt>
              </c:numCache>
            </c:numRef>
          </c:val>
          <c:extLst>
            <c:ext xmlns:c16="http://schemas.microsoft.com/office/drawing/2014/chart" uri="{C3380CC4-5D6E-409C-BE32-E72D297353CC}">
              <c16:uniqueId val="{00000000-1B8D-4BAD-93C8-B7C629AE01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1B8D-4BAD-93C8-B7C629AE01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117.99</c:v>
                </c:pt>
                <c:pt idx="2">
                  <c:v>117.87</c:v>
                </c:pt>
                <c:pt idx="3">
                  <c:v>107.68</c:v>
                </c:pt>
                <c:pt idx="4">
                  <c:v>118.43</c:v>
                </c:pt>
              </c:numCache>
            </c:numRef>
          </c:val>
          <c:extLst>
            <c:ext xmlns:c16="http://schemas.microsoft.com/office/drawing/2014/chart" uri="{C3380CC4-5D6E-409C-BE32-E72D297353CC}">
              <c16:uniqueId val="{00000000-7C78-48A5-8EDF-82CCC6AA56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C78-48A5-8EDF-82CCC6AA56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112.97</c:v>
                </c:pt>
                <c:pt idx="2">
                  <c:v>113.8</c:v>
                </c:pt>
                <c:pt idx="3">
                  <c:v>124.89</c:v>
                </c:pt>
                <c:pt idx="4">
                  <c:v>114.26</c:v>
                </c:pt>
              </c:numCache>
            </c:numRef>
          </c:val>
          <c:extLst>
            <c:ext xmlns:c16="http://schemas.microsoft.com/office/drawing/2014/chart" uri="{C3380CC4-5D6E-409C-BE32-E72D297353CC}">
              <c16:uniqueId val="{00000000-B851-4EE3-A1B7-A941F067AC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B851-4EE3-A1B7-A941F067AC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6" zoomScaleNormal="100" workbookViewId="0">
      <selection activeCell="BD196" sqref="BD19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ひたちなか市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155762</v>
      </c>
      <c r="AM8" s="45"/>
      <c r="AN8" s="45"/>
      <c r="AO8" s="45"/>
      <c r="AP8" s="45"/>
      <c r="AQ8" s="45"/>
      <c r="AR8" s="45"/>
      <c r="AS8" s="45"/>
      <c r="AT8" s="44">
        <f>データ!T6</f>
        <v>100.26</v>
      </c>
      <c r="AU8" s="44"/>
      <c r="AV8" s="44"/>
      <c r="AW8" s="44"/>
      <c r="AX8" s="44"/>
      <c r="AY8" s="44"/>
      <c r="AZ8" s="44"/>
      <c r="BA8" s="44"/>
      <c r="BB8" s="44">
        <f>データ!U6</f>
        <v>1553.58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79.87</v>
      </c>
      <c r="J10" s="44"/>
      <c r="K10" s="44"/>
      <c r="L10" s="44"/>
      <c r="M10" s="44"/>
      <c r="N10" s="44"/>
      <c r="O10" s="44"/>
      <c r="P10" s="44">
        <f>データ!P6</f>
        <v>0.88</v>
      </c>
      <c r="Q10" s="44"/>
      <c r="R10" s="44"/>
      <c r="S10" s="44"/>
      <c r="T10" s="44"/>
      <c r="U10" s="44"/>
      <c r="V10" s="44"/>
      <c r="W10" s="44">
        <f>データ!Q6</f>
        <v>100</v>
      </c>
      <c r="X10" s="44"/>
      <c r="Y10" s="44"/>
      <c r="Z10" s="44"/>
      <c r="AA10" s="44"/>
      <c r="AB10" s="44"/>
      <c r="AC10" s="44"/>
      <c r="AD10" s="45">
        <f>データ!R6</f>
        <v>2750</v>
      </c>
      <c r="AE10" s="45"/>
      <c r="AF10" s="45"/>
      <c r="AG10" s="45"/>
      <c r="AH10" s="45"/>
      <c r="AI10" s="45"/>
      <c r="AJ10" s="45"/>
      <c r="AK10" s="2"/>
      <c r="AL10" s="45">
        <f>データ!V6</f>
        <v>1371</v>
      </c>
      <c r="AM10" s="45"/>
      <c r="AN10" s="45"/>
      <c r="AO10" s="45"/>
      <c r="AP10" s="45"/>
      <c r="AQ10" s="45"/>
      <c r="AR10" s="45"/>
      <c r="AS10" s="45"/>
      <c r="AT10" s="44">
        <f>データ!W6</f>
        <v>0.37</v>
      </c>
      <c r="AU10" s="44"/>
      <c r="AV10" s="44"/>
      <c r="AW10" s="44"/>
      <c r="AX10" s="44"/>
      <c r="AY10" s="44"/>
      <c r="AZ10" s="44"/>
      <c r="BA10" s="44"/>
      <c r="BB10" s="44">
        <f>データ!X6</f>
        <v>3705.41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rSwQg4r+i46sDz3BaOBbawb2Oz51rgFuvqssZ6Hy+8Yw4G6L+G7EaBCDPZkqZ9twrUeAkFyLbilOwM+oPOd9g==" saltValue="/XTtQUpDpLkDWHa1E8Xo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82210</v>
      </c>
      <c r="D6" s="19">
        <f t="shared" si="3"/>
        <v>46</v>
      </c>
      <c r="E6" s="19">
        <f t="shared" si="3"/>
        <v>17</v>
      </c>
      <c r="F6" s="19">
        <f t="shared" si="3"/>
        <v>4</v>
      </c>
      <c r="G6" s="19">
        <f t="shared" si="3"/>
        <v>0</v>
      </c>
      <c r="H6" s="19" t="str">
        <f t="shared" si="3"/>
        <v>茨城県　ひたちなか市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79.87</v>
      </c>
      <c r="P6" s="20">
        <f t="shared" si="3"/>
        <v>0.88</v>
      </c>
      <c r="Q6" s="20">
        <f t="shared" si="3"/>
        <v>100</v>
      </c>
      <c r="R6" s="20">
        <f t="shared" si="3"/>
        <v>2750</v>
      </c>
      <c r="S6" s="20">
        <f t="shared" si="3"/>
        <v>155762</v>
      </c>
      <c r="T6" s="20">
        <f t="shared" si="3"/>
        <v>100.26</v>
      </c>
      <c r="U6" s="20">
        <f t="shared" si="3"/>
        <v>1553.58</v>
      </c>
      <c r="V6" s="20">
        <f t="shared" si="3"/>
        <v>1371</v>
      </c>
      <c r="W6" s="20">
        <f t="shared" si="3"/>
        <v>0.37</v>
      </c>
      <c r="X6" s="20">
        <f t="shared" si="3"/>
        <v>3705.41</v>
      </c>
      <c r="Y6" s="21" t="str">
        <f>IF(Y7="",NA(),Y7)</f>
        <v>-</v>
      </c>
      <c r="Z6" s="21">
        <f t="shared" ref="Z6:AH6" si="4">IF(Z7="",NA(),Z7)</f>
        <v>129.35</v>
      </c>
      <c r="AA6" s="21">
        <f t="shared" si="4"/>
        <v>120.57</v>
      </c>
      <c r="AB6" s="21">
        <f t="shared" si="4"/>
        <v>114.45</v>
      </c>
      <c r="AC6" s="21">
        <f t="shared" si="4"/>
        <v>120.46</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49.91</v>
      </c>
      <c r="AW6" s="21">
        <f t="shared" si="6"/>
        <v>56.05</v>
      </c>
      <c r="AX6" s="21">
        <f t="shared" si="6"/>
        <v>47.77</v>
      </c>
      <c r="AY6" s="21">
        <f t="shared" si="6"/>
        <v>50.07</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610.48</v>
      </c>
      <c r="BH6" s="21">
        <f t="shared" si="7"/>
        <v>571.63</v>
      </c>
      <c r="BI6" s="21">
        <f t="shared" si="7"/>
        <v>533.62</v>
      </c>
      <c r="BJ6" s="21">
        <f t="shared" si="7"/>
        <v>507.89</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117.99</v>
      </c>
      <c r="BS6" s="21">
        <f t="shared" si="8"/>
        <v>117.87</v>
      </c>
      <c r="BT6" s="21">
        <f t="shared" si="8"/>
        <v>107.68</v>
      </c>
      <c r="BU6" s="21">
        <f t="shared" si="8"/>
        <v>118.43</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112.97</v>
      </c>
      <c r="CD6" s="21">
        <f t="shared" si="9"/>
        <v>113.8</v>
      </c>
      <c r="CE6" s="21">
        <f t="shared" si="9"/>
        <v>124.89</v>
      </c>
      <c r="CF6" s="21">
        <f t="shared" si="9"/>
        <v>114.26</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97.51</v>
      </c>
      <c r="CZ6" s="21">
        <f t="shared" si="11"/>
        <v>97.96</v>
      </c>
      <c r="DA6" s="21">
        <f t="shared" si="11"/>
        <v>97.96</v>
      </c>
      <c r="DB6" s="21">
        <f t="shared" si="11"/>
        <v>97.96</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3.06</v>
      </c>
      <c r="DK6" s="21">
        <f t="shared" si="12"/>
        <v>6.1</v>
      </c>
      <c r="DL6" s="21">
        <f t="shared" si="12"/>
        <v>9.1</v>
      </c>
      <c r="DM6" s="21">
        <f t="shared" si="12"/>
        <v>11.5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82210</v>
      </c>
      <c r="D7" s="23">
        <v>46</v>
      </c>
      <c r="E7" s="23">
        <v>17</v>
      </c>
      <c r="F7" s="23">
        <v>4</v>
      </c>
      <c r="G7" s="23">
        <v>0</v>
      </c>
      <c r="H7" s="23" t="s">
        <v>96</v>
      </c>
      <c r="I7" s="23" t="s">
        <v>97</v>
      </c>
      <c r="J7" s="23" t="s">
        <v>98</v>
      </c>
      <c r="K7" s="23" t="s">
        <v>99</v>
      </c>
      <c r="L7" s="23" t="s">
        <v>100</v>
      </c>
      <c r="M7" s="23" t="s">
        <v>101</v>
      </c>
      <c r="N7" s="24" t="s">
        <v>102</v>
      </c>
      <c r="O7" s="24">
        <v>79.87</v>
      </c>
      <c r="P7" s="24">
        <v>0.88</v>
      </c>
      <c r="Q7" s="24">
        <v>100</v>
      </c>
      <c r="R7" s="24">
        <v>2750</v>
      </c>
      <c r="S7" s="24">
        <v>155762</v>
      </c>
      <c r="T7" s="24">
        <v>100.26</v>
      </c>
      <c r="U7" s="24">
        <v>1553.58</v>
      </c>
      <c r="V7" s="24">
        <v>1371</v>
      </c>
      <c r="W7" s="24">
        <v>0.37</v>
      </c>
      <c r="X7" s="24">
        <v>3705.41</v>
      </c>
      <c r="Y7" s="24" t="s">
        <v>102</v>
      </c>
      <c r="Z7" s="24">
        <v>129.35</v>
      </c>
      <c r="AA7" s="24">
        <v>120.57</v>
      </c>
      <c r="AB7" s="24">
        <v>114.45</v>
      </c>
      <c r="AC7" s="24">
        <v>120.46</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49.91</v>
      </c>
      <c r="AW7" s="24">
        <v>56.05</v>
      </c>
      <c r="AX7" s="24">
        <v>47.77</v>
      </c>
      <c r="AY7" s="24">
        <v>50.07</v>
      </c>
      <c r="AZ7" s="24" t="s">
        <v>102</v>
      </c>
      <c r="BA7" s="24">
        <v>44.24</v>
      </c>
      <c r="BB7" s="24">
        <v>43.07</v>
      </c>
      <c r="BC7" s="24">
        <v>45.42</v>
      </c>
      <c r="BD7" s="24">
        <v>50.63</v>
      </c>
      <c r="BE7" s="24">
        <v>48.91</v>
      </c>
      <c r="BF7" s="24" t="s">
        <v>102</v>
      </c>
      <c r="BG7" s="24">
        <v>610.48</v>
      </c>
      <c r="BH7" s="24">
        <v>571.63</v>
      </c>
      <c r="BI7" s="24">
        <v>533.62</v>
      </c>
      <c r="BJ7" s="24">
        <v>507.89</v>
      </c>
      <c r="BK7" s="24" t="s">
        <v>102</v>
      </c>
      <c r="BL7" s="24">
        <v>1258.43</v>
      </c>
      <c r="BM7" s="24">
        <v>1163.75</v>
      </c>
      <c r="BN7" s="24">
        <v>1195.47</v>
      </c>
      <c r="BO7" s="24">
        <v>1168.69</v>
      </c>
      <c r="BP7" s="24">
        <v>1156.82</v>
      </c>
      <c r="BQ7" s="24" t="s">
        <v>102</v>
      </c>
      <c r="BR7" s="24">
        <v>117.99</v>
      </c>
      <c r="BS7" s="24">
        <v>117.87</v>
      </c>
      <c r="BT7" s="24">
        <v>107.68</v>
      </c>
      <c r="BU7" s="24">
        <v>118.43</v>
      </c>
      <c r="BV7" s="24" t="s">
        <v>102</v>
      </c>
      <c r="BW7" s="24">
        <v>73.36</v>
      </c>
      <c r="BX7" s="24">
        <v>72.599999999999994</v>
      </c>
      <c r="BY7" s="24">
        <v>69.430000000000007</v>
      </c>
      <c r="BZ7" s="24">
        <v>70.709999999999994</v>
      </c>
      <c r="CA7" s="24">
        <v>75.33</v>
      </c>
      <c r="CB7" s="24" t="s">
        <v>102</v>
      </c>
      <c r="CC7" s="24">
        <v>112.97</v>
      </c>
      <c r="CD7" s="24">
        <v>113.8</v>
      </c>
      <c r="CE7" s="24">
        <v>124.89</v>
      </c>
      <c r="CF7" s="24">
        <v>114.26</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97.51</v>
      </c>
      <c r="CZ7" s="24">
        <v>97.96</v>
      </c>
      <c r="DA7" s="24">
        <v>97.96</v>
      </c>
      <c r="DB7" s="24">
        <v>97.96</v>
      </c>
      <c r="DC7" s="24" t="s">
        <v>102</v>
      </c>
      <c r="DD7" s="24">
        <v>84.19</v>
      </c>
      <c r="DE7" s="24">
        <v>84.34</v>
      </c>
      <c r="DF7" s="24">
        <v>84.34</v>
      </c>
      <c r="DG7" s="24">
        <v>84.73</v>
      </c>
      <c r="DH7" s="24">
        <v>86.21</v>
      </c>
      <c r="DI7" s="24" t="s">
        <v>102</v>
      </c>
      <c r="DJ7" s="24">
        <v>3.06</v>
      </c>
      <c r="DK7" s="24">
        <v>6.1</v>
      </c>
      <c r="DL7" s="24">
        <v>9.1</v>
      </c>
      <c r="DM7" s="24">
        <v>11.5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2025-01-24T07:09:58Z</dcterms:created>
  <dcterms:modified xsi:type="dcterms:W3CDTF">2025-02-19T07:50:42Z</dcterms:modified>
  <cp:category/>
</cp:coreProperties>
</file>