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財政\理財\Ｒ６理財\05_公営企業関係\15_経営比較分析表\99_【依頼】経営比較分析表の分析等について\05_確認作業・確認後修正データ\07_農業集落排水（法適）17\"/>
    </mc:Choice>
  </mc:AlternateContent>
  <workbookProtection workbookAlgorithmName="SHA-512" workbookHashValue="yK4XS13YpGPGvwhzuBdQWOpwvdgCRoBhb+OyJN6Hqgbv7NKidluAd1ApTTGB0vlPikORccnEN3mWV4ee95H/Dg==" workbookSaltValue="qeQHvg9sMuvoZiYBUDadhg==" workbookSpinCount="100000" lockStructure="1"/>
  <bookViews>
    <workbookView xWindow="0" yWindow="0" windowWidth="8250" windowHeight="9315"/>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U6" i="5"/>
  <c r="BB8" i="4" s="1"/>
  <c r="T6" i="5"/>
  <c r="AT8" i="4" s="1"/>
  <c r="S6" i="5"/>
  <c r="AL8" i="4" s="1"/>
  <c r="R6" i="5"/>
  <c r="AD10" i="4" s="1"/>
  <c r="Q6" i="5"/>
  <c r="P6" i="5"/>
  <c r="O6" i="5"/>
  <c r="N6" i="5"/>
  <c r="B10" i="4" s="1"/>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I85" i="4"/>
  <c r="H85" i="4"/>
  <c r="G85" i="4"/>
  <c r="BB10" i="4"/>
  <c r="AT10" i="4"/>
  <c r="AL10" i="4"/>
  <c r="W10" i="4"/>
  <c r="P10" i="4"/>
  <c r="I10" i="4"/>
  <c r="AD8" i="4"/>
  <c r="W8" i="4"/>
  <c r="B8" i="4"/>
  <c r="B6" i="4"/>
</calcChain>
</file>

<file path=xl/sharedStrings.xml><?xml version="1.0" encoding="utf-8"?>
<sst xmlns="http://schemas.openxmlformats.org/spreadsheetml/2006/main" count="231" uniqueCount="116">
  <si>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</si>
  <si>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</si>
  <si>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</si>
  <si>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</si>
  <si>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</si>
  <si>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</si>
  <si>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</si>
  <si>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</si>
  <si>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</si>
  <si>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</si>
  <si>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</si>
  <si>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</si>
  <si>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</si>
  <si>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</si>
  <si>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</si>
  <si>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</si>
  <si>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</si>
  <si>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</si>
  <si>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</si>
  <si>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</si>
  <si>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</si>
  <si>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</si>
  <si>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</si>
  <si>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</si>
  <si>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</si>
  <si>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</si>
  <si>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</si>
  <si>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</si>
  <si>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</si>
  <si>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</si>
  <si>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</si>
  <si>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</si>
  <si>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</si>
  <si>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</si>
  <si>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</si>
  <si>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</si>
  <si>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</si>
  <si>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</si>
  <si>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</si>
  <si>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</si>
  <si>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</si>
  <si>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</si>
  <si>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</si>
  <si>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</si>
  <si>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</si>
  <si>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</si>
  <si>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</si>
  <si>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</si>
  <si>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</si>
  <si>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</si>
  <si>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</si>
  <si>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</si>
  <si>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</si>
  <si>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</si>
  <si>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</si>
  <si>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</si>
  <si>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</si>
  <si>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</si>
  <si>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</si>
  <si>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</si>
  <si>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</si>
  <si>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</si>
  <si>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</si>
  <si>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</si>
  <si>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</si>
  <si>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</si>
  <si>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</si>
  <si>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</si>
  <si>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</si>
  <si>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</si>
  <si>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</si>
  <si>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</si>
  <si>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</si>
  <si>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</si>
  <si>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</si>
  <si>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</si>
  <si>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</si>
  <si>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</si>
  <si>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</si>
  <si>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</si>
  <si>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</si>
  <si>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</si>
  <si>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</si>
  <si>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</si>
  <si>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</si>
  <si>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</si>
  <si>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</si>
  <si>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</si>
  <si>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</si>
  <si>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</si>
  <si>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</si>
  <si>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</si>
  <si>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</si>
  <si>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</si>
  <si>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</si>
  <si>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</si>
  <si>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稲敷市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</si>
  <si>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</si>
  <si>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</si>
  <si>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</si>
  <si>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</si>
  <si>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</si>
  <si>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</si>
  <si>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</si>
  <si>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</si>
  <si>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</si>
  <si>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</si>
  <si>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</si>
  <si>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</si>
  <si>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</si>
  <si>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</si>
  <si>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</si>
  <si>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</si>
  <si>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①について100％を上回っているが、主要因は一般会計繰入金による収入である。また費用を収益が上回った部分の大部分が、企業債償還金などの資本的支出の補填財源として利用されているため、内部留保資金が少ない。人口減少による使用料収入の減少や経年劣化に伴う修繕費の増加が見込まれるため改善を行う必要がある。
②0％であるが収支ギャップ部分について一般会計繰入金に依存しているためである。
③R4、R5は100％を上回っているが、①のとおり、利益の大部分が補填財源として使用され流出してしいる状況である。引き続き100％を上回ることができる様に、内部留保資金を確保する必要がある。
④全額一般会計繰入金に依存する形となっているため0となっている。
⑤⑥について。経費を使用料で賄えていない。賄えていない部分については一般会計繰入金が充当されている。水洗化率を向上させ有収水量を増加、また施設の統廃合などの汚水処理費を減らす方法を検討し、一般会計の依存から脱却する必要がある。
⑦類似団体平均より低い結果となっている。市全域が過疎地域として指定されており、人口の減少が要因として挙げられる。接続の推進や処理施設の統廃合等を行い施設利用率を向上させる必要がある。
⑧類似団体平均は上回っているが、新規加入者数は少ない。当市は高齢者世帯の割合が大きく、下水道に接続するための宅内配管工事を積極的に行えていないことが考えれる。未接続の方々への普及啓発活動を行うことが必要である。</t>
    <rPh sb="10" eb="12">
      <t>ウワマワ</t>
    </rPh>
    <rPh sb="18" eb="21">
      <t>シュヨウイン</t>
    </rPh>
    <rPh sb="22" eb="24">
      <t>イッパン</t>
    </rPh>
    <rPh sb="24" eb="26">
      <t>カイケイ</t>
    </rPh>
    <rPh sb="26" eb="28">
      <t>クリイレ</t>
    </rPh>
    <rPh sb="28" eb="29">
      <t>キン</t>
    </rPh>
    <rPh sb="32" eb="34">
      <t>シュウニュウ</t>
    </rPh>
    <rPh sb="40" eb="42">
      <t>ヒヨウ</t>
    </rPh>
    <rPh sb="43" eb="45">
      <t>シュウエキ</t>
    </rPh>
    <rPh sb="46" eb="48">
      <t>ウワマワ</t>
    </rPh>
    <rPh sb="50" eb="52">
      <t>ブブン</t>
    </rPh>
    <rPh sb="53" eb="56">
      <t>ダイブブン</t>
    </rPh>
    <rPh sb="58" eb="60">
      <t>キギョウ</t>
    </rPh>
    <rPh sb="60" eb="61">
      <t>サイ</t>
    </rPh>
    <rPh sb="61" eb="63">
      <t>ショウカン</t>
    </rPh>
    <rPh sb="63" eb="64">
      <t>キン</t>
    </rPh>
    <rPh sb="67" eb="70">
      <t>シホンテキ</t>
    </rPh>
    <rPh sb="70" eb="72">
      <t>シシュツ</t>
    </rPh>
    <rPh sb="73" eb="75">
      <t>ホテン</t>
    </rPh>
    <rPh sb="75" eb="77">
      <t>ザイゲン</t>
    </rPh>
    <rPh sb="80" eb="82">
      <t>リヨウ</t>
    </rPh>
    <rPh sb="90" eb="92">
      <t>ナイブ</t>
    </rPh>
    <rPh sb="92" eb="94">
      <t>リュウホ</t>
    </rPh>
    <rPh sb="94" eb="96">
      <t>シキン</t>
    </rPh>
    <rPh sb="97" eb="98">
      <t>スク</t>
    </rPh>
    <rPh sb="101" eb="103">
      <t>ジンコウ</t>
    </rPh>
    <rPh sb="103" eb="105">
      <t>ゲンショウ</t>
    </rPh>
    <rPh sb="108" eb="111">
      <t>シヨウリョウ</t>
    </rPh>
    <rPh sb="111" eb="113">
      <t>シュウニュウ</t>
    </rPh>
    <rPh sb="114" eb="116">
      <t>ゲンショウ</t>
    </rPh>
    <rPh sb="117" eb="121">
      <t>ケイネンレッカ</t>
    </rPh>
    <rPh sb="122" eb="123">
      <t>トモナ</t>
    </rPh>
    <rPh sb="124" eb="126">
      <t>シュウゼン</t>
    </rPh>
    <rPh sb="126" eb="127">
      <t>ヒ</t>
    </rPh>
    <rPh sb="128" eb="130">
      <t>ゾウカ</t>
    </rPh>
    <rPh sb="131" eb="133">
      <t>ミコ</t>
    </rPh>
    <rPh sb="138" eb="140">
      <t>カイゼン</t>
    </rPh>
    <rPh sb="141" eb="142">
      <t>オコナ</t>
    </rPh>
    <rPh sb="143" eb="145">
      <t>ヒツヨウ</t>
    </rPh>
    <rPh sb="157" eb="159">
      <t>シュウシ</t>
    </rPh>
    <rPh sb="163" eb="165">
      <t>ブブン</t>
    </rPh>
    <rPh sb="169" eb="171">
      <t>イッパン</t>
    </rPh>
    <rPh sb="171" eb="173">
      <t>カイケイ</t>
    </rPh>
    <rPh sb="173" eb="175">
      <t>クリイレ</t>
    </rPh>
    <rPh sb="175" eb="176">
      <t>キン</t>
    </rPh>
    <rPh sb="177" eb="179">
      <t>イゾン</t>
    </rPh>
    <rPh sb="202" eb="204">
      <t>ウワマワ</t>
    </rPh>
    <rPh sb="241" eb="243">
      <t>ジョウキョウ</t>
    </rPh>
    <rPh sb="246" eb="248">
      <t>ジョウキョウ</t>
    </rPh>
    <rPh sb="252" eb="253">
      <t>ヒ</t>
    </rPh>
    <rPh sb="254" eb="255">
      <t>ツヅ</t>
    </rPh>
    <rPh sb="261" eb="263">
      <t>ウワマワ</t>
    </rPh>
    <rPh sb="270" eb="271">
      <t>ヨウ</t>
    </rPh>
    <rPh sb="275" eb="277">
      <t>カクホ</t>
    </rPh>
    <rPh sb="292" eb="294">
      <t>ゼンガク</t>
    </rPh>
    <rPh sb="294" eb="296">
      <t>イッパン</t>
    </rPh>
    <rPh sb="296" eb="298">
      <t>カイケイ</t>
    </rPh>
    <rPh sb="298" eb="300">
      <t>クリイレ</t>
    </rPh>
    <rPh sb="300" eb="301">
      <t>キン</t>
    </rPh>
    <rPh sb="302" eb="304">
      <t>イゾン</t>
    </rPh>
    <rPh sb="306" eb="307">
      <t>カタチ</t>
    </rPh>
    <rPh sb="331" eb="333">
      <t>ケイヒ</t>
    </rPh>
    <rPh sb="334" eb="337">
      <t>シヨウリョウ</t>
    </rPh>
    <rPh sb="338" eb="339">
      <t>マカナ</t>
    </rPh>
    <rPh sb="345" eb="346">
      <t>マカナ</t>
    </rPh>
    <rPh sb="351" eb="353">
      <t>ブブン</t>
    </rPh>
    <rPh sb="358" eb="360">
      <t>イッパン</t>
    </rPh>
    <rPh sb="360" eb="362">
      <t>カイケイ</t>
    </rPh>
    <rPh sb="362" eb="364">
      <t>クリイレ</t>
    </rPh>
    <rPh sb="364" eb="365">
      <t>キン</t>
    </rPh>
    <rPh sb="366" eb="368">
      <t>ジュウトウ</t>
    </rPh>
    <rPh sb="374" eb="377">
      <t>スイセンカ</t>
    </rPh>
    <rPh sb="377" eb="378">
      <t>リツ</t>
    </rPh>
    <rPh sb="379" eb="381">
      <t>コウジョウ</t>
    </rPh>
    <rPh sb="383" eb="385">
      <t>ユウシュウ</t>
    </rPh>
    <rPh sb="385" eb="387">
      <t>スイリョウ</t>
    </rPh>
    <rPh sb="388" eb="390">
      <t>ゾウカ</t>
    </rPh>
    <rPh sb="402" eb="404">
      <t>オスイ</t>
    </rPh>
    <rPh sb="404" eb="406">
      <t>ショリ</t>
    </rPh>
    <rPh sb="406" eb="407">
      <t>ヒ</t>
    </rPh>
    <rPh sb="408" eb="409">
      <t>ヘ</t>
    </rPh>
    <rPh sb="411" eb="413">
      <t>ホウホウ</t>
    </rPh>
    <rPh sb="414" eb="416">
      <t>ケントウ</t>
    </rPh>
    <rPh sb="418" eb="420">
      <t>イッパン</t>
    </rPh>
    <rPh sb="420" eb="422">
      <t>カイケイ</t>
    </rPh>
    <rPh sb="423" eb="425">
      <t>イゾン</t>
    </rPh>
    <rPh sb="427" eb="429">
      <t>ダッキャク</t>
    </rPh>
    <rPh sb="431" eb="433">
      <t>ヒツヨウ</t>
    </rPh>
    <rPh sb="447" eb="448">
      <t>ヒク</t>
    </rPh>
    <rPh sb="453" eb="456">
      <t>シゼンイキ</t>
    </rPh>
    <rPh sb="457" eb="461">
      <t>カソチイキ</t>
    </rPh>
    <rPh sb="464" eb="466">
      <t>シテイ</t>
    </rPh>
    <rPh sb="478" eb="479">
      <t>ヒク</t>
    </rPh>
    <rPh sb="483" eb="485">
      <t>ヨウイン</t>
    </rPh>
    <rPh sb="488" eb="489">
      <t>ア</t>
    </rPh>
    <rPh sb="494" eb="496">
      <t>セツゾク</t>
    </rPh>
    <rPh sb="497" eb="499">
      <t>スイシン</t>
    </rPh>
    <rPh sb="500" eb="502">
      <t>ショリ</t>
    </rPh>
    <rPh sb="502" eb="504">
      <t>シセツ</t>
    </rPh>
    <rPh sb="505" eb="508">
      <t>トウハイゴウ</t>
    </rPh>
    <rPh sb="508" eb="509">
      <t>トウ</t>
    </rPh>
    <rPh sb="510" eb="511">
      <t>オコナ</t>
    </rPh>
    <rPh sb="512" eb="514">
      <t>シセツ</t>
    </rPh>
    <rPh sb="514" eb="516">
      <t>リヨウ</t>
    </rPh>
    <rPh sb="516" eb="517">
      <t>リツ</t>
    </rPh>
    <rPh sb="518" eb="520">
      <t>コウジョウ</t>
    </rPh>
    <rPh sb="523" eb="525">
      <t>ヒツヨウ</t>
    </rPh>
    <rPh sb="531" eb="533">
      <t>ルイジ</t>
    </rPh>
    <rPh sb="533" eb="535">
      <t>ダンタイ</t>
    </rPh>
    <rPh sb="535" eb="537">
      <t>ヘイキン</t>
    </rPh>
    <rPh sb="538" eb="540">
      <t>ウワマワ</t>
    </rPh>
    <rPh sb="546" eb="548">
      <t>シンキ</t>
    </rPh>
    <rPh sb="548" eb="551">
      <t>カニュウシャ</t>
    </rPh>
    <rPh sb="551" eb="552">
      <t>スウ</t>
    </rPh>
    <rPh sb="553" eb="554">
      <t>スク</t>
    </rPh>
    <rPh sb="557" eb="559">
      <t>トウシ</t>
    </rPh>
    <rPh sb="560" eb="563">
      <t>コウレイシャ</t>
    </rPh>
    <rPh sb="563" eb="565">
      <t>セタイ</t>
    </rPh>
    <rPh sb="566" eb="568">
      <t>ワリアイ</t>
    </rPh>
    <rPh sb="569" eb="570">
      <t>オオ</t>
    </rPh>
    <rPh sb="573" eb="576">
      <t>ゲスイドウ</t>
    </rPh>
    <rPh sb="577" eb="579">
      <t>セツゾク</t>
    </rPh>
    <rPh sb="584" eb="585">
      <t>タク</t>
    </rPh>
    <rPh sb="585" eb="586">
      <t>ナイ</t>
    </rPh>
    <rPh sb="586" eb="588">
      <t>ハイカン</t>
    </rPh>
    <rPh sb="588" eb="590">
      <t>コウジ</t>
    </rPh>
    <rPh sb="591" eb="594">
      <t>セッキョクテキ</t>
    </rPh>
    <rPh sb="595" eb="596">
      <t>オコナ</t>
    </rPh>
    <rPh sb="604" eb="605">
      <t>カンガ</t>
    </rPh>
    <rPh sb="609" eb="612">
      <t>ミセツゾク</t>
    </rPh>
    <rPh sb="613" eb="615">
      <t>カタガタ</t>
    </rPh>
    <rPh sb="624" eb="625">
      <t>オコナヒツヨウ</t>
    </rPh>
    <phoneticPr fontId="4"/>
  </si>
  <si>
    <t>①当市は法適用の際に、固定資産取得価額と減価償却累計額を引継ぐ形で帳簿価額としている。法適用の原則的な引継方法は当市の計上方法と別で、資産取得時から減価償却が行われてきたものとして算定した資産の帳簿価額が取得価格として計上される。そのため原則的方法の場合、法適用時には減価償却累計額がゼロで計算される。よって類似団体の数値より高い数値となっている。
　管渠についてはマンホールポンプを除き更新時期は到来していない。処理場内の機械などについては一部、法定耐用年数が経過したものもあるため更新が発生している。今後も法定耐用年数が到来するものが多数あるため、更新財源を確保する必要がある。
②③については管渠の耐用年数が到来しているものがないためゼロとなっている。後々の改築に備え財源の確保を行う必要がある。</t>
    <rPh sb="1" eb="3">
      <t>トウシ</t>
    </rPh>
    <rPh sb="4" eb="5">
      <t>ホウ</t>
    </rPh>
    <rPh sb="5" eb="7">
      <t>テキヨウ</t>
    </rPh>
    <rPh sb="8" eb="9">
      <t>サイ</t>
    </rPh>
    <rPh sb="11" eb="13">
      <t>コテイ</t>
    </rPh>
    <rPh sb="13" eb="15">
      <t>シサン</t>
    </rPh>
    <rPh sb="15" eb="17">
      <t>シュトク</t>
    </rPh>
    <rPh sb="17" eb="19">
      <t>カガク</t>
    </rPh>
    <rPh sb="20" eb="22">
      <t>ゲンカ</t>
    </rPh>
    <rPh sb="22" eb="24">
      <t>ショウキャク</t>
    </rPh>
    <rPh sb="24" eb="27">
      <t>ルイケイガク</t>
    </rPh>
    <rPh sb="28" eb="30">
      <t>ヒキツ</t>
    </rPh>
    <rPh sb="31" eb="32">
      <t>カタチ</t>
    </rPh>
    <rPh sb="43" eb="44">
      <t>ホウ</t>
    </rPh>
    <rPh sb="44" eb="46">
      <t>テキヨウ</t>
    </rPh>
    <rPh sb="47" eb="49">
      <t>ゲンソク</t>
    </rPh>
    <rPh sb="49" eb="50">
      <t>テキ</t>
    </rPh>
    <rPh sb="51" eb="53">
      <t>ヒキツギ</t>
    </rPh>
    <rPh sb="53" eb="55">
      <t>ホウホウ</t>
    </rPh>
    <rPh sb="56" eb="58">
      <t>トウシ</t>
    </rPh>
    <rPh sb="59" eb="61">
      <t>ケイジョウ</t>
    </rPh>
    <rPh sb="61" eb="63">
      <t>ホウホウ</t>
    </rPh>
    <rPh sb="64" eb="65">
      <t>ベツ</t>
    </rPh>
    <rPh sb="67" eb="69">
      <t>シサン</t>
    </rPh>
    <rPh sb="69" eb="71">
      <t>シュトク</t>
    </rPh>
    <rPh sb="71" eb="72">
      <t>ジ</t>
    </rPh>
    <rPh sb="74" eb="76">
      <t>ゲンカ</t>
    </rPh>
    <rPh sb="76" eb="78">
      <t>ショウキャク</t>
    </rPh>
    <rPh sb="79" eb="80">
      <t>オコナ</t>
    </rPh>
    <rPh sb="90" eb="92">
      <t>サンテイ</t>
    </rPh>
    <rPh sb="94" eb="96">
      <t>シサン</t>
    </rPh>
    <rPh sb="97" eb="99">
      <t>チョウボ</t>
    </rPh>
    <rPh sb="99" eb="101">
      <t>カガク</t>
    </rPh>
    <rPh sb="102" eb="104">
      <t>シュトク</t>
    </rPh>
    <rPh sb="104" eb="106">
      <t>カカク</t>
    </rPh>
    <rPh sb="109" eb="111">
      <t>ケイジョウ</t>
    </rPh>
    <rPh sb="119" eb="122">
      <t>ゲンソクテキ</t>
    </rPh>
    <rPh sb="122" eb="124">
      <t>ホウホウ</t>
    </rPh>
    <rPh sb="125" eb="127">
      <t>バアイ</t>
    </rPh>
    <rPh sb="128" eb="129">
      <t>ホウ</t>
    </rPh>
    <rPh sb="129" eb="131">
      <t>テキヨウ</t>
    </rPh>
    <rPh sb="131" eb="132">
      <t>ジ</t>
    </rPh>
    <rPh sb="134" eb="136">
      <t>ゲンカ</t>
    </rPh>
    <rPh sb="136" eb="138">
      <t>ショウキャク</t>
    </rPh>
    <rPh sb="138" eb="140">
      <t>ルイケイ</t>
    </rPh>
    <rPh sb="140" eb="141">
      <t>ガク</t>
    </rPh>
    <rPh sb="145" eb="147">
      <t>ケイサン</t>
    </rPh>
    <rPh sb="154" eb="156">
      <t>ルイジ</t>
    </rPh>
    <rPh sb="156" eb="158">
      <t>ダンタイ</t>
    </rPh>
    <rPh sb="159" eb="161">
      <t>スウチ</t>
    </rPh>
    <rPh sb="163" eb="164">
      <t>タカ</t>
    </rPh>
    <rPh sb="165" eb="167">
      <t>スウチ</t>
    </rPh>
    <rPh sb="176" eb="178">
      <t>カンキョ</t>
    </rPh>
    <rPh sb="192" eb="193">
      <t>ノゾ</t>
    </rPh>
    <rPh sb="194" eb="196">
      <t>コウシン</t>
    </rPh>
    <rPh sb="196" eb="198">
      <t>ジキ</t>
    </rPh>
    <rPh sb="199" eb="201">
      <t>トウライ</t>
    </rPh>
    <rPh sb="207" eb="210">
      <t>ショリジョウ</t>
    </rPh>
    <rPh sb="210" eb="211">
      <t>ナイ</t>
    </rPh>
    <rPh sb="212" eb="214">
      <t>キカイ</t>
    </rPh>
    <rPh sb="221" eb="223">
      <t>イチブ</t>
    </rPh>
    <rPh sb="224" eb="226">
      <t>ホウテイ</t>
    </rPh>
    <rPh sb="226" eb="228">
      <t>タイヨウ</t>
    </rPh>
    <rPh sb="228" eb="230">
      <t>ネンスウ</t>
    </rPh>
    <rPh sb="231" eb="233">
      <t>ケイカ</t>
    </rPh>
    <rPh sb="242" eb="244">
      <t>コウシン</t>
    </rPh>
    <rPh sb="245" eb="247">
      <t>ハッセイ</t>
    </rPh>
    <rPh sb="252" eb="254">
      <t>コンゴ</t>
    </rPh>
    <rPh sb="255" eb="257">
      <t>ホウテイ</t>
    </rPh>
    <rPh sb="257" eb="259">
      <t>タイヨウ</t>
    </rPh>
    <rPh sb="259" eb="261">
      <t>ネンスウ</t>
    </rPh>
    <rPh sb="262" eb="264">
      <t>トウライ</t>
    </rPh>
    <rPh sb="269" eb="271">
      <t>タスウ</t>
    </rPh>
    <rPh sb="276" eb="278">
      <t>コウシン</t>
    </rPh>
    <rPh sb="278" eb="280">
      <t>ザイゲン</t>
    </rPh>
    <rPh sb="281" eb="283">
      <t>カクホ</t>
    </rPh>
    <rPh sb="285" eb="287">
      <t>ヒツヨウ</t>
    </rPh>
    <rPh sb="299" eb="301">
      <t>カンキョ</t>
    </rPh>
    <rPh sb="302" eb="304">
      <t>タイヨウ</t>
    </rPh>
    <rPh sb="304" eb="306">
      <t>ネンスウ</t>
    </rPh>
    <rPh sb="307" eb="309">
      <t>トウライ</t>
    </rPh>
    <rPh sb="329" eb="331">
      <t>ノチノチ</t>
    </rPh>
    <rPh sb="332" eb="334">
      <t>カイチク</t>
    </rPh>
    <rPh sb="335" eb="336">
      <t>ソナ</t>
    </rPh>
    <rPh sb="337" eb="339">
      <t>ザイゲン</t>
    </rPh>
    <rPh sb="340" eb="342">
      <t>カクホ</t>
    </rPh>
    <rPh sb="343" eb="344">
      <t>オコナ</t>
    </rPh>
    <rPh sb="345" eb="347">
      <t>ヒツヨウ</t>
    </rPh>
    <phoneticPr fontId="4"/>
  </si>
  <si>
    <t>1. 経営の健全性・効率性について
下水道事業は、「独立採算制の原則」と「雨水公費・汚水私費の原則」が適用される。しかし当市では指標が示すように、多額の一般会計繰入金が投入されることにより収支を均衡させている。R6年度に改定した経営戦略を基に一般会計繰入金に依存した経営を改善する必要がある。下水道の接続推進を一層強化し水洗化率を向上させるとともに、今後の維持管理費の費用を考慮し、下水処理施設の統廃合を検討していく必要がある。また、１か月20㎥当たり使用料単価が150円/㎥(税抜)を下回っており、下水道使用料についても見直しを検討する必要がある。
2. 老朽化の状況について
維持管理適正化計画等に各種計画に基づき、管渠を含めた施設全体の改築・更新を計画的に実施する。また、優先順位付けを行い、施設の点検・調査、修繕・改善を実施し、施設管理を最適化していく。</t>
    <rPh sb="47" eb="49">
      <t>ゲンソク</t>
    </rPh>
    <rPh sb="60" eb="62">
      <t>トウシ</t>
    </rPh>
    <rPh sb="64" eb="66">
      <t>シヒョウ</t>
    </rPh>
    <rPh sb="67" eb="68">
      <t>シメ</t>
    </rPh>
    <rPh sb="73" eb="75">
      <t>タガク</t>
    </rPh>
    <rPh sb="76" eb="78">
      <t>イッパン</t>
    </rPh>
    <rPh sb="78" eb="80">
      <t>カイケイ</t>
    </rPh>
    <rPh sb="80" eb="82">
      <t>クリイレ</t>
    </rPh>
    <rPh sb="82" eb="83">
      <t>キン</t>
    </rPh>
    <rPh sb="84" eb="86">
      <t>トウニュウ</t>
    </rPh>
    <rPh sb="94" eb="96">
      <t>シュウシ</t>
    </rPh>
    <rPh sb="97" eb="99">
      <t>キンコウ</t>
    </rPh>
    <rPh sb="146" eb="149">
      <t>ゲスイドウ</t>
    </rPh>
    <rPh sb="150" eb="152">
      <t>セツゾク</t>
    </rPh>
    <rPh sb="152" eb="154">
      <t>スイシン</t>
    </rPh>
    <rPh sb="155" eb="157">
      <t>イッソウ</t>
    </rPh>
    <rPh sb="157" eb="159">
      <t>キョウカ</t>
    </rPh>
    <rPh sb="160" eb="163">
      <t>スイセンカ</t>
    </rPh>
    <rPh sb="163" eb="164">
      <t>リツ</t>
    </rPh>
    <rPh sb="165" eb="167">
      <t>コウジョウ</t>
    </rPh>
    <rPh sb="175" eb="177">
      <t>コンゴ</t>
    </rPh>
    <rPh sb="178" eb="180">
      <t>イジ</t>
    </rPh>
    <rPh sb="180" eb="182">
      <t>カンリ</t>
    </rPh>
    <rPh sb="182" eb="183">
      <t>ヒ</t>
    </rPh>
    <rPh sb="184" eb="186">
      <t>ヒヨウ</t>
    </rPh>
    <rPh sb="187" eb="189">
      <t>コウリョ</t>
    </rPh>
    <rPh sb="191" eb="193">
      <t>ゲスイ</t>
    </rPh>
    <rPh sb="193" eb="195">
      <t>ショリ</t>
    </rPh>
    <rPh sb="195" eb="197">
      <t>シセツ</t>
    </rPh>
    <rPh sb="198" eb="201">
      <t>トウハイゴウ</t>
    </rPh>
    <rPh sb="202" eb="204">
      <t>ケントウ</t>
    </rPh>
    <rPh sb="208" eb="210">
      <t>ヒツヨウ</t>
    </rPh>
    <rPh sb="290" eb="294">
      <t>イジカンリ</t>
    </rPh>
    <rPh sb="294" eb="297">
      <t>テキセイカ</t>
    </rPh>
    <rPh sb="297" eb="299">
      <t>ケイカク</t>
    </rPh>
    <rPh sb="299" eb="300">
      <t>トウ</t>
    </rPh>
    <rPh sb="301" eb="303">
      <t>カクシュ</t>
    </rPh>
    <rPh sb="303" eb="305">
      <t>ケイカク</t>
    </rPh>
    <rPh sb="306" eb="307">
      <t>モト</t>
    </rPh>
    <rPh sb="310" eb="312">
      <t>カンキョ</t>
    </rPh>
    <rPh sb="313" eb="314">
      <t>フク</t>
    </rPh>
    <rPh sb="316" eb="318">
      <t>シセツ</t>
    </rPh>
    <rPh sb="318" eb="320">
      <t>ゼンタイ</t>
    </rPh>
    <rPh sb="321" eb="323">
      <t>カイチク</t>
    </rPh>
    <rPh sb="324" eb="326">
      <t>コウシン</t>
    </rPh>
    <rPh sb="327" eb="330">
      <t>ケイカクテキ</t>
    </rPh>
    <rPh sb="331" eb="333">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</si>
</sst>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0CB-4F41-AAEA-7537B4D6761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0.25</c:v>
                </c:pt>
                <c:pt idx="2">
                  <c:v>0.05</c:v>
                </c:pt>
                <c:pt idx="3">
                  <c:v>0.03</c:v>
                </c:pt>
                <c:pt idx="4">
                  <c:v>0.03</c:v>
                </c:pt>
              </c:numCache>
            </c:numRef>
          </c:val>
          <c:smooth val="0"/>
          <c:extLst>
            <c:ext xmlns:c16="http://schemas.microsoft.com/office/drawing/2014/chart" uri="{C3380CC4-5D6E-409C-BE32-E72D297353CC}">
              <c16:uniqueId val="{00000001-B0CB-4F41-AAEA-7537B4D6761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46.91</c:v>
                </c:pt>
                <c:pt idx="1">
                  <c:v>47.04</c:v>
                </c:pt>
                <c:pt idx="2">
                  <c:v>46.59</c:v>
                </c:pt>
                <c:pt idx="3">
                  <c:v>43.33</c:v>
                </c:pt>
                <c:pt idx="4">
                  <c:v>43.24</c:v>
                </c:pt>
              </c:numCache>
            </c:numRef>
          </c:val>
          <c:extLst>
            <c:ext xmlns:c16="http://schemas.microsoft.com/office/drawing/2014/chart" uri="{C3380CC4-5D6E-409C-BE32-E72D297353CC}">
              <c16:uniqueId val="{00000000-F2EC-4A11-B452-E46D187122F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50.14</c:v>
                </c:pt>
                <c:pt idx="1">
                  <c:v>54.83</c:v>
                </c:pt>
                <c:pt idx="2">
                  <c:v>66.53</c:v>
                </c:pt>
                <c:pt idx="3">
                  <c:v>52.35</c:v>
                </c:pt>
                <c:pt idx="4">
                  <c:v>46.25</c:v>
                </c:pt>
              </c:numCache>
            </c:numRef>
          </c:val>
          <c:smooth val="0"/>
          <c:extLst>
            <c:ext xmlns:c16="http://schemas.microsoft.com/office/drawing/2014/chart" uri="{C3380CC4-5D6E-409C-BE32-E72D297353CC}">
              <c16:uniqueId val="{00000001-F2EC-4A11-B452-E46D187122F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85.96</c:v>
                </c:pt>
                <c:pt idx="1">
                  <c:v>87.39</c:v>
                </c:pt>
                <c:pt idx="2">
                  <c:v>88.83</c:v>
                </c:pt>
                <c:pt idx="3">
                  <c:v>89.1</c:v>
                </c:pt>
                <c:pt idx="4">
                  <c:v>90.12</c:v>
                </c:pt>
              </c:numCache>
            </c:numRef>
          </c:val>
          <c:extLst>
            <c:ext xmlns:c16="http://schemas.microsoft.com/office/drawing/2014/chart" uri="{C3380CC4-5D6E-409C-BE32-E72D297353CC}">
              <c16:uniqueId val="{00000000-726F-4FE9-B494-3236C336AE8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84.98</c:v>
                </c:pt>
                <c:pt idx="1">
                  <c:v>84.7</c:v>
                </c:pt>
                <c:pt idx="2">
                  <c:v>84.67</c:v>
                </c:pt>
                <c:pt idx="3">
                  <c:v>84.39</c:v>
                </c:pt>
                <c:pt idx="4">
                  <c:v>83.96</c:v>
                </c:pt>
              </c:numCache>
            </c:numRef>
          </c:val>
          <c:smooth val="0"/>
          <c:extLst>
            <c:ext xmlns:c16="http://schemas.microsoft.com/office/drawing/2014/chart" uri="{C3380CC4-5D6E-409C-BE32-E72D297353CC}">
              <c16:uniqueId val="{00000001-726F-4FE9-B494-3236C336AE8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121.98</c:v>
                </c:pt>
                <c:pt idx="1">
                  <c:v>130.04</c:v>
                </c:pt>
                <c:pt idx="2">
                  <c:v>132.56</c:v>
                </c:pt>
                <c:pt idx="3">
                  <c:v>132.51</c:v>
                </c:pt>
                <c:pt idx="4">
                  <c:v>117.81</c:v>
                </c:pt>
              </c:numCache>
            </c:numRef>
          </c:val>
          <c:extLst>
            <c:ext xmlns:c16="http://schemas.microsoft.com/office/drawing/2014/chart" uri="{C3380CC4-5D6E-409C-BE32-E72D297353CC}">
              <c16:uniqueId val="{00000000-E511-4642-9FC5-F66F16FCC0B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103.6</c:v>
                </c:pt>
                <c:pt idx="1">
                  <c:v>106.37</c:v>
                </c:pt>
                <c:pt idx="2">
                  <c:v>106.07</c:v>
                </c:pt>
                <c:pt idx="3">
                  <c:v>105.5</c:v>
                </c:pt>
                <c:pt idx="4">
                  <c:v>106.35</c:v>
                </c:pt>
              </c:numCache>
            </c:numRef>
          </c:val>
          <c:smooth val="0"/>
          <c:extLst>
            <c:ext xmlns:c16="http://schemas.microsoft.com/office/drawing/2014/chart" uri="{C3380CC4-5D6E-409C-BE32-E72D297353CC}">
              <c16:uniqueId val="{00000001-E511-4642-9FC5-F66F16FCC0B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51.79</c:v>
                </c:pt>
                <c:pt idx="1">
                  <c:v>53.58</c:v>
                </c:pt>
                <c:pt idx="2">
                  <c:v>54.37</c:v>
                </c:pt>
                <c:pt idx="3">
                  <c:v>55.95</c:v>
                </c:pt>
                <c:pt idx="4">
                  <c:v>57.47</c:v>
                </c:pt>
              </c:numCache>
            </c:numRef>
          </c:val>
          <c:extLst>
            <c:ext xmlns:c16="http://schemas.microsoft.com/office/drawing/2014/chart" uri="{C3380CC4-5D6E-409C-BE32-E72D297353CC}">
              <c16:uniqueId val="{00000000-29A1-4821-B93A-CFF9AF9CF96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23.06</c:v>
                </c:pt>
                <c:pt idx="1">
                  <c:v>20.34</c:v>
                </c:pt>
                <c:pt idx="2">
                  <c:v>21.85</c:v>
                </c:pt>
                <c:pt idx="3">
                  <c:v>25.19</c:v>
                </c:pt>
                <c:pt idx="4">
                  <c:v>25.46</c:v>
                </c:pt>
              </c:numCache>
            </c:numRef>
          </c:val>
          <c:smooth val="0"/>
          <c:extLst>
            <c:ext xmlns:c16="http://schemas.microsoft.com/office/drawing/2014/chart" uri="{C3380CC4-5D6E-409C-BE32-E72D297353CC}">
              <c16:uniqueId val="{00000001-29A1-4821-B93A-CFF9AF9CF96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BBB-4D5C-A6A8-CF9E30F0873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quot;-&quot;">
                  <c:v>0.19</c:v>
                </c:pt>
              </c:numCache>
            </c:numRef>
          </c:val>
          <c:smooth val="0"/>
          <c:extLst>
            <c:ext xmlns:c16="http://schemas.microsoft.com/office/drawing/2014/chart" uri="{C3380CC4-5D6E-409C-BE32-E72D297353CC}">
              <c16:uniqueId val="{00000001-DBBB-4D5C-A6A8-CF9E30F0873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F53-49F8-A622-D2095C7BBEA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193.99</c:v>
                </c:pt>
                <c:pt idx="1">
                  <c:v>139.02000000000001</c:v>
                </c:pt>
                <c:pt idx="2">
                  <c:v>132.04</c:v>
                </c:pt>
                <c:pt idx="3">
                  <c:v>145.43</c:v>
                </c:pt>
                <c:pt idx="4">
                  <c:v>129.88999999999999</c:v>
                </c:pt>
              </c:numCache>
            </c:numRef>
          </c:val>
          <c:smooth val="0"/>
          <c:extLst>
            <c:ext xmlns:c16="http://schemas.microsoft.com/office/drawing/2014/chart" uri="{C3380CC4-5D6E-409C-BE32-E72D297353CC}">
              <c16:uniqueId val="{00000001-AF53-49F8-A622-D2095C7BBEA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54.37</c:v>
                </c:pt>
                <c:pt idx="1">
                  <c:v>59.9</c:v>
                </c:pt>
                <c:pt idx="2">
                  <c:v>91.98</c:v>
                </c:pt>
                <c:pt idx="3">
                  <c:v>126.83</c:v>
                </c:pt>
                <c:pt idx="4">
                  <c:v>126.86</c:v>
                </c:pt>
              </c:numCache>
            </c:numRef>
          </c:val>
          <c:extLst>
            <c:ext xmlns:c16="http://schemas.microsoft.com/office/drawing/2014/chart" uri="{C3380CC4-5D6E-409C-BE32-E72D297353CC}">
              <c16:uniqueId val="{00000000-BDA3-458F-A442-A94E9AB4771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26.99</c:v>
                </c:pt>
                <c:pt idx="1">
                  <c:v>29.13</c:v>
                </c:pt>
                <c:pt idx="2">
                  <c:v>35.69</c:v>
                </c:pt>
                <c:pt idx="3">
                  <c:v>38.4</c:v>
                </c:pt>
                <c:pt idx="4">
                  <c:v>44.04</c:v>
                </c:pt>
              </c:numCache>
            </c:numRef>
          </c:val>
          <c:smooth val="0"/>
          <c:extLst>
            <c:ext xmlns:c16="http://schemas.microsoft.com/office/drawing/2014/chart" uri="{C3380CC4-5D6E-409C-BE32-E72D297353CC}">
              <c16:uniqueId val="{00000001-BDA3-458F-A442-A94E9AB4771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791-48CA-925C-93F688080AF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826.83</c:v>
                </c:pt>
                <c:pt idx="1">
                  <c:v>867.83</c:v>
                </c:pt>
                <c:pt idx="2">
                  <c:v>791.76</c:v>
                </c:pt>
                <c:pt idx="3">
                  <c:v>900.82</c:v>
                </c:pt>
                <c:pt idx="4">
                  <c:v>839.21</c:v>
                </c:pt>
              </c:numCache>
            </c:numRef>
          </c:val>
          <c:smooth val="0"/>
          <c:extLst>
            <c:ext xmlns:c16="http://schemas.microsoft.com/office/drawing/2014/chart" uri="{C3380CC4-5D6E-409C-BE32-E72D297353CC}">
              <c16:uniqueId val="{00000001-4791-48CA-925C-93F688080AF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46.08</c:v>
                </c:pt>
                <c:pt idx="1">
                  <c:v>47.42</c:v>
                </c:pt>
                <c:pt idx="2">
                  <c:v>47.58</c:v>
                </c:pt>
                <c:pt idx="3">
                  <c:v>38.119999999999997</c:v>
                </c:pt>
                <c:pt idx="4">
                  <c:v>46.07</c:v>
                </c:pt>
              </c:numCache>
            </c:numRef>
          </c:val>
          <c:extLst>
            <c:ext xmlns:c16="http://schemas.microsoft.com/office/drawing/2014/chart" uri="{C3380CC4-5D6E-409C-BE32-E72D297353CC}">
              <c16:uniqueId val="{00000000-13BD-4D64-97B6-78367FD2183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57.31</c:v>
                </c:pt>
                <c:pt idx="1">
                  <c:v>57.08</c:v>
                </c:pt>
                <c:pt idx="2">
                  <c:v>56.26</c:v>
                </c:pt>
                <c:pt idx="3">
                  <c:v>52.94</c:v>
                </c:pt>
                <c:pt idx="4">
                  <c:v>52.05</c:v>
                </c:pt>
              </c:numCache>
            </c:numRef>
          </c:val>
          <c:smooth val="0"/>
          <c:extLst>
            <c:ext xmlns:c16="http://schemas.microsoft.com/office/drawing/2014/chart" uri="{C3380CC4-5D6E-409C-BE32-E72D297353CC}">
              <c16:uniqueId val="{00000001-13BD-4D64-97B6-78367FD2183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323.52</c:v>
                </c:pt>
                <c:pt idx="1">
                  <c:v>300.37</c:v>
                </c:pt>
                <c:pt idx="2">
                  <c:v>314.27</c:v>
                </c:pt>
                <c:pt idx="3">
                  <c:v>344.79</c:v>
                </c:pt>
                <c:pt idx="4">
                  <c:v>326.58</c:v>
                </c:pt>
              </c:numCache>
            </c:numRef>
          </c:val>
          <c:extLst>
            <c:ext xmlns:c16="http://schemas.microsoft.com/office/drawing/2014/chart" uri="{C3380CC4-5D6E-409C-BE32-E72D297353CC}">
              <c16:uniqueId val="{00000000-1A28-43C9-A385-810E4C4E9FB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273.52</c:v>
                </c:pt>
                <c:pt idx="1">
                  <c:v>274.99</c:v>
                </c:pt>
                <c:pt idx="2">
                  <c:v>282.08999999999997</c:v>
                </c:pt>
                <c:pt idx="3">
                  <c:v>303.27999999999997</c:v>
                </c:pt>
                <c:pt idx="4">
                  <c:v>301.86</c:v>
                </c:pt>
              </c:numCache>
            </c:numRef>
          </c:val>
          <c:smooth val="0"/>
          <c:extLst>
            <c:ext xmlns:c16="http://schemas.microsoft.com/office/drawing/2014/chart" uri="{C3380CC4-5D6E-409C-BE32-E72D297353CC}">
              <c16:uniqueId val="{00000001-1A28-43C9-A385-810E4C4E9FB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【124.06】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95" zoomScaleNormal="60" workbookViewId="0">
      <selection activeCell="BI1" sqref="BI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茨城県　稲敷市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法適用</v>
      </c>
      <c r="C8" s="34"/>
      <c r="D8" s="34"/>
      <c r="E8" s="34"/>
      <c r="F8" s="34"/>
      <c r="G8" s="34"/>
      <c r="H8" s="34"/>
      <c r="I8" s="34" t="str">
        <f>データ!J6</f>
        <v>下水道事業</v>
      </c>
      <c r="J8" s="34"/>
      <c r="K8" s="34"/>
      <c r="L8" s="34"/>
      <c r="M8" s="34"/>
      <c r="N8" s="34"/>
      <c r="O8" s="34"/>
      <c r="P8" s="34" t="str">
        <f>データ!K6</f>
        <v>農業集落排水</v>
      </c>
      <c r="Q8" s="34"/>
      <c r="R8" s="34"/>
      <c r="S8" s="34"/>
      <c r="T8" s="34"/>
      <c r="U8" s="34"/>
      <c r="V8" s="34"/>
      <c r="W8" s="34" t="str">
        <f>データ!L6</f>
        <v>F2</v>
      </c>
      <c r="X8" s="34"/>
      <c r="Y8" s="34"/>
      <c r="Z8" s="34"/>
      <c r="AA8" s="34"/>
      <c r="AB8" s="34"/>
      <c r="AC8" s="34"/>
      <c r="AD8" s="35" t="str">
        <f>データ!$M$6</f>
        <v>非設置</v>
      </c>
      <c r="AE8" s="35"/>
      <c r="AF8" s="35"/>
      <c r="AG8" s="35"/>
      <c r="AH8" s="35"/>
      <c r="AI8" s="35"/>
      <c r="AJ8" s="35"/>
      <c r="AK8" s="3"/>
      <c r="AL8" s="36">
        <f>データ!S6</f>
        <v>37692</v>
      </c>
      <c r="AM8" s="36"/>
      <c r="AN8" s="36"/>
      <c r="AO8" s="36"/>
      <c r="AP8" s="36"/>
      <c r="AQ8" s="36"/>
      <c r="AR8" s="36"/>
      <c r="AS8" s="36"/>
      <c r="AT8" s="37">
        <f>データ!T6</f>
        <v>205.81</v>
      </c>
      <c r="AU8" s="37"/>
      <c r="AV8" s="37"/>
      <c r="AW8" s="37"/>
      <c r="AX8" s="37"/>
      <c r="AY8" s="37"/>
      <c r="AZ8" s="37"/>
      <c r="BA8" s="37"/>
      <c r="BB8" s="37">
        <f>データ!U6</f>
        <v>183.14</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f>データ!O6</f>
        <v>90.01</v>
      </c>
      <c r="J10" s="37"/>
      <c r="K10" s="37"/>
      <c r="L10" s="37"/>
      <c r="M10" s="37"/>
      <c r="N10" s="37"/>
      <c r="O10" s="37"/>
      <c r="P10" s="37">
        <f>データ!P6</f>
        <v>20.010000000000002</v>
      </c>
      <c r="Q10" s="37"/>
      <c r="R10" s="37"/>
      <c r="S10" s="37"/>
      <c r="T10" s="37"/>
      <c r="U10" s="37"/>
      <c r="V10" s="37"/>
      <c r="W10" s="37">
        <f>データ!Q6</f>
        <v>82.81</v>
      </c>
      <c r="X10" s="37"/>
      <c r="Y10" s="37"/>
      <c r="Z10" s="37"/>
      <c r="AA10" s="37"/>
      <c r="AB10" s="37"/>
      <c r="AC10" s="37"/>
      <c r="AD10" s="36">
        <f>データ!R6</f>
        <v>3080</v>
      </c>
      <c r="AE10" s="36"/>
      <c r="AF10" s="36"/>
      <c r="AG10" s="36"/>
      <c r="AH10" s="36"/>
      <c r="AI10" s="36"/>
      <c r="AJ10" s="36"/>
      <c r="AK10" s="2"/>
      <c r="AL10" s="36">
        <f>データ!V6</f>
        <v>7487</v>
      </c>
      <c r="AM10" s="36"/>
      <c r="AN10" s="36"/>
      <c r="AO10" s="36"/>
      <c r="AP10" s="36"/>
      <c r="AQ10" s="36"/>
      <c r="AR10" s="36"/>
      <c r="AS10" s="36"/>
      <c r="AT10" s="37">
        <f>データ!W6</f>
        <v>6.84</v>
      </c>
      <c r="AU10" s="37"/>
      <c r="AV10" s="37"/>
      <c r="AW10" s="37"/>
      <c r="AX10" s="37"/>
      <c r="AY10" s="37"/>
      <c r="AZ10" s="37"/>
      <c r="BA10" s="37"/>
      <c r="BB10" s="37">
        <f>データ!X6</f>
        <v>1094.5899999999999</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113</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114</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115</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d1oNEQD2C9swUXnMF0hBxyldCKQNNkz2hSm7lpaoOnmMnYDfFVxwu3yFTZ5AoeHdKIRS/Tqukv8dsdnaiALWmQ==" saltValue="g4cnYj1TpTzFtTzTQcyT4g=="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82295</v>
      </c>
      <c r="D6" s="19">
        <f t="shared" si="3"/>
        <v>46</v>
      </c>
      <c r="E6" s="19">
        <f t="shared" si="3"/>
        <v>17</v>
      </c>
      <c r="F6" s="19">
        <f t="shared" si="3"/>
        <v>5</v>
      </c>
      <c r="G6" s="19">
        <f t="shared" si="3"/>
        <v>0</v>
      </c>
      <c r="H6" s="19" t="str">
        <f t="shared" si="3"/>
        <v>茨城県　稲敷市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90.01</v>
      </c>
      <c r="P6" s="20">
        <f t="shared" si="3"/>
        <v>20.010000000000002</v>
      </c>
      <c r="Q6" s="20">
        <f t="shared" si="3"/>
        <v>82.81</v>
      </c>
      <c r="R6" s="20">
        <f t="shared" si="3"/>
        <v>3080</v>
      </c>
      <c r="S6" s="20">
        <f t="shared" si="3"/>
        <v>37692</v>
      </c>
      <c r="T6" s="20">
        <f t="shared" si="3"/>
        <v>205.81</v>
      </c>
      <c r="U6" s="20">
        <f t="shared" si="3"/>
        <v>183.14</v>
      </c>
      <c r="V6" s="20">
        <f t="shared" si="3"/>
        <v>7487</v>
      </c>
      <c r="W6" s="20">
        <f t="shared" si="3"/>
        <v>6.84</v>
      </c>
      <c r="X6" s="20">
        <f t="shared" si="3"/>
        <v>1094.5899999999999</v>
      </c>
      <c r="Y6" s="21">
        <f>IF(Y7="",NA(),Y7)</f>
        <v>121.98</v>
      </c>
      <c r="Z6" s="21">
        <f t="shared" ref="Z6:AH6" si="4">IF(Z7="",NA(),Z7)</f>
        <v>130.04</v>
      </c>
      <c r="AA6" s="21">
        <f t="shared" si="4"/>
        <v>132.56</v>
      </c>
      <c r="AB6" s="21">
        <f t="shared" si="4"/>
        <v>132.51</v>
      </c>
      <c r="AC6" s="21">
        <f t="shared" si="4"/>
        <v>117.81</v>
      </c>
      <c r="AD6" s="21">
        <f t="shared" si="4"/>
        <v>103.6</v>
      </c>
      <c r="AE6" s="21">
        <f t="shared" si="4"/>
        <v>106.37</v>
      </c>
      <c r="AF6" s="21">
        <f t="shared" si="4"/>
        <v>106.07</v>
      </c>
      <c r="AG6" s="21">
        <f t="shared" si="4"/>
        <v>105.5</v>
      </c>
      <c r="AH6" s="21">
        <f t="shared" si="4"/>
        <v>106.35</v>
      </c>
      <c r="AI6" s="20" t="str">
        <f>IF(AI7="","",IF(AI7="-","【-】","【"&amp;SUBSTITUTE(TEXT(AI7,"#,##0.00"),"-","△")&amp;"】"))</f>
        <v>【104.44】</v>
      </c>
      <c r="AJ6" s="20">
        <f>IF(AJ7="",NA(),AJ7)</f>
        <v>0</v>
      </c>
      <c r="AK6" s="20">
        <f t="shared" ref="AK6:AS6" si="5">IF(AK7="",NA(),AK7)</f>
        <v>0</v>
      </c>
      <c r="AL6" s="20">
        <f t="shared" si="5"/>
        <v>0</v>
      </c>
      <c r="AM6" s="20">
        <f t="shared" si="5"/>
        <v>0</v>
      </c>
      <c r="AN6" s="20">
        <f t="shared" si="5"/>
        <v>0</v>
      </c>
      <c r="AO6" s="21">
        <f t="shared" si="5"/>
        <v>193.99</v>
      </c>
      <c r="AP6" s="21">
        <f t="shared" si="5"/>
        <v>139.02000000000001</v>
      </c>
      <c r="AQ6" s="21">
        <f t="shared" si="5"/>
        <v>132.04</v>
      </c>
      <c r="AR6" s="21">
        <f t="shared" si="5"/>
        <v>145.43</v>
      </c>
      <c r="AS6" s="21">
        <f t="shared" si="5"/>
        <v>129.88999999999999</v>
      </c>
      <c r="AT6" s="20" t="str">
        <f>IF(AT7="","",IF(AT7="-","【-】","【"&amp;SUBSTITUTE(TEXT(AT7,"#,##0.00"),"-","△")&amp;"】"))</f>
        <v>【124.06】</v>
      </c>
      <c r="AU6" s="21">
        <f>IF(AU7="",NA(),AU7)</f>
        <v>54.37</v>
      </c>
      <c r="AV6" s="21">
        <f t="shared" ref="AV6:BD6" si="6">IF(AV7="",NA(),AV7)</f>
        <v>59.9</v>
      </c>
      <c r="AW6" s="21">
        <f t="shared" si="6"/>
        <v>91.98</v>
      </c>
      <c r="AX6" s="21">
        <f t="shared" si="6"/>
        <v>126.83</v>
      </c>
      <c r="AY6" s="21">
        <f t="shared" si="6"/>
        <v>126.86</v>
      </c>
      <c r="AZ6" s="21">
        <f t="shared" si="6"/>
        <v>26.99</v>
      </c>
      <c r="BA6" s="21">
        <f t="shared" si="6"/>
        <v>29.13</v>
      </c>
      <c r="BB6" s="21">
        <f t="shared" si="6"/>
        <v>35.69</v>
      </c>
      <c r="BC6" s="21">
        <f t="shared" si="6"/>
        <v>38.4</v>
      </c>
      <c r="BD6" s="21">
        <f t="shared" si="6"/>
        <v>44.04</v>
      </c>
      <c r="BE6" s="20" t="str">
        <f>IF(BE7="","",IF(BE7="-","【-】","【"&amp;SUBSTITUTE(TEXT(BE7,"#,##0.00"),"-","△")&amp;"】"))</f>
        <v>【42.02】</v>
      </c>
      <c r="BF6" s="20">
        <f>IF(BF7="",NA(),BF7)</f>
        <v>0</v>
      </c>
      <c r="BG6" s="20">
        <f t="shared" ref="BG6:BO6" si="7">IF(BG7="",NA(),BG7)</f>
        <v>0</v>
      </c>
      <c r="BH6" s="20">
        <f t="shared" si="7"/>
        <v>0</v>
      </c>
      <c r="BI6" s="20">
        <f t="shared" si="7"/>
        <v>0</v>
      </c>
      <c r="BJ6" s="20">
        <f t="shared" si="7"/>
        <v>0</v>
      </c>
      <c r="BK6" s="21">
        <f t="shared" si="7"/>
        <v>826.83</v>
      </c>
      <c r="BL6" s="21">
        <f t="shared" si="7"/>
        <v>867.83</v>
      </c>
      <c r="BM6" s="21">
        <f t="shared" si="7"/>
        <v>791.76</v>
      </c>
      <c r="BN6" s="21">
        <f t="shared" si="7"/>
        <v>900.82</v>
      </c>
      <c r="BO6" s="21">
        <f t="shared" si="7"/>
        <v>839.21</v>
      </c>
      <c r="BP6" s="20" t="str">
        <f>IF(BP7="","",IF(BP7="-","【-】","【"&amp;SUBSTITUTE(TEXT(BP7,"#,##0.00"),"-","△")&amp;"】"))</f>
        <v>【785.10】</v>
      </c>
      <c r="BQ6" s="21">
        <f>IF(BQ7="",NA(),BQ7)</f>
        <v>46.08</v>
      </c>
      <c r="BR6" s="21">
        <f t="shared" ref="BR6:BZ6" si="8">IF(BR7="",NA(),BR7)</f>
        <v>47.42</v>
      </c>
      <c r="BS6" s="21">
        <f t="shared" si="8"/>
        <v>47.58</v>
      </c>
      <c r="BT6" s="21">
        <f t="shared" si="8"/>
        <v>38.119999999999997</v>
      </c>
      <c r="BU6" s="21">
        <f t="shared" si="8"/>
        <v>46.07</v>
      </c>
      <c r="BV6" s="21">
        <f t="shared" si="8"/>
        <v>57.31</v>
      </c>
      <c r="BW6" s="21">
        <f t="shared" si="8"/>
        <v>57.08</v>
      </c>
      <c r="BX6" s="21">
        <f t="shared" si="8"/>
        <v>56.26</v>
      </c>
      <c r="BY6" s="21">
        <f t="shared" si="8"/>
        <v>52.94</v>
      </c>
      <c r="BZ6" s="21">
        <f t="shared" si="8"/>
        <v>52.05</v>
      </c>
      <c r="CA6" s="20" t="str">
        <f>IF(CA7="","",IF(CA7="-","【-】","【"&amp;SUBSTITUTE(TEXT(CA7,"#,##0.00"),"-","△")&amp;"】"))</f>
        <v>【56.93】</v>
      </c>
      <c r="CB6" s="21">
        <f>IF(CB7="",NA(),CB7)</f>
        <v>323.52</v>
      </c>
      <c r="CC6" s="21">
        <f t="shared" ref="CC6:CK6" si="9">IF(CC7="",NA(),CC7)</f>
        <v>300.37</v>
      </c>
      <c r="CD6" s="21">
        <f t="shared" si="9"/>
        <v>314.27</v>
      </c>
      <c r="CE6" s="21">
        <f t="shared" si="9"/>
        <v>344.79</v>
      </c>
      <c r="CF6" s="21">
        <f t="shared" si="9"/>
        <v>326.58</v>
      </c>
      <c r="CG6" s="21">
        <f t="shared" si="9"/>
        <v>273.52</v>
      </c>
      <c r="CH6" s="21">
        <f t="shared" si="9"/>
        <v>274.99</v>
      </c>
      <c r="CI6" s="21">
        <f t="shared" si="9"/>
        <v>282.08999999999997</v>
      </c>
      <c r="CJ6" s="21">
        <f t="shared" si="9"/>
        <v>303.27999999999997</v>
      </c>
      <c r="CK6" s="21">
        <f t="shared" si="9"/>
        <v>301.86</v>
      </c>
      <c r="CL6" s="20" t="str">
        <f>IF(CL7="","",IF(CL7="-","【-】","【"&amp;SUBSTITUTE(TEXT(CL7,"#,##0.00"),"-","△")&amp;"】"))</f>
        <v>【271.15】</v>
      </c>
      <c r="CM6" s="21">
        <f>IF(CM7="",NA(),CM7)</f>
        <v>46.91</v>
      </c>
      <c r="CN6" s="21">
        <f t="shared" ref="CN6:CV6" si="10">IF(CN7="",NA(),CN7)</f>
        <v>47.04</v>
      </c>
      <c r="CO6" s="21">
        <f t="shared" si="10"/>
        <v>46.59</v>
      </c>
      <c r="CP6" s="21">
        <f t="shared" si="10"/>
        <v>43.33</v>
      </c>
      <c r="CQ6" s="21">
        <f t="shared" si="10"/>
        <v>43.24</v>
      </c>
      <c r="CR6" s="21">
        <f t="shared" si="10"/>
        <v>50.14</v>
      </c>
      <c r="CS6" s="21">
        <f t="shared" si="10"/>
        <v>54.83</v>
      </c>
      <c r="CT6" s="21">
        <f t="shared" si="10"/>
        <v>66.53</v>
      </c>
      <c r="CU6" s="21">
        <f t="shared" si="10"/>
        <v>52.35</v>
      </c>
      <c r="CV6" s="21">
        <f t="shared" si="10"/>
        <v>46.25</v>
      </c>
      <c r="CW6" s="20" t="str">
        <f>IF(CW7="","",IF(CW7="-","【-】","【"&amp;SUBSTITUTE(TEXT(CW7,"#,##0.00"),"-","△")&amp;"】"))</f>
        <v>【49.87】</v>
      </c>
      <c r="CX6" s="21">
        <f>IF(CX7="",NA(),CX7)</f>
        <v>85.96</v>
      </c>
      <c r="CY6" s="21">
        <f t="shared" ref="CY6:DG6" si="11">IF(CY7="",NA(),CY7)</f>
        <v>87.39</v>
      </c>
      <c r="CZ6" s="21">
        <f t="shared" si="11"/>
        <v>88.83</v>
      </c>
      <c r="DA6" s="21">
        <f t="shared" si="11"/>
        <v>89.1</v>
      </c>
      <c r="DB6" s="21">
        <f t="shared" si="11"/>
        <v>90.12</v>
      </c>
      <c r="DC6" s="21">
        <f t="shared" si="11"/>
        <v>84.98</v>
      </c>
      <c r="DD6" s="21">
        <f t="shared" si="11"/>
        <v>84.7</v>
      </c>
      <c r="DE6" s="21">
        <f t="shared" si="11"/>
        <v>84.67</v>
      </c>
      <c r="DF6" s="21">
        <f t="shared" si="11"/>
        <v>84.39</v>
      </c>
      <c r="DG6" s="21">
        <f t="shared" si="11"/>
        <v>83.96</v>
      </c>
      <c r="DH6" s="20" t="str">
        <f>IF(DH7="","",IF(DH7="-","【-】","【"&amp;SUBSTITUTE(TEXT(DH7,"#,##0.00"),"-","△")&amp;"】"))</f>
        <v>【87.54】</v>
      </c>
      <c r="DI6" s="21">
        <f>IF(DI7="",NA(),DI7)</f>
        <v>51.79</v>
      </c>
      <c r="DJ6" s="21">
        <f t="shared" ref="DJ6:DR6" si="12">IF(DJ7="",NA(),DJ7)</f>
        <v>53.58</v>
      </c>
      <c r="DK6" s="21">
        <f t="shared" si="12"/>
        <v>54.37</v>
      </c>
      <c r="DL6" s="21">
        <f t="shared" si="12"/>
        <v>55.95</v>
      </c>
      <c r="DM6" s="21">
        <f t="shared" si="12"/>
        <v>57.47</v>
      </c>
      <c r="DN6" s="21">
        <f t="shared" si="12"/>
        <v>23.06</v>
      </c>
      <c r="DO6" s="21">
        <f t="shared" si="12"/>
        <v>20.34</v>
      </c>
      <c r="DP6" s="21">
        <f t="shared" si="12"/>
        <v>21.85</v>
      </c>
      <c r="DQ6" s="21">
        <f t="shared" si="12"/>
        <v>25.19</v>
      </c>
      <c r="DR6" s="21">
        <f t="shared" si="12"/>
        <v>25.46</v>
      </c>
      <c r="DS6" s="20" t="str">
        <f>IF(DS7="","",IF(DS7="-","【-】","【"&amp;SUBSTITUTE(TEXT(DS7,"#,##0.00"),"-","△")&amp;"】"))</f>
        <v>【28.42】</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1">
        <f t="shared" si="13"/>
        <v>0.19</v>
      </c>
      <c r="ED6" s="20" t="str">
        <f>IF(ED7="","",IF(ED7="-","【-】","【"&amp;SUBSTITUTE(TEXT(ED7,"#,##0.00"),"-","△")&amp;"】"))</f>
        <v>【0.08】</v>
      </c>
      <c r="EE6" s="20">
        <f>IF(EE7="",NA(),EE7)</f>
        <v>0</v>
      </c>
      <c r="EF6" s="20">
        <f t="shared" ref="EF6:EN6" si="14">IF(EF7="",NA(),EF7)</f>
        <v>0</v>
      </c>
      <c r="EG6" s="20">
        <f t="shared" si="14"/>
        <v>0</v>
      </c>
      <c r="EH6" s="20">
        <f t="shared" si="14"/>
        <v>0</v>
      </c>
      <c r="EI6" s="20">
        <f t="shared" si="14"/>
        <v>0</v>
      </c>
      <c r="EJ6" s="21">
        <f t="shared" si="14"/>
        <v>0.02</v>
      </c>
      <c r="EK6" s="21">
        <f t="shared" si="14"/>
        <v>0.25</v>
      </c>
      <c r="EL6" s="21">
        <f t="shared" si="14"/>
        <v>0.05</v>
      </c>
      <c r="EM6" s="21">
        <f t="shared" si="14"/>
        <v>0.03</v>
      </c>
      <c r="EN6" s="21">
        <f t="shared" si="14"/>
        <v>0.03</v>
      </c>
      <c r="EO6" s="20" t="str">
        <f>IF(EO7="","",IF(EO7="-","【-】","【"&amp;SUBSTITUTE(TEXT(EO7,"#,##0.00"),"-","△")&amp;"】"))</f>
        <v>【0.02】</v>
      </c>
    </row>
    <row r="7" spans="1:148" s="22" customFormat="1" x14ac:dyDescent="0.15">
      <c r="A7" s="14"/>
      <c r="B7" s="23">
        <v>2023</v>
      </c>
      <c r="C7" s="23">
        <v>82295</v>
      </c>
      <c r="D7" s="23">
        <v>46</v>
      </c>
      <c r="E7" s="23">
        <v>17</v>
      </c>
      <c r="F7" s="23">
        <v>5</v>
      </c>
      <c r="G7" s="23">
        <v>0</v>
      </c>
      <c r="H7" s="23" t="s">
        <v>96</v>
      </c>
      <c r="I7" s="23" t="s">
        <v>97</v>
      </c>
      <c r="J7" s="23" t="s">
        <v>98</v>
      </c>
      <c r="K7" s="23" t="s">
        <v>99</v>
      </c>
      <c r="L7" s="23" t="s">
        <v>100</v>
      </c>
      <c r="M7" s="23" t="s">
        <v>101</v>
      </c>
      <c r="N7" s="24" t="s">
        <v>102</v>
      </c>
      <c r="O7" s="24">
        <v>90.01</v>
      </c>
      <c r="P7" s="24">
        <v>20.010000000000002</v>
      </c>
      <c r="Q7" s="24">
        <v>82.81</v>
      </c>
      <c r="R7" s="24">
        <v>3080</v>
      </c>
      <c r="S7" s="24">
        <v>37692</v>
      </c>
      <c r="T7" s="24">
        <v>205.81</v>
      </c>
      <c r="U7" s="24">
        <v>183.14</v>
      </c>
      <c r="V7" s="24">
        <v>7487</v>
      </c>
      <c r="W7" s="24">
        <v>6.84</v>
      </c>
      <c r="X7" s="24">
        <v>1094.5899999999999</v>
      </c>
      <c r="Y7" s="24">
        <v>121.98</v>
      </c>
      <c r="Z7" s="24">
        <v>130.04</v>
      </c>
      <c r="AA7" s="24">
        <v>132.56</v>
      </c>
      <c r="AB7" s="24">
        <v>132.51</v>
      </c>
      <c r="AC7" s="24">
        <v>117.81</v>
      </c>
      <c r="AD7" s="24">
        <v>103.6</v>
      </c>
      <c r="AE7" s="24">
        <v>106.37</v>
      </c>
      <c r="AF7" s="24">
        <v>106.07</v>
      </c>
      <c r="AG7" s="24">
        <v>105.5</v>
      </c>
      <c r="AH7" s="24">
        <v>106.35</v>
      </c>
      <c r="AI7" s="24">
        <v>104.44</v>
      </c>
      <c r="AJ7" s="24">
        <v>0</v>
      </c>
      <c r="AK7" s="24">
        <v>0</v>
      </c>
      <c r="AL7" s="24">
        <v>0</v>
      </c>
      <c r="AM7" s="24">
        <v>0</v>
      </c>
      <c r="AN7" s="24">
        <v>0</v>
      </c>
      <c r="AO7" s="24">
        <v>193.99</v>
      </c>
      <c r="AP7" s="24">
        <v>139.02000000000001</v>
      </c>
      <c r="AQ7" s="24">
        <v>132.04</v>
      </c>
      <c r="AR7" s="24">
        <v>145.43</v>
      </c>
      <c r="AS7" s="24">
        <v>129.88999999999999</v>
      </c>
      <c r="AT7" s="24">
        <v>124.06</v>
      </c>
      <c r="AU7" s="24">
        <v>54.37</v>
      </c>
      <c r="AV7" s="24">
        <v>59.9</v>
      </c>
      <c r="AW7" s="24">
        <v>91.98</v>
      </c>
      <c r="AX7" s="24">
        <v>126.83</v>
      </c>
      <c r="AY7" s="24">
        <v>126.86</v>
      </c>
      <c r="AZ7" s="24">
        <v>26.99</v>
      </c>
      <c r="BA7" s="24">
        <v>29.13</v>
      </c>
      <c r="BB7" s="24">
        <v>35.69</v>
      </c>
      <c r="BC7" s="24">
        <v>38.4</v>
      </c>
      <c r="BD7" s="24">
        <v>44.04</v>
      </c>
      <c r="BE7" s="24">
        <v>42.02</v>
      </c>
      <c r="BF7" s="24">
        <v>0</v>
      </c>
      <c r="BG7" s="24">
        <v>0</v>
      </c>
      <c r="BH7" s="24">
        <v>0</v>
      </c>
      <c r="BI7" s="24">
        <v>0</v>
      </c>
      <c r="BJ7" s="24">
        <v>0</v>
      </c>
      <c r="BK7" s="24">
        <v>826.83</v>
      </c>
      <c r="BL7" s="24">
        <v>867.83</v>
      </c>
      <c r="BM7" s="24">
        <v>791.76</v>
      </c>
      <c r="BN7" s="24">
        <v>900.82</v>
      </c>
      <c r="BO7" s="24">
        <v>839.21</v>
      </c>
      <c r="BP7" s="24">
        <v>785.1</v>
      </c>
      <c r="BQ7" s="24">
        <v>46.08</v>
      </c>
      <c r="BR7" s="24">
        <v>47.42</v>
      </c>
      <c r="BS7" s="24">
        <v>47.58</v>
      </c>
      <c r="BT7" s="24">
        <v>38.119999999999997</v>
      </c>
      <c r="BU7" s="24">
        <v>46.07</v>
      </c>
      <c r="BV7" s="24">
        <v>57.31</v>
      </c>
      <c r="BW7" s="24">
        <v>57.08</v>
      </c>
      <c r="BX7" s="24">
        <v>56.26</v>
      </c>
      <c r="BY7" s="24">
        <v>52.94</v>
      </c>
      <c r="BZ7" s="24">
        <v>52.05</v>
      </c>
      <c r="CA7" s="24">
        <v>56.93</v>
      </c>
      <c r="CB7" s="24">
        <v>323.52</v>
      </c>
      <c r="CC7" s="24">
        <v>300.37</v>
      </c>
      <c r="CD7" s="24">
        <v>314.27</v>
      </c>
      <c r="CE7" s="24">
        <v>344.79</v>
      </c>
      <c r="CF7" s="24">
        <v>326.58</v>
      </c>
      <c r="CG7" s="24">
        <v>273.52</v>
      </c>
      <c r="CH7" s="24">
        <v>274.99</v>
      </c>
      <c r="CI7" s="24">
        <v>282.08999999999997</v>
      </c>
      <c r="CJ7" s="24">
        <v>303.27999999999997</v>
      </c>
      <c r="CK7" s="24">
        <v>301.86</v>
      </c>
      <c r="CL7" s="24">
        <v>271.14999999999998</v>
      </c>
      <c r="CM7" s="24">
        <v>46.91</v>
      </c>
      <c r="CN7" s="24">
        <v>47.04</v>
      </c>
      <c r="CO7" s="24">
        <v>46.59</v>
      </c>
      <c r="CP7" s="24">
        <v>43.33</v>
      </c>
      <c r="CQ7" s="24">
        <v>43.24</v>
      </c>
      <c r="CR7" s="24">
        <v>50.14</v>
      </c>
      <c r="CS7" s="24">
        <v>54.83</v>
      </c>
      <c r="CT7" s="24">
        <v>66.53</v>
      </c>
      <c r="CU7" s="24">
        <v>52.35</v>
      </c>
      <c r="CV7" s="24">
        <v>46.25</v>
      </c>
      <c r="CW7" s="24">
        <v>49.87</v>
      </c>
      <c r="CX7" s="24">
        <v>85.96</v>
      </c>
      <c r="CY7" s="24">
        <v>87.39</v>
      </c>
      <c r="CZ7" s="24">
        <v>88.83</v>
      </c>
      <c r="DA7" s="24">
        <v>89.1</v>
      </c>
      <c r="DB7" s="24">
        <v>90.12</v>
      </c>
      <c r="DC7" s="24">
        <v>84.98</v>
      </c>
      <c r="DD7" s="24">
        <v>84.7</v>
      </c>
      <c r="DE7" s="24">
        <v>84.67</v>
      </c>
      <c r="DF7" s="24">
        <v>84.39</v>
      </c>
      <c r="DG7" s="24">
        <v>83.96</v>
      </c>
      <c r="DH7" s="24">
        <v>87.54</v>
      </c>
      <c r="DI7" s="24">
        <v>51.79</v>
      </c>
      <c r="DJ7" s="24">
        <v>53.58</v>
      </c>
      <c r="DK7" s="24">
        <v>54.37</v>
      </c>
      <c r="DL7" s="24">
        <v>55.95</v>
      </c>
      <c r="DM7" s="24">
        <v>57.47</v>
      </c>
      <c r="DN7" s="24">
        <v>23.06</v>
      </c>
      <c r="DO7" s="24">
        <v>20.34</v>
      </c>
      <c r="DP7" s="24">
        <v>21.85</v>
      </c>
      <c r="DQ7" s="24">
        <v>25.19</v>
      </c>
      <c r="DR7" s="24">
        <v>25.46</v>
      </c>
      <c r="DS7" s="24">
        <v>28.42</v>
      </c>
      <c r="DT7" s="24">
        <v>0</v>
      </c>
      <c r="DU7" s="24">
        <v>0</v>
      </c>
      <c r="DV7" s="24">
        <v>0</v>
      </c>
      <c r="DW7" s="24">
        <v>0</v>
      </c>
      <c r="DX7" s="24">
        <v>0</v>
      </c>
      <c r="DY7" s="24">
        <v>0</v>
      </c>
      <c r="DZ7" s="24">
        <v>0</v>
      </c>
      <c r="EA7" s="24">
        <v>0</v>
      </c>
      <c r="EB7" s="24">
        <v>0</v>
      </c>
      <c r="EC7" s="24">
        <v>0.19</v>
      </c>
      <c r="ED7" s="24">
        <v>0.08</v>
      </c>
      <c r="EE7" s="24">
        <v>0</v>
      </c>
      <c r="EF7" s="24">
        <v>0</v>
      </c>
      <c r="EG7" s="24">
        <v>0</v>
      </c>
      <c r="EH7" s="24">
        <v>0</v>
      </c>
      <c r="EI7" s="24">
        <v>0</v>
      </c>
      <c r="EJ7" s="24">
        <v>0.02</v>
      </c>
      <c r="EK7" s="24">
        <v>0.25</v>
      </c>
      <c r="EL7" s="24">
        <v>0.05</v>
      </c>
      <c r="EM7" s="24">
        <v>0.03</v>
      </c>
      <c r="EN7" s="24">
        <v>0.03</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政策企画部情報システム課</cp:lastModifiedBy>
  <dcterms:created xsi:type="dcterms:W3CDTF">2025-01-24T07:16:18Z</dcterms:created>
  <dcterms:modified xsi:type="dcterms:W3CDTF">2025-02-20T01:10:13Z</dcterms:modified>
  <cp:category/>
</cp:coreProperties>
</file>