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下水道課\【下水道G】\令和6年度\18予算・決算\01 R5年度決算\経営比較分析(R5決算）\"/>
    </mc:Choice>
  </mc:AlternateContent>
  <workbookProtection workbookAlgorithmName="SHA-512" workbookHashValue="iMn/BNehwo4NVjUQeA1+9xPQih9WE8BsQtiZXz+XyBbfUUWt1B0vsDQlYNFagoprvzmvTxV4gNUtqWeTxZ0fxQ==" workbookSaltValue="K5R2lGXLuMSd/543YXwlpw==" workbookSpinCount="100000" lockStructure="1"/>
  <bookViews>
    <workbookView xWindow="0" yWindow="0" windowWidth="28800" windowHeight="12288"/>
  </bookViews>
  <sheets>
    <sheet name="法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<sst xmlns="http://schemas.openxmlformats.org/spreadsheetml/2006/main" count="253" uniqueCount="118">
  <si>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</si>
  <si>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</si>
  <si>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</si>
  <si>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</si>
  <si>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</si>
  <si>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</si>
  <si>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</si>
  <si>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</si>
  <si>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</si>
  <si>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</si>
  <si>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</si>
  <si>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</si>
  <si>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</si>
  <si>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</si>
  <si>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</si>
  <si>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</si>
  <si>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</si>
  <si>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</si>
  <si>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</si>
  <si>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</si>
  <si>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</si>
  <si>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</si>
  <si>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</si>
  <si>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</si>
  <si>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</si>
  <si>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</si>
  <si>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</si>
  <si>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</si>
  <si>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</si>
  <si>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</si>
  <si>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</si>
  <si>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</si>
  <si>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</si>
  <si>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</si>
  <si>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</si>
  <si>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</si>
  <si>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</si>
  <si>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</si>
  <si>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</si>
  <si>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</si>
  <si>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</si>
  <si>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</si>
  <si>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</si>
  <si>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</si>
  <si>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</si>
  <si>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</si>
  <si>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</si>
  <si>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</si>
  <si>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</si>
  <si>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</si>
  <si>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</si>
  <si>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</si>
  <si>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</si>
  <si>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</si>
  <si>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</si>
  <si>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</si>
  <si>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</si>
  <si>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</si>
  <si>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</si>
  <si>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</si>
  <si>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</si>
  <si>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</si>
  <si>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</si>
  <si>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</si>
  <si>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</si>
  <si>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</si>
  <si>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</si>
  <si>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</si>
  <si>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</si>
  <si>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</si>
  <si>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</si>
  <si>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</si>
  <si>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</si>
  <si>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</si>
  <si>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</si>
  <si>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</si>
  <si>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</si>
  <si>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</si>
  <si>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</si>
  <si>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</si>
  <si>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</si>
  <si>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</si>
  <si>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</si>
  <si>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</si>
  <si>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</si>
  <si>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</si>
  <si>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</si>
  <si>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</si>
  <si>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</si>
  <si>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</si>
  <si>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</si>
  <si>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</si>
  <si>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</si>
  <si>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</si>
  <si>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</si>
  <si>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</si>
  <si>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</si>
  <si>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</si>
  <si>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</si>
  <si>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</si>
  <si>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</si>
  <si>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</si>
  <si>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</si>
  <si>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</si>
  <si>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</si>
  <si>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</si>
  <si>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</si>
  <si>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</si>
  <si>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</si>
  <si>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</si>
  <si>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</si>
  <si>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</si>
  <si>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</si>
  <si>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</si>
  <si>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</si>
  <si>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管渠老朽化率は、前年度と同様に0%であり、類似団体と比較しても同様である。その要因としては、管渠の更新・改良の時期に至っていないためである。しかし、将来的には更新・改良の時期を迎えることから、老朽化対策を計画的に進める必要がある。</t>
    <phoneticPr fontId="4"/>
  </si>
  <si>
    <t>農業集落排水事業は、使用者個人の同意を基に進めてきた事業である。安定した経営を維持するためには、使用料の収納率及び水洗化率の向上を図ることで、有収水量を確保し、使用料の増加に繋げる必要がある。
また、維持管理費や汚水処理費等についても見直しを行いながら、効率的な運営をしていく必要がある。</t>
    <phoneticPr fontId="4"/>
  </si>
  <si>
    <t>➀経常収支比率は、前年度より減少しているが、類似団体と同程度の水準となっている。他会計補助金が減少したが使用料の収納率は高く、維持管理費や支払利息等の費用を賄えている。
②累積欠損金比率は、前年度と同様に累積欠損金が発生していないため0％となっている。今後も維持管理費等の費用削減に努める必要がある。
③流動比率は、前年度より大きく増加しており、類似団体と比較しても非常に高い水準となっている。次年度へ繰越をした下水道工事に充てる資金が流動資産に含まれていることから、流動比率が一時的に増加したと考えられる。
⑤経費回収率は、前年度より減少しているが、類似団体と比較して高い水準となっている。経費回収率を上げるために、接続率向上と経費の削減に努める必要がある。
⑥汚水処理原価は、前年度より減少しており、類似団体と比較しても低い水準となっている。汚水処理費を下げるため、経費の削減に努める必要がある。
⑦施設利用率は、前年度と同様となっており、類似団体と同程度の水準となっている。施設の処理能力については前年度から変更はなく、適切な施設規模を維持している。
⑧水洗化率は、前年度よりも増加しており、類似団体と同程度の水準となっている。水洗化率の低い処理区については、今後も引続き水洗化率の向上に努める必要がある。</t>
    <rPh sb="14" eb="16">
      <t>ゲンショウ</t>
    </rPh>
    <rPh sb="27" eb="30">
      <t>ドウテイド</t>
    </rPh>
    <rPh sb="40" eb="46">
      <t>タカイケイホジョキン</t>
    </rPh>
    <rPh sb="47" eb="49">
      <t>ゲンショウ</t>
    </rPh>
    <rPh sb="163" eb="164">
      <t>オオ</t>
    </rPh>
    <rPh sb="166" eb="168">
      <t>ゾウカ</t>
    </rPh>
    <rPh sb="183" eb="185">
      <t>ヒジョウ</t>
    </rPh>
    <rPh sb="197" eb="200">
      <t>ジネンド</t>
    </rPh>
    <rPh sb="201" eb="203">
      <t>クリコシ</t>
    </rPh>
    <rPh sb="206" eb="209">
      <t>ゲスイドウ</t>
    </rPh>
    <rPh sb="209" eb="211">
      <t>コウジ</t>
    </rPh>
    <rPh sb="212" eb="213">
      <t>ア</t>
    </rPh>
    <rPh sb="215" eb="217">
      <t>シキン</t>
    </rPh>
    <rPh sb="218" eb="222">
      <t>リュウドウシサン</t>
    </rPh>
    <rPh sb="223" eb="224">
      <t>フク</t>
    </rPh>
    <rPh sb="234" eb="236">
      <t>リュウドウ</t>
    </rPh>
    <rPh sb="236" eb="238">
      <t>ヒリツ</t>
    </rPh>
    <rPh sb="239" eb="242">
      <t>イチジテキ</t>
    </rPh>
    <rPh sb="243" eb="245">
      <t>ゾウカ</t>
    </rPh>
    <rPh sb="248" eb="249">
      <t>カンガ</t>
    </rPh>
    <rPh sb="268" eb="270">
      <t>ゲンショウ</t>
    </rPh>
    <rPh sb="296" eb="301">
      <t>ケイヒカイシュウリツ</t>
    </rPh>
    <rPh sb="302" eb="303">
      <t>ア</t>
    </rPh>
    <rPh sb="309" eb="312">
      <t>セツゾクリツ</t>
    </rPh>
    <rPh sb="312" eb="314">
      <t>コウジョウ</t>
    </rPh>
    <rPh sb="345" eb="347">
      <t>ゲンショウ</t>
    </rPh>
    <rPh sb="427" eb="430">
      <t>ドウテイド</t>
    </rPh>
    <rPh sb="431" eb="433">
      <t>スイジュン</t>
    </rPh>
    <rPh sb="492" eb="494">
      <t>ゾウカ</t>
    </rPh>
    <rPh sb="504" eb="507">
      <t>ドウテイド</t>
    </rPh>
    <rPh sb="508" eb="51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</si>
</sst>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AB1-41FF-B0EC-C4F3B5E0B4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8AB1-41FF-B0EC-C4F3B5E0B4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47.45</c:v>
                </c:pt>
                <c:pt idx="2">
                  <c:v>47.45</c:v>
                </c:pt>
                <c:pt idx="3">
                  <c:v>47.45</c:v>
                </c:pt>
                <c:pt idx="4">
                  <c:v>47.45</c:v>
                </c:pt>
              </c:numCache>
            </c:numRef>
          </c:val>
          <c:extLst>
            <c:ext xmlns:c16="http://schemas.microsoft.com/office/drawing/2014/chart" uri="{C3380CC4-5D6E-409C-BE32-E72D297353CC}">
              <c16:uniqueId val="{00000000-A4FD-40B8-B2D2-508DE0B1A8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A4FD-40B8-B2D2-508DE0B1A8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84.08</c:v>
                </c:pt>
                <c:pt idx="2">
                  <c:v>85.25</c:v>
                </c:pt>
                <c:pt idx="3">
                  <c:v>79.61</c:v>
                </c:pt>
                <c:pt idx="4">
                  <c:v>82.68</c:v>
                </c:pt>
              </c:numCache>
            </c:numRef>
          </c:val>
          <c:extLst>
            <c:ext xmlns:c16="http://schemas.microsoft.com/office/drawing/2014/chart" uri="{C3380CC4-5D6E-409C-BE32-E72D297353CC}">
              <c16:uniqueId val="{00000000-ECB3-4114-84C2-7F2E3041D7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ECB3-4114-84C2-7F2E3041D7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135.05000000000001</c:v>
                </c:pt>
                <c:pt idx="2">
                  <c:v>129.46</c:v>
                </c:pt>
                <c:pt idx="3">
                  <c:v>108.52</c:v>
                </c:pt>
                <c:pt idx="4">
                  <c:v>103.56</c:v>
                </c:pt>
              </c:numCache>
            </c:numRef>
          </c:val>
          <c:extLst>
            <c:ext xmlns:c16="http://schemas.microsoft.com/office/drawing/2014/chart" uri="{C3380CC4-5D6E-409C-BE32-E72D297353CC}">
              <c16:uniqueId val="{00000000-FF0D-4B57-BD08-DA587F3356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FF0D-4B57-BD08-DA587F3356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3.57</c:v>
                </c:pt>
                <c:pt idx="2">
                  <c:v>6.56</c:v>
                </c:pt>
                <c:pt idx="3">
                  <c:v>9.49</c:v>
                </c:pt>
                <c:pt idx="4">
                  <c:v>12.39</c:v>
                </c:pt>
              </c:numCache>
            </c:numRef>
          </c:val>
          <c:extLst>
            <c:ext xmlns:c16="http://schemas.microsoft.com/office/drawing/2014/chart" uri="{C3380CC4-5D6E-409C-BE32-E72D297353CC}">
              <c16:uniqueId val="{00000000-1C70-4AED-A523-CECA388016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1C70-4AED-A523-CECA388016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61-474E-A829-11EBDFB8F0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A61-474E-A829-11EBDFB8F0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06-447E-88CB-CC62161124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E06-447E-88CB-CC62161124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56.67</c:v>
                </c:pt>
                <c:pt idx="2">
                  <c:v>55.43</c:v>
                </c:pt>
                <c:pt idx="3">
                  <c:v>48.56</c:v>
                </c:pt>
                <c:pt idx="4">
                  <c:v>137.94</c:v>
                </c:pt>
              </c:numCache>
            </c:numRef>
          </c:val>
          <c:extLst>
            <c:ext xmlns:c16="http://schemas.microsoft.com/office/drawing/2014/chart" uri="{C3380CC4-5D6E-409C-BE32-E72D297353CC}">
              <c16:uniqueId val="{00000000-9CC0-472B-AD43-A97FB936CA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9CC0-472B-AD43-A97FB936CA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40-4601-AC28-8D00159513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C940-4601-AC28-8D00159513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83.97</c:v>
                </c:pt>
                <c:pt idx="2">
                  <c:v>87.82</c:v>
                </c:pt>
                <c:pt idx="3">
                  <c:v>93.18</c:v>
                </c:pt>
                <c:pt idx="4">
                  <c:v>85.65</c:v>
                </c:pt>
              </c:numCache>
            </c:numRef>
          </c:val>
          <c:extLst>
            <c:ext xmlns:c16="http://schemas.microsoft.com/office/drawing/2014/chart" uri="{C3380CC4-5D6E-409C-BE32-E72D297353CC}">
              <c16:uniqueId val="{00000000-EA6F-4770-8478-EE950C4B4B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EA6F-4770-8478-EE950C4B4B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186.49</c:v>
                </c:pt>
                <c:pt idx="2">
                  <c:v>208.82</c:v>
                </c:pt>
                <c:pt idx="3">
                  <c:v>209.52</c:v>
                </c:pt>
                <c:pt idx="4">
                  <c:v>188</c:v>
                </c:pt>
              </c:numCache>
            </c:numRef>
          </c:val>
          <c:extLst>
            <c:ext xmlns:c16="http://schemas.microsoft.com/office/drawing/2014/chart" uri="{C3380CC4-5D6E-409C-BE32-E72D297353CC}">
              <c16:uniqueId val="{00000000-F317-4A21-AE39-56F1A33086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317-4A21-AE39-56F1A33086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茨城県　桜川市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38250</v>
      </c>
      <c r="AM8" s="45"/>
      <c r="AN8" s="45"/>
      <c r="AO8" s="45"/>
      <c r="AP8" s="45"/>
      <c r="AQ8" s="45"/>
      <c r="AR8" s="45"/>
      <c r="AS8" s="45"/>
      <c r="AT8" s="44">
        <f>データ!T6</f>
        <v>180.06</v>
      </c>
      <c r="AU8" s="44"/>
      <c r="AV8" s="44"/>
      <c r="AW8" s="44"/>
      <c r="AX8" s="44"/>
      <c r="AY8" s="44"/>
      <c r="AZ8" s="44"/>
      <c r="BA8" s="44"/>
      <c r="BB8" s="44">
        <f>データ!U6</f>
        <v>212.43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85.88</v>
      </c>
      <c r="J10" s="44"/>
      <c r="K10" s="44"/>
      <c r="L10" s="44"/>
      <c r="M10" s="44"/>
      <c r="N10" s="44"/>
      <c r="O10" s="44"/>
      <c r="P10" s="44">
        <f>データ!P6</f>
        <v>17.63</v>
      </c>
      <c r="Q10" s="44"/>
      <c r="R10" s="44"/>
      <c r="S10" s="44"/>
      <c r="T10" s="44"/>
      <c r="U10" s="44"/>
      <c r="V10" s="44"/>
      <c r="W10" s="44">
        <f>データ!Q6</f>
        <v>100</v>
      </c>
      <c r="X10" s="44"/>
      <c r="Y10" s="44"/>
      <c r="Z10" s="44"/>
      <c r="AA10" s="44"/>
      <c r="AB10" s="44"/>
      <c r="AC10" s="44"/>
      <c r="AD10" s="45">
        <f>データ!R6</f>
        <v>4724</v>
      </c>
      <c r="AE10" s="45"/>
      <c r="AF10" s="45"/>
      <c r="AG10" s="45"/>
      <c r="AH10" s="45"/>
      <c r="AI10" s="45"/>
      <c r="AJ10" s="45"/>
      <c r="AK10" s="2"/>
      <c r="AL10" s="45">
        <f>データ!V6</f>
        <v>6704</v>
      </c>
      <c r="AM10" s="45"/>
      <c r="AN10" s="45"/>
      <c r="AO10" s="45"/>
      <c r="AP10" s="45"/>
      <c r="AQ10" s="45"/>
      <c r="AR10" s="45"/>
      <c r="AS10" s="45"/>
      <c r="AT10" s="44">
        <f>データ!W6</f>
        <v>5.64</v>
      </c>
      <c r="AU10" s="44"/>
      <c r="AV10" s="44"/>
      <c r="AW10" s="44"/>
      <c r="AX10" s="44"/>
      <c r="AY10" s="44"/>
      <c r="AZ10" s="44"/>
      <c r="BA10" s="44"/>
      <c r="BB10" s="44">
        <f>データ!X6</f>
        <v>1188.6500000000001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7aLMkgcY1JEmN2Kmyb4thRu71GKOizCD1UxOFy9De9sLSNIWRXvXwjM2nrgCDzsziyCR0CEiATGd7FC9tT4bA==" saltValue="zZ0uSucShplL8U71hA8q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82317</v>
      </c>
      <c r="D6" s="19">
        <f t="shared" si="3"/>
        <v>46</v>
      </c>
      <c r="E6" s="19">
        <f t="shared" si="3"/>
        <v>17</v>
      </c>
      <c r="F6" s="19">
        <f t="shared" si="3"/>
        <v>5</v>
      </c>
      <c r="G6" s="19">
        <f t="shared" si="3"/>
        <v>0</v>
      </c>
      <c r="H6" s="19" t="str">
        <f t="shared" si="3"/>
        <v>茨城県　桜川市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85.88</v>
      </c>
      <c r="P6" s="20">
        <f t="shared" si="3"/>
        <v>17.63</v>
      </c>
      <c r="Q6" s="20">
        <f t="shared" si="3"/>
        <v>100</v>
      </c>
      <c r="R6" s="20">
        <f t="shared" si="3"/>
        <v>4724</v>
      </c>
      <c r="S6" s="20">
        <f t="shared" si="3"/>
        <v>38250</v>
      </c>
      <c r="T6" s="20">
        <f t="shared" si="3"/>
        <v>180.06</v>
      </c>
      <c r="U6" s="20">
        <f t="shared" si="3"/>
        <v>212.43</v>
      </c>
      <c r="V6" s="20">
        <f t="shared" si="3"/>
        <v>6704</v>
      </c>
      <c r="W6" s="20">
        <f t="shared" si="3"/>
        <v>5.64</v>
      </c>
      <c r="X6" s="20">
        <f t="shared" si="3"/>
        <v>1188.6500000000001</v>
      </c>
      <c r="Y6" s="21" t="str">
        <f>IF(Y7="",NA(),Y7)</f>
        <v>-</v>
      </c>
      <c r="Z6" s="21">
        <f t="shared" ref="Z6:AH6" si="4">IF(Z7="",NA(),Z7)</f>
        <v>135.05000000000001</v>
      </c>
      <c r="AA6" s="21">
        <f t="shared" si="4"/>
        <v>129.46</v>
      </c>
      <c r="AB6" s="21">
        <f t="shared" si="4"/>
        <v>108.52</v>
      </c>
      <c r="AC6" s="21">
        <f t="shared" si="4"/>
        <v>103.56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56.67</v>
      </c>
      <c r="AW6" s="21">
        <f t="shared" si="6"/>
        <v>55.43</v>
      </c>
      <c r="AX6" s="21">
        <f t="shared" si="6"/>
        <v>48.56</v>
      </c>
      <c r="AY6" s="21">
        <f t="shared" si="6"/>
        <v>137.94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83.97</v>
      </c>
      <c r="BS6" s="21">
        <f t="shared" si="8"/>
        <v>87.82</v>
      </c>
      <c r="BT6" s="21">
        <f t="shared" si="8"/>
        <v>93.18</v>
      </c>
      <c r="BU6" s="21">
        <f t="shared" si="8"/>
        <v>85.65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186.49</v>
      </c>
      <c r="CD6" s="21">
        <f t="shared" si="9"/>
        <v>208.82</v>
      </c>
      <c r="CE6" s="21">
        <f t="shared" si="9"/>
        <v>209.52</v>
      </c>
      <c r="CF6" s="21">
        <f t="shared" si="9"/>
        <v>188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47.45</v>
      </c>
      <c r="CO6" s="21">
        <f t="shared" si="10"/>
        <v>47.45</v>
      </c>
      <c r="CP6" s="21">
        <f t="shared" si="10"/>
        <v>47.45</v>
      </c>
      <c r="CQ6" s="21">
        <f t="shared" si="10"/>
        <v>47.45</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84.08</v>
      </c>
      <c r="CZ6" s="21">
        <f t="shared" si="11"/>
        <v>85.25</v>
      </c>
      <c r="DA6" s="21">
        <f t="shared" si="11"/>
        <v>79.61</v>
      </c>
      <c r="DB6" s="21">
        <f t="shared" si="11"/>
        <v>82.68</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3.57</v>
      </c>
      <c r="DK6" s="21">
        <f t="shared" si="12"/>
        <v>6.56</v>
      </c>
      <c r="DL6" s="21">
        <f t="shared" si="12"/>
        <v>9.49</v>
      </c>
      <c r="DM6" s="21">
        <f t="shared" si="12"/>
        <v>12.39</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82317</v>
      </c>
      <c r="D7" s="23">
        <v>46</v>
      </c>
      <c r="E7" s="23">
        <v>17</v>
      </c>
      <c r="F7" s="23">
        <v>5</v>
      </c>
      <c r="G7" s="23">
        <v>0</v>
      </c>
      <c r="H7" s="23" t="s">
        <v>96</v>
      </c>
      <c r="I7" s="23" t="s">
        <v>97</v>
      </c>
      <c r="J7" s="23" t="s">
        <v>98</v>
      </c>
      <c r="K7" s="23" t="s">
        <v>99</v>
      </c>
      <c r="L7" s="23" t="s">
        <v>100</v>
      </c>
      <c r="M7" s="23" t="s">
        <v>101</v>
      </c>
      <c r="N7" s="24" t="s">
        <v>102</v>
      </c>
      <c r="O7" s="24">
        <v>85.88</v>
      </c>
      <c r="P7" s="24">
        <v>17.63</v>
      </c>
      <c r="Q7" s="24">
        <v>100</v>
      </c>
      <c r="R7" s="24">
        <v>4724</v>
      </c>
      <c r="S7" s="24">
        <v>38250</v>
      </c>
      <c r="T7" s="24">
        <v>180.06</v>
      </c>
      <c r="U7" s="24">
        <v>212.43</v>
      </c>
      <c r="V7" s="24">
        <v>6704</v>
      </c>
      <c r="W7" s="24">
        <v>5.64</v>
      </c>
      <c r="X7" s="24">
        <v>1188.6500000000001</v>
      </c>
      <c r="Y7" s="24" t="s">
        <v>102</v>
      </c>
      <c r="Z7" s="24">
        <v>135.05000000000001</v>
      </c>
      <c r="AA7" s="24">
        <v>129.46</v>
      </c>
      <c r="AB7" s="24">
        <v>108.52</v>
      </c>
      <c r="AC7" s="24">
        <v>103.56</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56.67</v>
      </c>
      <c r="AW7" s="24">
        <v>55.43</v>
      </c>
      <c r="AX7" s="24">
        <v>48.56</v>
      </c>
      <c r="AY7" s="24">
        <v>137.94</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83.97</v>
      </c>
      <c r="BS7" s="24">
        <v>87.82</v>
      </c>
      <c r="BT7" s="24">
        <v>93.18</v>
      </c>
      <c r="BU7" s="24">
        <v>85.65</v>
      </c>
      <c r="BV7" s="24" t="s">
        <v>102</v>
      </c>
      <c r="BW7" s="24">
        <v>57.08</v>
      </c>
      <c r="BX7" s="24">
        <v>56.26</v>
      </c>
      <c r="BY7" s="24">
        <v>52.94</v>
      </c>
      <c r="BZ7" s="24">
        <v>52.05</v>
      </c>
      <c r="CA7" s="24">
        <v>56.93</v>
      </c>
      <c r="CB7" s="24" t="s">
        <v>102</v>
      </c>
      <c r="CC7" s="24">
        <v>186.49</v>
      </c>
      <c r="CD7" s="24">
        <v>208.82</v>
      </c>
      <c r="CE7" s="24">
        <v>209.52</v>
      </c>
      <c r="CF7" s="24">
        <v>188</v>
      </c>
      <c r="CG7" s="24" t="s">
        <v>102</v>
      </c>
      <c r="CH7" s="24">
        <v>274.99</v>
      </c>
      <c r="CI7" s="24">
        <v>282.08999999999997</v>
      </c>
      <c r="CJ7" s="24">
        <v>303.27999999999997</v>
      </c>
      <c r="CK7" s="24">
        <v>301.86</v>
      </c>
      <c r="CL7" s="24">
        <v>271.14999999999998</v>
      </c>
      <c r="CM7" s="24" t="s">
        <v>102</v>
      </c>
      <c r="CN7" s="24">
        <v>47.45</v>
      </c>
      <c r="CO7" s="24">
        <v>47.45</v>
      </c>
      <c r="CP7" s="24">
        <v>47.45</v>
      </c>
      <c r="CQ7" s="24">
        <v>47.45</v>
      </c>
      <c r="CR7" s="24" t="s">
        <v>102</v>
      </c>
      <c r="CS7" s="24">
        <v>54.83</v>
      </c>
      <c r="CT7" s="24">
        <v>66.53</v>
      </c>
      <c r="CU7" s="24">
        <v>52.35</v>
      </c>
      <c r="CV7" s="24">
        <v>46.25</v>
      </c>
      <c r="CW7" s="24">
        <v>49.87</v>
      </c>
      <c r="CX7" s="24" t="s">
        <v>102</v>
      </c>
      <c r="CY7" s="24">
        <v>84.08</v>
      </c>
      <c r="CZ7" s="24">
        <v>85.25</v>
      </c>
      <c r="DA7" s="24">
        <v>79.61</v>
      </c>
      <c r="DB7" s="24">
        <v>82.68</v>
      </c>
      <c r="DC7" s="24" t="s">
        <v>102</v>
      </c>
      <c r="DD7" s="24">
        <v>84.7</v>
      </c>
      <c r="DE7" s="24">
        <v>84.67</v>
      </c>
      <c r="DF7" s="24">
        <v>84.39</v>
      </c>
      <c r="DG7" s="24">
        <v>83.96</v>
      </c>
      <c r="DH7" s="24">
        <v>87.54</v>
      </c>
      <c r="DI7" s="24" t="s">
        <v>102</v>
      </c>
      <c r="DJ7" s="24">
        <v>3.57</v>
      </c>
      <c r="DK7" s="24">
        <v>6.56</v>
      </c>
      <c r="DL7" s="24">
        <v>9.49</v>
      </c>
      <c r="DM7" s="24">
        <v>12.39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2025-01-30T00:13:57Z</cp:lastPrinted>
  <dcterms:created xsi:type="dcterms:W3CDTF">2025-01-24T07:16:19Z</dcterms:created>
  <dcterms:modified xsi:type="dcterms:W3CDTF">2025-01-30T00:14:00Z</dcterms:modified>
  <cp:category/>
</cp:coreProperties>
</file>