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sahiko.akatsuka\Desktop\02_市町村毎(2)\02_市町村毎(2)\32_小美玉市\再提出\"/>
    </mc:Choice>
  </mc:AlternateContent>
  <workbookProtection workbookAlgorithmName="SHA-512" workbookHashValue="QrlD6pYrp+lnGJUVLQPvdvYi1Sa3l+ouLiV0GouHXxgqHeETiz7zHx8ytY4xp7AcvFmwCO3NU/0xS8mxB4Bpnw==" workbookSaltValue="GVKzysK2h3yUXaYQtK2QiA=="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<sst xmlns="http://schemas.openxmlformats.org/spreadsheetml/2006/main" count="247" uniqueCount="119">
  <si>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</si>
  <si>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</si>
  <si>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</si>
  <si>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</si>
  <si>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</si>
  <si>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</si>
  <si>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</si>
  <si>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</si>
  <si>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</si>
  <si>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</si>
  <si>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</si>
  <si>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</si>
  <si>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</si>
  <si>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</si>
  <si>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</si>
  <si>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</si>
  <si>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</si>
  <si>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</si>
  <si>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</si>
  <si>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</si>
  <si>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</si>
  <si>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</si>
  <si>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</si>
  <si>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</si>
  <si>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</si>
  <si>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</si>
  <si>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</si>
  <si>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</si>
  <si>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</si>
  <si>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</si>
  <si>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</si>
  <si>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</si>
  <si>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</si>
  <si>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</si>
  <si>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</si>
  <si>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</si>
  <si>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</si>
  <si>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</si>
  <si>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</si>
  <si>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</si>
  <si>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</si>
  <si>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</si>
  <si>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</si>
  <si>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</si>
  <si>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</si>
  <si>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</si>
  <si>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</si>
  <si>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</si>
  <si>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</si>
  <si>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</si>
  <si>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</si>
  <si>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</si>
  <si>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</si>
  <si>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</si>
  <si>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</si>
  <si>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</si>
  <si>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</si>
  <si>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</si>
  <si>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</si>
  <si>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</si>
  <si>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</si>
  <si>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</si>
  <si>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</si>
  <si>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</si>
  <si>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</si>
  <si>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</si>
  <si>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</si>
  <si>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</si>
  <si>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</si>
  <si>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</si>
  <si>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</si>
  <si>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</si>
  <si>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</si>
  <si>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</si>
  <si>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</si>
  <si>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</si>
  <si>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</si>
  <si>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</si>
  <si>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</si>
  <si>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</si>
  <si>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</si>
  <si>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</si>
  <si>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</si>
  <si>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</si>
  <si>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</si>
  <si>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</si>
  <si>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</si>
  <si>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</si>
  <si>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</si>
  <si>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</si>
  <si>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</si>
  <si>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</si>
  <si>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</si>
  <si>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</si>
  <si>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</si>
  <si>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</si>
  <si>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</si>
  <si>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</si>
  <si>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</si>
  <si>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</si>
  <si>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</si>
  <si>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</si>
  <si>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</si>
  <si>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</si>
  <si>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</si>
  <si>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</si>
  <si>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</si>
  <si>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</si>
  <si>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</si>
  <si>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</si>
  <si>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</si>
  <si>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</si>
  <si>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</si>
  <si>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</si>
  <si>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</si>
  <si>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</si>
  <si>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が減少した要因として、市設置型浄化槽を使用者に譲渡するための修繕費用の増加及び譲渡した浄化槽に対して借入れた企業債の繰上償還に対する一般会計からの繰出金が増加したことが挙げられる。
④企業債残高対事業規模比率は0％であるが、これは一般会計からの基準内繰入金により100％充当していることによる。
⑤経費回収率は，平均値を下回っているとともに、100％を下回っている要因として、市設置型浄化槽を使用者に譲渡したことにより使用料収入が減少する一方、支出における維持管理費等（主に市設置型浄化槽を使用者に引き渡すための修繕費）の増加が挙げられる。
⑥汚水処理原価は、平均値を上回っている要因として、令和5年度から市設置型浄化槽を使用者に引き渡すため、修繕費用の増加が挙げられる。
⑦施設利用率は、平均値とほぼ同じである。季節による処理水量の大きな変動は見受けられず、年間を通じて効率的に利用されているものと思われる。
⑧本市の水洗化率は、100％である。これは住民からの設置希望を受けた上で、市において設置していることによるものである。</t>
    <rPh sb="1" eb="4">
      <t>シュウエキテキ</t>
    </rPh>
    <rPh sb="4" eb="6">
      <t>シュウシ</t>
    </rPh>
    <rPh sb="6" eb="8">
      <t>ヒリツ</t>
    </rPh>
    <rPh sb="9" eb="11">
      <t>ゲンショウ</t>
    </rPh>
    <rPh sb="13" eb="15">
      <t>ヨウイン</t>
    </rPh>
    <rPh sb="31" eb="33">
      <t>ジョウト</t>
    </rPh>
    <rPh sb="40" eb="42">
      <t>ヒヨウ</t>
    </rPh>
    <rPh sb="43" eb="45">
      <t>ゾウカ</t>
    </rPh>
    <rPh sb="45" eb="46">
      <t>オヨ</t>
    </rPh>
    <rPh sb="47" eb="49">
      <t>ジョウト</t>
    </rPh>
    <rPh sb="51" eb="54">
      <t>ジョウカソウ</t>
    </rPh>
    <rPh sb="55" eb="56">
      <t>タイ</t>
    </rPh>
    <rPh sb="58" eb="60">
      <t>カリイ</t>
    </rPh>
    <rPh sb="62" eb="65">
      <t>キギョウサイ</t>
    </rPh>
    <rPh sb="66" eb="68">
      <t>クリア</t>
    </rPh>
    <rPh sb="68" eb="70">
      <t>ショウカン</t>
    </rPh>
    <rPh sb="71" eb="72">
      <t>タイ</t>
    </rPh>
    <rPh sb="74" eb="78">
      <t>イッパンカイケイ</t>
    </rPh>
    <rPh sb="81" eb="83">
      <t>クリダ</t>
    </rPh>
    <rPh sb="83" eb="84">
      <t>キン</t>
    </rPh>
    <rPh sb="100" eb="102">
      <t>キギョウ</t>
    </rPh>
    <rPh sb="157" eb="159">
      <t>ケイヒ</t>
    </rPh>
    <rPh sb="159" eb="161">
      <t>カイシュウ</t>
    </rPh>
    <rPh sb="161" eb="162">
      <t>リツ</t>
    </rPh>
    <rPh sb="164" eb="167">
      <t>ヘイキンチ</t>
    </rPh>
    <rPh sb="168" eb="170">
      <t>シタマワ</t>
    </rPh>
    <rPh sb="184" eb="186">
      <t>シタマワ</t>
    </rPh>
    <rPh sb="190" eb="192">
      <t>ヨウイン</t>
    </rPh>
    <rPh sb="196" eb="197">
      <t>シ</t>
    </rPh>
    <rPh sb="197" eb="200">
      <t>セッチガタ</t>
    </rPh>
    <rPh sb="200" eb="203">
      <t>ジョウカソウ</t>
    </rPh>
    <rPh sb="204" eb="207">
      <t>シヨウシャ</t>
    </rPh>
    <rPh sb="208" eb="210">
      <t>ジョウト</t>
    </rPh>
    <rPh sb="217" eb="220">
      <t>シヨウリョウ</t>
    </rPh>
    <rPh sb="220" eb="222">
      <t>シュウニュウ</t>
    </rPh>
    <rPh sb="223" eb="225">
      <t>ゲンショウ</t>
    </rPh>
    <rPh sb="227" eb="229">
      <t>イッポウ</t>
    </rPh>
    <rPh sb="230" eb="232">
      <t>シシュツ</t>
    </rPh>
    <rPh sb="236" eb="238">
      <t>イジ</t>
    </rPh>
    <rPh sb="238" eb="240">
      <t>カンリ</t>
    </rPh>
    <rPh sb="240" eb="241">
      <t>ヒ</t>
    </rPh>
    <rPh sb="241" eb="242">
      <t>トウ</t>
    </rPh>
    <rPh sb="243" eb="244">
      <t>オモ</t>
    </rPh>
    <rPh sb="245" eb="249">
      <t>シセッチガタ</t>
    </rPh>
    <rPh sb="249" eb="252">
      <t>ジョウカソウ</t>
    </rPh>
    <rPh sb="253" eb="256">
      <t>シヨウシャ</t>
    </rPh>
    <rPh sb="257" eb="258">
      <t>ヒ</t>
    </rPh>
    <rPh sb="259" eb="260">
      <t>ワタ</t>
    </rPh>
    <rPh sb="264" eb="267">
      <t>シュウゼンヒ</t>
    </rPh>
    <rPh sb="280" eb="282">
      <t>オスイ</t>
    </rPh>
    <rPh sb="282" eb="284">
      <t>ショリ</t>
    </rPh>
    <rPh sb="284" eb="286">
      <t>ゲンカ</t>
    </rPh>
    <rPh sb="288" eb="291">
      <t>ヘイキンチ</t>
    </rPh>
    <rPh sb="292" eb="294">
      <t>ウワマワ</t>
    </rPh>
    <rPh sb="298" eb="300">
      <t>ヨウイン</t>
    </rPh>
    <rPh sb="304" eb="306">
      <t>レイワ</t>
    </rPh>
    <rPh sb="307" eb="309">
      <t>ネンド</t>
    </rPh>
    <rPh sb="311" eb="312">
      <t>シ</t>
    </rPh>
    <rPh sb="312" eb="315">
      <t>セッチガタ</t>
    </rPh>
    <rPh sb="315" eb="318">
      <t>ジョウカソウ</t>
    </rPh>
    <rPh sb="319" eb="322">
      <t>シヨウシャ</t>
    </rPh>
    <rPh sb="323" eb="324">
      <t>ヒ</t>
    </rPh>
    <rPh sb="325" eb="326">
      <t>ワタ</t>
    </rPh>
    <rPh sb="330" eb="332">
      <t>シュウゼン</t>
    </rPh>
    <rPh sb="332" eb="334">
      <t>ヒヨウ</t>
    </rPh>
    <rPh sb="335" eb="337">
      <t>ゾウカ</t>
    </rPh>
    <rPh sb="338" eb="339">
      <t>ア</t>
    </rPh>
    <rPh sb="346" eb="348">
      <t>シセツ</t>
    </rPh>
    <rPh sb="348" eb="351">
      <t>リヨウリツ</t>
    </rPh>
    <rPh sb="353" eb="355">
      <t>ヘイキン</t>
    </rPh>
    <rPh sb="355" eb="356">
      <t>チ</t>
    </rPh>
    <rPh sb="359" eb="360">
      <t>オナ</t>
    </rPh>
    <rPh sb="365" eb="367">
      <t>キセツ</t>
    </rPh>
    <rPh sb="370" eb="372">
      <t>ショリ</t>
    </rPh>
    <rPh sb="372" eb="374">
      <t>スイリョウ</t>
    </rPh>
    <rPh sb="375" eb="376">
      <t>オオ</t>
    </rPh>
    <rPh sb="378" eb="380">
      <t>ヘンドウ</t>
    </rPh>
    <rPh sb="381" eb="383">
      <t>ミウ</t>
    </rPh>
    <rPh sb="388" eb="390">
      <t>ネンカン</t>
    </rPh>
    <rPh sb="391" eb="392">
      <t>ツウ</t>
    </rPh>
    <rPh sb="394" eb="397">
      <t>コウリツテキ</t>
    </rPh>
    <rPh sb="398" eb="400">
      <t>リヨウ</t>
    </rPh>
    <rPh sb="408" eb="409">
      <t>オモ</t>
    </rPh>
    <rPh sb="415" eb="417">
      <t>ホンシ</t>
    </rPh>
    <rPh sb="418" eb="421">
      <t>スイセンカ</t>
    </rPh>
    <rPh sb="421" eb="422">
      <t>リツ</t>
    </rPh>
    <rPh sb="435" eb="437">
      <t>ジュウミン</t>
    </rPh>
    <rPh sb="440" eb="442">
      <t>セッチ</t>
    </rPh>
    <rPh sb="442" eb="444">
      <t>キボウ</t>
    </rPh>
    <rPh sb="445" eb="446">
      <t>ウ</t>
    </rPh>
    <rPh sb="448" eb="449">
      <t>ウエ</t>
    </rPh>
    <rPh sb="451" eb="452">
      <t>シ</t>
    </rPh>
    <rPh sb="456" eb="458">
      <t>セッチ</t>
    </rPh>
    <phoneticPr fontId="4"/>
  </si>
  <si>
    <t>③管渠改善率は、0％である。
　当事業は、平成20年度から開始されている事業であり、開始後14年を経過しているところである。
　このような中、市では令和7年度までに市設置型浄化槽を使用者に引き渡しするため、計画的かつ効率的に修繕し、引き渡す必要がある。
　</t>
    <rPh sb="1" eb="3">
      <t>カンキョ</t>
    </rPh>
    <rPh sb="3" eb="5">
      <t>カイゼン</t>
    </rPh>
    <rPh sb="5" eb="6">
      <t>リツ</t>
    </rPh>
    <rPh sb="16" eb="17">
      <t>トウ</t>
    </rPh>
    <rPh sb="17" eb="19">
      <t>ジギョウ</t>
    </rPh>
    <rPh sb="21" eb="23">
      <t>ヘイセイ</t>
    </rPh>
    <rPh sb="25" eb="27">
      <t>ネンド</t>
    </rPh>
    <rPh sb="29" eb="31">
      <t>カイシ</t>
    </rPh>
    <rPh sb="36" eb="38">
      <t>ジギョウ</t>
    </rPh>
    <rPh sb="42" eb="45">
      <t>カイシゴ</t>
    </rPh>
    <rPh sb="47" eb="48">
      <t>ネン</t>
    </rPh>
    <rPh sb="49" eb="51">
      <t>ケイカ</t>
    </rPh>
    <rPh sb="69" eb="70">
      <t>ナカ</t>
    </rPh>
    <rPh sb="71" eb="72">
      <t>シ</t>
    </rPh>
    <rPh sb="74" eb="76">
      <t>レイワ</t>
    </rPh>
    <rPh sb="77" eb="79">
      <t>ネンド</t>
    </rPh>
    <rPh sb="82" eb="83">
      <t>シ</t>
    </rPh>
    <rPh sb="83" eb="86">
      <t>セッチガタ</t>
    </rPh>
    <rPh sb="86" eb="89">
      <t>ジョウカソウ</t>
    </rPh>
    <rPh sb="90" eb="93">
      <t>シヨウシャ</t>
    </rPh>
    <rPh sb="94" eb="95">
      <t>ヒ</t>
    </rPh>
    <rPh sb="96" eb="97">
      <t>ワタ</t>
    </rPh>
    <rPh sb="103" eb="106">
      <t>ケイカクテキ</t>
    </rPh>
    <rPh sb="112" eb="114">
      <t>シュウゼン</t>
    </rPh>
    <rPh sb="116" eb="117">
      <t>ヒ</t>
    </rPh>
    <rPh sb="118" eb="119">
      <t>ワタ</t>
    </rPh>
    <phoneticPr fontId="4"/>
  </si>
  <si>
    <t>　当事業は、浄化槽を市の負担にて個人の敷地に設置し、さらにその後の保守点検・清掃・法定検査等についても市の負担で行うなど、日頃から適正な維持管理に努めているところである。
　しかし、今後、維持管理費用の増加が懸念されていることから、令和7年度までに市で設置した浄化槽を全て使用者に無償で譲渡し、浄化槽事業を廃止する。譲渡後の浄化槽の維持管理は使用者が行うことになるため、使用者への理解や議会等の説明をしっかり行っていくことが重要である。また、浄化槽事業廃止に併せて企業債の未償還分についても、借入先と協議を行い繰上償還を行っていく。
　</t>
    <rPh sb="1" eb="2">
      <t>トウ</t>
    </rPh>
    <rPh sb="2" eb="4">
      <t>ジギョウ</t>
    </rPh>
    <rPh sb="6" eb="9">
      <t>ジョウカソウ</t>
    </rPh>
    <rPh sb="10" eb="11">
      <t>シ</t>
    </rPh>
    <rPh sb="12" eb="14">
      <t>フタン</t>
    </rPh>
    <rPh sb="16" eb="18">
      <t>コジン</t>
    </rPh>
    <rPh sb="19" eb="21">
      <t>シキチ</t>
    </rPh>
    <rPh sb="22" eb="24">
      <t>セッチ</t>
    </rPh>
    <rPh sb="31" eb="32">
      <t>ゴ</t>
    </rPh>
    <rPh sb="33" eb="35">
      <t>ホシュ</t>
    </rPh>
    <rPh sb="35" eb="37">
      <t>テンケン</t>
    </rPh>
    <rPh sb="38" eb="40">
      <t>セイソウ</t>
    </rPh>
    <rPh sb="41" eb="43">
      <t>ホウテイ</t>
    </rPh>
    <rPh sb="43" eb="45">
      <t>ケンサ</t>
    </rPh>
    <rPh sb="45" eb="46">
      <t>トウ</t>
    </rPh>
    <rPh sb="51" eb="52">
      <t>シ</t>
    </rPh>
    <rPh sb="53" eb="55">
      <t>フタン</t>
    </rPh>
    <rPh sb="56" eb="57">
      <t>オコナ</t>
    </rPh>
    <rPh sb="61" eb="63">
      <t>ヒゴロ</t>
    </rPh>
    <rPh sb="65" eb="67">
      <t>テキセイ</t>
    </rPh>
    <rPh sb="68" eb="70">
      <t>イジ</t>
    </rPh>
    <rPh sb="70" eb="72">
      <t>カンリ</t>
    </rPh>
    <rPh sb="73" eb="74">
      <t>ツト</t>
    </rPh>
    <rPh sb="91" eb="93">
      <t>コンゴ</t>
    </rPh>
    <rPh sb="94" eb="96">
      <t>イジ</t>
    </rPh>
    <rPh sb="96" eb="98">
      <t>カンリ</t>
    </rPh>
    <rPh sb="98" eb="99">
      <t>ヒ</t>
    </rPh>
    <rPh sb="99" eb="100">
      <t>ヨウ</t>
    </rPh>
    <rPh sb="101" eb="103">
      <t>ゾウカ</t>
    </rPh>
    <rPh sb="104" eb="106">
      <t>ケネン</t>
    </rPh>
    <rPh sb="116" eb="118">
      <t>レイワ</t>
    </rPh>
    <rPh sb="119" eb="121">
      <t>ネンド</t>
    </rPh>
    <rPh sb="124" eb="125">
      <t>シ</t>
    </rPh>
    <rPh sb="126" eb="128">
      <t>セッチ</t>
    </rPh>
    <rPh sb="130" eb="133">
      <t>ジョウカソウ</t>
    </rPh>
    <rPh sb="134" eb="135">
      <t>スベ</t>
    </rPh>
    <rPh sb="136" eb="139">
      <t>シヨウシャ</t>
    </rPh>
    <rPh sb="140" eb="142">
      <t>ムショウ</t>
    </rPh>
    <rPh sb="143" eb="145">
      <t>ジョウト</t>
    </rPh>
    <rPh sb="147" eb="150">
      <t>ジョウカソウ</t>
    </rPh>
    <rPh sb="150" eb="152">
      <t>ジギョウ</t>
    </rPh>
    <rPh sb="153" eb="155">
      <t>ハイシ</t>
    </rPh>
    <rPh sb="158" eb="160">
      <t>ジョウト</t>
    </rPh>
    <rPh sb="160" eb="161">
      <t>ゴ</t>
    </rPh>
    <rPh sb="162" eb="165">
      <t>ジョウカソウ</t>
    </rPh>
    <rPh sb="166" eb="168">
      <t>イジ</t>
    </rPh>
    <rPh sb="168" eb="170">
      <t>カンリ</t>
    </rPh>
    <rPh sb="171" eb="174">
      <t>シヨウシャ</t>
    </rPh>
    <rPh sb="175" eb="176">
      <t>オコナ</t>
    </rPh>
    <rPh sb="185" eb="188">
      <t>シヨウシャ</t>
    </rPh>
    <rPh sb="190" eb="192">
      <t>リカイ</t>
    </rPh>
    <rPh sb="221" eb="224">
      <t>ジョウカソウ</t>
    </rPh>
    <rPh sb="224" eb="226">
      <t>ジギョウ</t>
    </rPh>
    <rPh sb="226" eb="228">
      <t>ハイシ</t>
    </rPh>
    <rPh sb="229" eb="230">
      <t>アワ</t>
    </rPh>
    <rPh sb="232" eb="234">
      <t>キギョウ</t>
    </rPh>
    <rPh sb="234" eb="235">
      <t>サイ</t>
    </rPh>
    <rPh sb="236" eb="239">
      <t>ミショウカン</t>
    </rPh>
    <rPh sb="239" eb="240">
      <t>ブン</t>
    </rPh>
    <rPh sb="246" eb="248">
      <t>カリイレ</t>
    </rPh>
    <rPh sb="248" eb="249">
      <t>サキ</t>
    </rPh>
    <rPh sb="250" eb="252">
      <t>キョウギ</t>
    </rPh>
    <rPh sb="253" eb="254">
      <t>オコナ</t>
    </rPh>
    <rPh sb="255" eb="257">
      <t>クリア</t>
    </rPh>
    <rPh sb="257" eb="259">
      <t>ショウカン</t>
    </rPh>
    <rPh sb="260" eb="26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</si>
</sst>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43-4829-8781-27E3E8B6B00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F43-4829-8781-27E3E8B6B00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57.87</c:v>
                </c:pt>
                <c:pt idx="1">
                  <c:v>60.63</c:v>
                </c:pt>
                <c:pt idx="2">
                  <c:v>57.87</c:v>
                </c:pt>
                <c:pt idx="3">
                  <c:v>57.09</c:v>
                </c:pt>
                <c:pt idx="4">
                  <c:v>55.91</c:v>
                </c:pt>
              </c:numCache>
            </c:numRef>
          </c:val>
          <c:extLst>
            <c:ext xmlns:c16="http://schemas.microsoft.com/office/drawing/2014/chart" uri="{C3380CC4-5D6E-409C-BE32-E72D297353CC}">
              <c16:uniqueId val="{00000000-60BA-4E01-BCCA-F13641ABF0F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56.76</c:v>
                </c:pt>
                <c:pt idx="4">
                  <c:v>54.08</c:v>
                </c:pt>
              </c:numCache>
            </c:numRef>
          </c:val>
          <c:smooth val="0"/>
          <c:extLst>
            <c:ext xmlns:c16="http://schemas.microsoft.com/office/drawing/2014/chart" uri="{C3380CC4-5D6E-409C-BE32-E72D297353CC}">
              <c16:uniqueId val="{00000001-60BA-4E01-BCCA-F13641ABF0F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922-4294-A914-73C38807843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66.88</c:v>
                </c:pt>
                <c:pt idx="4">
                  <c:v>90.57</c:v>
                </c:pt>
              </c:numCache>
            </c:numRef>
          </c:val>
          <c:smooth val="0"/>
          <c:extLst>
            <c:ext xmlns:c16="http://schemas.microsoft.com/office/drawing/2014/chart" uri="{C3380CC4-5D6E-409C-BE32-E72D297353CC}">
              <c16:uniqueId val="{00000001-D922-4294-A914-73C38807843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101.41</c:v>
                </c:pt>
                <c:pt idx="1">
                  <c:v>99.67</c:v>
                </c:pt>
                <c:pt idx="2">
                  <c:v>87.7</c:v>
                </c:pt>
                <c:pt idx="3">
                  <c:v>101.61</c:v>
                </c:pt>
                <c:pt idx="4">
                  <c:v>35.39</c:v>
                </c:pt>
              </c:numCache>
            </c:numRef>
          </c:val>
          <c:extLst>
            <c:ext xmlns:c16="http://schemas.microsoft.com/office/drawing/2014/chart" uri="{C3380CC4-5D6E-409C-BE32-E72D297353CC}">
              <c16:uniqueId val="{00000000-8073-4F9C-BA64-89B53638D3A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73-4F9C-BA64-89B53638D3A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5C-4F10-9C56-615093DCE77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5C-4F10-9C56-615093DCE77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45-4D3B-89B3-2BD4E11EBE8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5-4D3B-89B3-2BD4E11EBE8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A0-4E55-B226-C15C109B801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A0-4E55-B226-C15C109B801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2F-49DA-BDE5-0320B446C2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2F-49DA-BDE5-0320B446C2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77-4AD4-AE1A-BEA348BF80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397.03</c:v>
                </c:pt>
                <c:pt idx="4">
                  <c:v>338.47</c:v>
                </c:pt>
              </c:numCache>
            </c:numRef>
          </c:val>
          <c:smooth val="0"/>
          <c:extLst>
            <c:ext xmlns:c16="http://schemas.microsoft.com/office/drawing/2014/chart" uri="{C3380CC4-5D6E-409C-BE32-E72D297353CC}">
              <c16:uniqueId val="{00000001-3E77-4AD4-AE1A-BEA348BF80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32.950000000000003</c:v>
                </c:pt>
                <c:pt idx="1">
                  <c:v>32.67</c:v>
                </c:pt>
                <c:pt idx="2">
                  <c:v>32.67</c:v>
                </c:pt>
                <c:pt idx="3">
                  <c:v>26.15</c:v>
                </c:pt>
                <c:pt idx="4">
                  <c:v>20.79</c:v>
                </c:pt>
              </c:numCache>
            </c:numRef>
          </c:val>
          <c:extLst>
            <c:ext xmlns:c16="http://schemas.microsoft.com/office/drawing/2014/chart" uri="{C3380CC4-5D6E-409C-BE32-E72D297353CC}">
              <c16:uniqueId val="{00000000-77A8-4C51-AB02-CF0873BBDC5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46.58</c:v>
                </c:pt>
                <c:pt idx="4">
                  <c:v>56.06</c:v>
                </c:pt>
              </c:numCache>
            </c:numRef>
          </c:val>
          <c:smooth val="0"/>
          <c:extLst>
            <c:ext xmlns:c16="http://schemas.microsoft.com/office/drawing/2014/chart" uri="{C3380CC4-5D6E-409C-BE32-E72D297353CC}">
              <c16:uniqueId val="{00000001-77A8-4C51-AB02-CF0873BBDC5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502.87</c:v>
                </c:pt>
                <c:pt idx="1">
                  <c:v>512.67999999999995</c:v>
                </c:pt>
                <c:pt idx="2">
                  <c:v>514.33000000000004</c:v>
                </c:pt>
                <c:pt idx="3">
                  <c:v>644.49</c:v>
                </c:pt>
                <c:pt idx="4">
                  <c:v>815.53</c:v>
                </c:pt>
              </c:numCache>
            </c:numRef>
          </c:val>
          <c:extLst>
            <c:ext xmlns:c16="http://schemas.microsoft.com/office/drawing/2014/chart" uri="{C3380CC4-5D6E-409C-BE32-E72D297353CC}">
              <c16:uniqueId val="{00000000-CB81-45A3-A380-5A5897D6732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311.73</c:v>
                </c:pt>
                <c:pt idx="4">
                  <c:v>304.36</c:v>
                </c:pt>
              </c:numCache>
            </c:numRef>
          </c:val>
          <c:smooth val="0"/>
          <c:extLst>
            <c:ext xmlns:c16="http://schemas.microsoft.com/office/drawing/2014/chart" uri="{C3380CC4-5D6E-409C-BE32-E72D297353CC}">
              <c16:uniqueId val="{00000001-CB81-45A3-A380-5A5897D6732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茨城県　小美玉市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53">
        <f>データ!S6</f>
        <v>48797</v>
      </c>
      <c r="AM8" s="53"/>
      <c r="AN8" s="53"/>
      <c r="AO8" s="53"/>
      <c r="AP8" s="53"/>
      <c r="AQ8" s="53"/>
      <c r="AR8" s="53"/>
      <c r="AS8" s="53"/>
      <c r="AT8" s="52">
        <f>データ!T6</f>
        <v>144.74</v>
      </c>
      <c r="AU8" s="52"/>
      <c r="AV8" s="52"/>
      <c r="AW8" s="52"/>
      <c r="AX8" s="52"/>
      <c r="AY8" s="52"/>
      <c r="AZ8" s="52"/>
      <c r="BA8" s="52"/>
      <c r="BB8" s="52">
        <f>データ!U6</f>
        <v>337.14</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1.62</v>
      </c>
      <c r="Q10" s="52"/>
      <c r="R10" s="52"/>
      <c r="S10" s="52"/>
      <c r="T10" s="52"/>
      <c r="U10" s="52"/>
      <c r="V10" s="52"/>
      <c r="W10" s="52">
        <f>データ!Q6</f>
        <v>100</v>
      </c>
      <c r="X10" s="52"/>
      <c r="Y10" s="52"/>
      <c r="Z10" s="52"/>
      <c r="AA10" s="52"/>
      <c r="AB10" s="52"/>
      <c r="AC10" s="52"/>
      <c r="AD10" s="53">
        <f>データ!R6</f>
        <v>3190</v>
      </c>
      <c r="AE10" s="53"/>
      <c r="AF10" s="53"/>
      <c r="AG10" s="53"/>
      <c r="AH10" s="53"/>
      <c r="AI10" s="53"/>
      <c r="AJ10" s="53"/>
      <c r="AK10" s="2"/>
      <c r="AL10" s="53">
        <f>データ!V6</f>
        <v>785</v>
      </c>
      <c r="AM10" s="53"/>
      <c r="AN10" s="53"/>
      <c r="AO10" s="53"/>
      <c r="AP10" s="53"/>
      <c r="AQ10" s="53"/>
      <c r="AR10" s="53"/>
      <c r="AS10" s="53"/>
      <c r="AT10" s="52">
        <f>データ!W6</f>
        <v>0.03</v>
      </c>
      <c r="AU10" s="52"/>
      <c r="AV10" s="52"/>
      <c r="AW10" s="52"/>
      <c r="AX10" s="52"/>
      <c r="AY10" s="52"/>
      <c r="AZ10" s="52"/>
      <c r="BA10" s="52"/>
      <c r="BB10" s="52">
        <f>データ!X6</f>
        <v>26166.67</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116</v>
      </c>
      <c r="BM16" s="79"/>
      <c r="BN16" s="79"/>
      <c r="BO16" s="79"/>
      <c r="BP16" s="79"/>
      <c r="BQ16" s="79"/>
      <c r="BR16" s="79"/>
      <c r="BS16" s="79"/>
      <c r="BT16" s="79"/>
      <c r="BU16" s="79"/>
      <c r="BV16" s="79"/>
      <c r="BW16" s="79"/>
      <c r="BX16" s="79"/>
      <c r="BY16" s="79"/>
      <c r="BZ16" s="8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84"/>
      <c r="BN47" s="84"/>
      <c r="BO47" s="84"/>
      <c r="BP47" s="84"/>
      <c r="BQ47" s="84"/>
      <c r="BR47" s="84"/>
      <c r="BS47" s="84"/>
      <c r="BT47" s="84"/>
      <c r="BU47" s="84"/>
      <c r="BV47" s="84"/>
      <c r="BW47" s="84"/>
      <c r="BX47" s="84"/>
      <c r="BY47" s="84"/>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84"/>
      <c r="BN48" s="84"/>
      <c r="BO48" s="84"/>
      <c r="BP48" s="84"/>
      <c r="BQ48" s="84"/>
      <c r="BR48" s="84"/>
      <c r="BS48" s="84"/>
      <c r="BT48" s="84"/>
      <c r="BU48" s="84"/>
      <c r="BV48" s="84"/>
      <c r="BW48" s="84"/>
      <c r="BX48" s="84"/>
      <c r="BY48" s="84"/>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84"/>
      <c r="BN49" s="84"/>
      <c r="BO49" s="84"/>
      <c r="BP49" s="84"/>
      <c r="BQ49" s="84"/>
      <c r="BR49" s="84"/>
      <c r="BS49" s="84"/>
      <c r="BT49" s="84"/>
      <c r="BU49" s="84"/>
      <c r="BV49" s="84"/>
      <c r="BW49" s="84"/>
      <c r="BX49" s="84"/>
      <c r="BY49" s="84"/>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84"/>
      <c r="BN50" s="84"/>
      <c r="BO50" s="84"/>
      <c r="BP50" s="84"/>
      <c r="BQ50" s="84"/>
      <c r="BR50" s="84"/>
      <c r="BS50" s="84"/>
      <c r="BT50" s="84"/>
      <c r="BU50" s="84"/>
      <c r="BV50" s="84"/>
      <c r="BW50" s="84"/>
      <c r="BX50" s="84"/>
      <c r="BY50" s="84"/>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84"/>
      <c r="BN51" s="84"/>
      <c r="BO51" s="84"/>
      <c r="BP51" s="84"/>
      <c r="BQ51" s="84"/>
      <c r="BR51" s="84"/>
      <c r="BS51" s="84"/>
      <c r="BT51" s="84"/>
      <c r="BU51" s="84"/>
      <c r="BV51" s="84"/>
      <c r="BW51" s="84"/>
      <c r="BX51" s="84"/>
      <c r="BY51" s="84"/>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84"/>
      <c r="BN52" s="84"/>
      <c r="BO52" s="84"/>
      <c r="BP52" s="84"/>
      <c r="BQ52" s="84"/>
      <c r="BR52" s="84"/>
      <c r="BS52" s="84"/>
      <c r="BT52" s="84"/>
      <c r="BU52" s="84"/>
      <c r="BV52" s="84"/>
      <c r="BW52" s="84"/>
      <c r="BX52" s="84"/>
      <c r="BY52" s="84"/>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84"/>
      <c r="BN53" s="84"/>
      <c r="BO53" s="84"/>
      <c r="BP53" s="84"/>
      <c r="BQ53" s="84"/>
      <c r="BR53" s="84"/>
      <c r="BS53" s="84"/>
      <c r="BT53" s="84"/>
      <c r="BU53" s="84"/>
      <c r="BV53" s="84"/>
      <c r="BW53" s="84"/>
      <c r="BX53" s="84"/>
      <c r="BY53" s="84"/>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84"/>
      <c r="BN54" s="84"/>
      <c r="BO54" s="84"/>
      <c r="BP54" s="84"/>
      <c r="BQ54" s="84"/>
      <c r="BR54" s="84"/>
      <c r="BS54" s="84"/>
      <c r="BT54" s="84"/>
      <c r="BU54" s="84"/>
      <c r="BV54" s="84"/>
      <c r="BW54" s="84"/>
      <c r="BX54" s="84"/>
      <c r="BY54" s="84"/>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84"/>
      <c r="BN55" s="84"/>
      <c r="BO55" s="84"/>
      <c r="BP55" s="84"/>
      <c r="BQ55" s="84"/>
      <c r="BR55" s="84"/>
      <c r="BS55" s="84"/>
      <c r="BT55" s="84"/>
      <c r="BU55" s="84"/>
      <c r="BV55" s="84"/>
      <c r="BW55" s="84"/>
      <c r="BX55" s="84"/>
      <c r="BY55" s="84"/>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84"/>
      <c r="BN56" s="84"/>
      <c r="BO56" s="84"/>
      <c r="BP56" s="84"/>
      <c r="BQ56" s="84"/>
      <c r="BR56" s="84"/>
      <c r="BS56" s="84"/>
      <c r="BT56" s="84"/>
      <c r="BU56" s="84"/>
      <c r="BV56" s="84"/>
      <c r="BW56" s="84"/>
      <c r="BX56" s="84"/>
      <c r="BY56" s="84"/>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84"/>
      <c r="BN57" s="84"/>
      <c r="BO57" s="84"/>
      <c r="BP57" s="84"/>
      <c r="BQ57" s="84"/>
      <c r="BR57" s="84"/>
      <c r="BS57" s="84"/>
      <c r="BT57" s="84"/>
      <c r="BU57" s="84"/>
      <c r="BV57" s="84"/>
      <c r="BW57" s="84"/>
      <c r="BX57" s="84"/>
      <c r="BY57" s="84"/>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84"/>
      <c r="BN58" s="84"/>
      <c r="BO58" s="84"/>
      <c r="BP58" s="84"/>
      <c r="BQ58" s="84"/>
      <c r="BR58" s="84"/>
      <c r="BS58" s="84"/>
      <c r="BT58" s="84"/>
      <c r="BU58" s="84"/>
      <c r="BV58" s="84"/>
      <c r="BW58" s="84"/>
      <c r="BX58" s="84"/>
      <c r="BY58" s="84"/>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84"/>
      <c r="BN59" s="84"/>
      <c r="BO59" s="84"/>
      <c r="BP59" s="84"/>
      <c r="BQ59" s="84"/>
      <c r="BR59" s="84"/>
      <c r="BS59" s="84"/>
      <c r="BT59" s="84"/>
      <c r="BU59" s="84"/>
      <c r="BV59" s="84"/>
      <c r="BW59" s="84"/>
      <c r="BX59" s="84"/>
      <c r="BY59" s="84"/>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8"/>
      <c r="BM60" s="84"/>
      <c r="BN60" s="84"/>
      <c r="BO60" s="84"/>
      <c r="BP60" s="84"/>
      <c r="BQ60" s="84"/>
      <c r="BR60" s="84"/>
      <c r="BS60" s="84"/>
      <c r="BT60" s="84"/>
      <c r="BU60" s="84"/>
      <c r="BV60" s="84"/>
      <c r="BW60" s="84"/>
      <c r="BX60" s="84"/>
      <c r="BY60" s="84"/>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8"/>
      <c r="BM61" s="84"/>
      <c r="BN61" s="84"/>
      <c r="BO61" s="84"/>
      <c r="BP61" s="84"/>
      <c r="BQ61" s="84"/>
      <c r="BR61" s="84"/>
      <c r="BS61" s="84"/>
      <c r="BT61" s="84"/>
      <c r="BU61" s="84"/>
      <c r="BV61" s="84"/>
      <c r="BW61" s="84"/>
      <c r="BX61" s="84"/>
      <c r="BY61" s="84"/>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84"/>
      <c r="BN62" s="84"/>
      <c r="BO62" s="84"/>
      <c r="BP62" s="84"/>
      <c r="BQ62" s="84"/>
      <c r="BR62" s="84"/>
      <c r="BS62" s="84"/>
      <c r="BT62" s="84"/>
      <c r="BU62" s="84"/>
      <c r="BV62" s="84"/>
      <c r="BW62" s="84"/>
      <c r="BX62" s="84"/>
      <c r="BY62" s="84"/>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84"/>
      <c r="BN66" s="84"/>
      <c r="BO66" s="84"/>
      <c r="BP66" s="84"/>
      <c r="BQ66" s="84"/>
      <c r="BR66" s="84"/>
      <c r="BS66" s="84"/>
      <c r="BT66" s="84"/>
      <c r="BU66" s="84"/>
      <c r="BV66" s="84"/>
      <c r="BW66" s="84"/>
      <c r="BX66" s="84"/>
      <c r="BY66" s="84"/>
      <c r="BZ66" s="2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84"/>
      <c r="BN67" s="84"/>
      <c r="BO67" s="84"/>
      <c r="BP67" s="84"/>
      <c r="BQ67" s="84"/>
      <c r="BR67" s="84"/>
      <c r="BS67" s="84"/>
      <c r="BT67" s="84"/>
      <c r="BU67" s="84"/>
      <c r="BV67" s="84"/>
      <c r="BW67" s="84"/>
      <c r="BX67" s="84"/>
      <c r="BY67" s="84"/>
      <c r="BZ67" s="2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84"/>
      <c r="BN68" s="84"/>
      <c r="BO68" s="84"/>
      <c r="BP68" s="84"/>
      <c r="BQ68" s="84"/>
      <c r="BR68" s="84"/>
      <c r="BS68" s="84"/>
      <c r="BT68" s="84"/>
      <c r="BU68" s="84"/>
      <c r="BV68" s="84"/>
      <c r="BW68" s="84"/>
      <c r="BX68" s="84"/>
      <c r="BY68" s="84"/>
      <c r="BZ68" s="2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84"/>
      <c r="BN69" s="84"/>
      <c r="BO69" s="84"/>
      <c r="BP69" s="84"/>
      <c r="BQ69" s="84"/>
      <c r="BR69" s="84"/>
      <c r="BS69" s="84"/>
      <c r="BT69" s="84"/>
      <c r="BU69" s="84"/>
      <c r="BV69" s="84"/>
      <c r="BW69" s="84"/>
      <c r="BX69" s="84"/>
      <c r="BY69" s="84"/>
      <c r="BZ69" s="2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84"/>
      <c r="BN70" s="84"/>
      <c r="BO70" s="84"/>
      <c r="BP70" s="84"/>
      <c r="BQ70" s="84"/>
      <c r="BR70" s="84"/>
      <c r="BS70" s="84"/>
      <c r="BT70" s="84"/>
      <c r="BU70" s="84"/>
      <c r="BV70" s="84"/>
      <c r="BW70" s="84"/>
      <c r="BX70" s="84"/>
      <c r="BY70" s="84"/>
      <c r="BZ70" s="2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84"/>
      <c r="BN71" s="84"/>
      <c r="BO71" s="84"/>
      <c r="BP71" s="84"/>
      <c r="BQ71" s="84"/>
      <c r="BR71" s="84"/>
      <c r="BS71" s="84"/>
      <c r="BT71" s="84"/>
      <c r="BU71" s="84"/>
      <c r="BV71" s="84"/>
      <c r="BW71" s="84"/>
      <c r="BX71" s="84"/>
      <c r="BY71" s="84"/>
      <c r="BZ71" s="2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84"/>
      <c r="BN72" s="84"/>
      <c r="BO72" s="84"/>
      <c r="BP72" s="84"/>
      <c r="BQ72" s="84"/>
      <c r="BR72" s="84"/>
      <c r="BS72" s="84"/>
      <c r="BT72" s="84"/>
      <c r="BU72" s="84"/>
      <c r="BV72" s="84"/>
      <c r="BW72" s="84"/>
      <c r="BX72" s="84"/>
      <c r="BY72" s="84"/>
      <c r="BZ72" s="2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84"/>
      <c r="BN73" s="84"/>
      <c r="BO73" s="84"/>
      <c r="BP73" s="84"/>
      <c r="BQ73" s="84"/>
      <c r="BR73" s="84"/>
      <c r="BS73" s="84"/>
      <c r="BT73" s="84"/>
      <c r="BU73" s="84"/>
      <c r="BV73" s="84"/>
      <c r="BW73" s="84"/>
      <c r="BX73" s="84"/>
      <c r="BY73" s="84"/>
      <c r="BZ73" s="2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84"/>
      <c r="BN74" s="84"/>
      <c r="BO74" s="84"/>
      <c r="BP74" s="84"/>
      <c r="BQ74" s="84"/>
      <c r="BR74" s="84"/>
      <c r="BS74" s="84"/>
      <c r="BT74" s="84"/>
      <c r="BU74" s="84"/>
      <c r="BV74" s="84"/>
      <c r="BW74" s="84"/>
      <c r="BX74" s="84"/>
      <c r="BY74" s="84"/>
      <c r="BZ74" s="2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84"/>
      <c r="BN75" s="84"/>
      <c r="BO75" s="84"/>
      <c r="BP75" s="84"/>
      <c r="BQ75" s="84"/>
      <c r="BR75" s="84"/>
      <c r="BS75" s="84"/>
      <c r="BT75" s="84"/>
      <c r="BU75" s="84"/>
      <c r="BV75" s="84"/>
      <c r="BW75" s="84"/>
      <c r="BX75" s="84"/>
      <c r="BY75" s="84"/>
      <c r="BZ75" s="2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84"/>
      <c r="BN76" s="84"/>
      <c r="BO76" s="84"/>
      <c r="BP76" s="84"/>
      <c r="BQ76" s="84"/>
      <c r="BR76" s="84"/>
      <c r="BS76" s="84"/>
      <c r="BT76" s="84"/>
      <c r="BU76" s="84"/>
      <c r="BV76" s="84"/>
      <c r="BW76" s="84"/>
      <c r="BX76" s="84"/>
      <c r="BY76" s="84"/>
      <c r="BZ76" s="2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84"/>
      <c r="BN77" s="84"/>
      <c r="BO77" s="84"/>
      <c r="BP77" s="84"/>
      <c r="BQ77" s="84"/>
      <c r="BR77" s="84"/>
      <c r="BS77" s="84"/>
      <c r="BT77" s="84"/>
      <c r="BU77" s="84"/>
      <c r="BV77" s="84"/>
      <c r="BW77" s="84"/>
      <c r="BX77" s="84"/>
      <c r="BY77" s="84"/>
      <c r="BZ77" s="2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84"/>
      <c r="BN78" s="84"/>
      <c r="BO78" s="84"/>
      <c r="BP78" s="84"/>
      <c r="BQ78" s="84"/>
      <c r="BR78" s="84"/>
      <c r="BS78" s="84"/>
      <c r="BT78" s="84"/>
      <c r="BU78" s="84"/>
      <c r="BV78" s="84"/>
      <c r="BW78" s="84"/>
      <c r="BX78" s="84"/>
      <c r="BY78" s="84"/>
      <c r="BZ78" s="2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84"/>
      <c r="BN79" s="84"/>
      <c r="BO79" s="84"/>
      <c r="BP79" s="84"/>
      <c r="BQ79" s="84"/>
      <c r="BR79" s="84"/>
      <c r="BS79" s="84"/>
      <c r="BT79" s="84"/>
      <c r="BU79" s="84"/>
      <c r="BV79" s="84"/>
      <c r="BW79" s="84"/>
      <c r="BX79" s="84"/>
      <c r="BY79" s="84"/>
      <c r="BZ79" s="2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84"/>
      <c r="BN80" s="84"/>
      <c r="BO80" s="84"/>
      <c r="BP80" s="84"/>
      <c r="BQ80" s="84"/>
      <c r="BR80" s="84"/>
      <c r="BS80" s="84"/>
      <c r="BT80" s="84"/>
      <c r="BU80" s="84"/>
      <c r="BV80" s="84"/>
      <c r="BW80" s="84"/>
      <c r="BX80" s="84"/>
      <c r="BY80" s="84"/>
      <c r="BZ80" s="2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84"/>
      <c r="BN81" s="84"/>
      <c r="BO81" s="84"/>
      <c r="BP81" s="84"/>
      <c r="BQ81" s="84"/>
      <c r="BR81" s="84"/>
      <c r="BS81" s="84"/>
      <c r="BT81" s="84"/>
      <c r="BU81" s="84"/>
      <c r="BV81" s="84"/>
      <c r="BW81" s="84"/>
      <c r="BX81" s="84"/>
      <c r="BY81" s="84"/>
      <c r="BZ81" s="2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0"/>
      <c r="BM82" s="31"/>
      <c r="BN82" s="31"/>
      <c r="BO82" s="31"/>
      <c r="BP82" s="31"/>
      <c r="BQ82" s="31"/>
      <c r="BR82" s="31"/>
      <c r="BS82" s="31"/>
      <c r="BT82" s="31"/>
      <c r="BU82" s="31"/>
      <c r="BV82" s="31"/>
      <c r="BW82" s="31"/>
      <c r="BX82" s="31"/>
      <c r="BY82" s="31"/>
      <c r="BZ82" s="32"/>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s4nSLwGOUQKC2/Un74JhjmWeNeDnnEnaNG18jI1kEbXVIANpj/y38Q6pwwD7C5Pf475Iuo2PpFFUsHrz+qr7sw==" saltValue="0OEwfeLkEL/YF/lIlbFH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1" t="s">
        <v>53</v>
      </c>
      <c r="I3" s="72"/>
      <c r="J3" s="72"/>
      <c r="K3" s="72"/>
      <c r="L3" s="72"/>
      <c r="M3" s="72"/>
      <c r="N3" s="72"/>
      <c r="O3" s="72"/>
      <c r="P3" s="72"/>
      <c r="Q3" s="72"/>
      <c r="R3" s="72"/>
      <c r="S3" s="72"/>
      <c r="T3" s="72"/>
      <c r="U3" s="72"/>
      <c r="V3" s="72"/>
      <c r="W3" s="72"/>
      <c r="X3" s="73"/>
      <c r="Y3" s="77" t="s">
        <v>54</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55</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14" t="s">
        <v>56</v>
      </c>
      <c r="B4" s="16"/>
      <c r="C4" s="16"/>
      <c r="D4" s="16"/>
      <c r="E4" s="16"/>
      <c r="F4" s="16"/>
      <c r="G4" s="16"/>
      <c r="H4" s="74"/>
      <c r="I4" s="75"/>
      <c r="J4" s="75"/>
      <c r="K4" s="75"/>
      <c r="L4" s="75"/>
      <c r="M4" s="75"/>
      <c r="N4" s="75"/>
      <c r="O4" s="75"/>
      <c r="P4" s="75"/>
      <c r="Q4" s="75"/>
      <c r="R4" s="75"/>
      <c r="S4" s="75"/>
      <c r="T4" s="75"/>
      <c r="U4" s="75"/>
      <c r="V4" s="75"/>
      <c r="W4" s="75"/>
      <c r="X4" s="76"/>
      <c r="Y4" s="70" t="s">
        <v>57</v>
      </c>
      <c r="Z4" s="70"/>
      <c r="AA4" s="70"/>
      <c r="AB4" s="70"/>
      <c r="AC4" s="70"/>
      <c r="AD4" s="70"/>
      <c r="AE4" s="70"/>
      <c r="AF4" s="70"/>
      <c r="AG4" s="70"/>
      <c r="AH4" s="70"/>
      <c r="AI4" s="70"/>
      <c r="AJ4" s="70" t="s">
        <v>58</v>
      </c>
      <c r="AK4" s="70"/>
      <c r="AL4" s="70"/>
      <c r="AM4" s="70"/>
      <c r="AN4" s="70"/>
      <c r="AO4" s="70"/>
      <c r="AP4" s="70"/>
      <c r="AQ4" s="70"/>
      <c r="AR4" s="70"/>
      <c r="AS4" s="70"/>
      <c r="AT4" s="70"/>
      <c r="AU4" s="70" t="s">
        <v>59</v>
      </c>
      <c r="AV4" s="70"/>
      <c r="AW4" s="70"/>
      <c r="AX4" s="70"/>
      <c r="AY4" s="70"/>
      <c r="AZ4" s="70"/>
      <c r="BA4" s="70"/>
      <c r="BB4" s="70"/>
      <c r="BC4" s="70"/>
      <c r="BD4" s="70"/>
      <c r="BE4" s="70"/>
      <c r="BF4" s="70" t="s">
        <v>60</v>
      </c>
      <c r="BG4" s="70"/>
      <c r="BH4" s="70"/>
      <c r="BI4" s="70"/>
      <c r="BJ4" s="70"/>
      <c r="BK4" s="70"/>
      <c r="BL4" s="70"/>
      <c r="BM4" s="70"/>
      <c r="BN4" s="70"/>
      <c r="BO4" s="70"/>
      <c r="BP4" s="70"/>
      <c r="BQ4" s="70" t="s">
        <v>61</v>
      </c>
      <c r="BR4" s="70"/>
      <c r="BS4" s="70"/>
      <c r="BT4" s="70"/>
      <c r="BU4" s="70"/>
      <c r="BV4" s="70"/>
      <c r="BW4" s="70"/>
      <c r="BX4" s="70"/>
      <c r="BY4" s="70"/>
      <c r="BZ4" s="70"/>
      <c r="CA4" s="70"/>
      <c r="CB4" s="70" t="s">
        <v>62</v>
      </c>
      <c r="CC4" s="70"/>
      <c r="CD4" s="70"/>
      <c r="CE4" s="70"/>
      <c r="CF4" s="70"/>
      <c r="CG4" s="70"/>
      <c r="CH4" s="70"/>
      <c r="CI4" s="70"/>
      <c r="CJ4" s="70"/>
      <c r="CK4" s="70"/>
      <c r="CL4" s="70"/>
      <c r="CM4" s="70" t="s">
        <v>63</v>
      </c>
      <c r="CN4" s="70"/>
      <c r="CO4" s="70"/>
      <c r="CP4" s="70"/>
      <c r="CQ4" s="70"/>
      <c r="CR4" s="70"/>
      <c r="CS4" s="70"/>
      <c r="CT4" s="70"/>
      <c r="CU4" s="70"/>
      <c r="CV4" s="70"/>
      <c r="CW4" s="70"/>
      <c r="CX4" s="70" t="s">
        <v>64</v>
      </c>
      <c r="CY4" s="70"/>
      <c r="CZ4" s="70"/>
      <c r="DA4" s="70"/>
      <c r="DB4" s="70"/>
      <c r="DC4" s="70"/>
      <c r="DD4" s="70"/>
      <c r="DE4" s="70"/>
      <c r="DF4" s="70"/>
      <c r="DG4" s="70"/>
      <c r="DH4" s="70"/>
      <c r="DI4" s="70" t="s">
        <v>65</v>
      </c>
      <c r="DJ4" s="70"/>
      <c r="DK4" s="70"/>
      <c r="DL4" s="70"/>
      <c r="DM4" s="70"/>
      <c r="DN4" s="70"/>
      <c r="DO4" s="70"/>
      <c r="DP4" s="70"/>
      <c r="DQ4" s="70"/>
      <c r="DR4" s="70"/>
      <c r="DS4" s="70"/>
      <c r="DT4" s="70" t="s">
        <v>66</v>
      </c>
      <c r="DU4" s="70"/>
      <c r="DV4" s="70"/>
      <c r="DW4" s="70"/>
      <c r="DX4" s="70"/>
      <c r="DY4" s="70"/>
      <c r="DZ4" s="70"/>
      <c r="EA4" s="70"/>
      <c r="EB4" s="70"/>
      <c r="EC4" s="70"/>
      <c r="ED4" s="70"/>
      <c r="EE4" s="70" t="s">
        <v>67</v>
      </c>
      <c r="EF4" s="70"/>
      <c r="EG4" s="70"/>
      <c r="EH4" s="70"/>
      <c r="EI4" s="70"/>
      <c r="EJ4" s="70"/>
      <c r="EK4" s="70"/>
      <c r="EL4" s="70"/>
      <c r="EM4" s="70"/>
      <c r="EN4" s="70"/>
      <c r="EO4" s="70"/>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82368</v>
      </c>
      <c r="D6" s="19">
        <f t="shared" si="3"/>
        <v>47</v>
      </c>
      <c r="E6" s="19">
        <f t="shared" si="3"/>
        <v>18</v>
      </c>
      <c r="F6" s="19">
        <f t="shared" si="3"/>
        <v>0</v>
      </c>
      <c r="G6" s="19">
        <f t="shared" si="3"/>
        <v>0</v>
      </c>
      <c r="H6" s="19" t="str">
        <f t="shared" si="3"/>
        <v>茨城県　小美玉市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1.62</v>
      </c>
      <c r="Q6" s="20">
        <f t="shared" si="3"/>
        <v>100</v>
      </c>
      <c r="R6" s="20">
        <f t="shared" si="3"/>
        <v>3190</v>
      </c>
      <c r="S6" s="20">
        <f t="shared" si="3"/>
        <v>48797</v>
      </c>
      <c r="T6" s="20">
        <f t="shared" si="3"/>
        <v>144.74</v>
      </c>
      <c r="U6" s="20">
        <f t="shared" si="3"/>
        <v>337.14</v>
      </c>
      <c r="V6" s="20">
        <f t="shared" si="3"/>
        <v>785</v>
      </c>
      <c r="W6" s="20">
        <f t="shared" si="3"/>
        <v>0.03</v>
      </c>
      <c r="X6" s="20">
        <f t="shared" si="3"/>
        <v>26166.67</v>
      </c>
      <c r="Y6" s="21">
        <f>IF(Y7="",NA(),Y7)</f>
        <v>101.41</v>
      </c>
      <c r="Z6" s="21">
        <f t="shared" ref="Z6:AH6" si="4">IF(Z7="",NA(),Z7)</f>
        <v>99.67</v>
      </c>
      <c r="AA6" s="21">
        <f t="shared" si="4"/>
        <v>87.7</v>
      </c>
      <c r="AB6" s="21">
        <f t="shared" si="4"/>
        <v>101.61</v>
      </c>
      <c r="AC6" s="21">
        <f t="shared" si="4"/>
        <v>35.39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421.25</v>
      </c>
      <c r="BL6" s="21">
        <f t="shared" si="7"/>
        <v>398.42</v>
      </c>
      <c r="BM6" s="21">
        <f t="shared" si="7"/>
        <v>393.35</v>
      </c>
      <c r="BN6" s="21">
        <f t="shared" si="7"/>
        <v>397.03</v>
      </c>
      <c r="BO6" s="21">
        <f t="shared" si="7"/>
        <v>338.47</v>
      </c>
      <c r="BP6" s="20" t="str">
        <f>IF(BP7="","",IF(BP7="-","【-】","【"&amp;SUBSTITUTE(TEXT(BP7,"#,##0.00"),"-","△")&amp;"】"))</f>
        <v>【349.83】</v>
      </c>
      <c r="BQ6" s="21">
        <f>IF(BQ7="",NA(),BQ7)</f>
        <v>32.950000000000003</v>
      </c>
      <c r="BR6" s="21">
        <f t="shared" ref="BR6:BZ6" si="8">IF(BR7="",NA(),BR7)</f>
        <v>32.67</v>
      </c>
      <c r="BS6" s="21">
        <f t="shared" si="8"/>
        <v>32.67</v>
      </c>
      <c r="BT6" s="21">
        <f t="shared" si="8"/>
        <v>26.15</v>
      </c>
      <c r="BU6" s="21">
        <f t="shared" si="8"/>
        <v>20.79</v>
      </c>
      <c r="BV6" s="21">
        <f t="shared" si="8"/>
        <v>53.23</v>
      </c>
      <c r="BW6" s="21">
        <f t="shared" si="8"/>
        <v>50.7</v>
      </c>
      <c r="BX6" s="21">
        <f t="shared" si="8"/>
        <v>48.13</v>
      </c>
      <c r="BY6" s="21">
        <f t="shared" si="8"/>
        <v>46.58</v>
      </c>
      <c r="BZ6" s="21">
        <f t="shared" si="8"/>
        <v>56.06</v>
      </c>
      <c r="CA6" s="20" t="str">
        <f>IF(CA7="","",IF(CA7="-","【-】","【"&amp;SUBSTITUTE(TEXT(CA7,"#,##0.00"),"-","△")&amp;"】"))</f>
        <v>【53.65】</v>
      </c>
      <c r="CB6" s="21">
        <f>IF(CB7="",NA(),CB7)</f>
        <v>502.87</v>
      </c>
      <c r="CC6" s="21">
        <f t="shared" ref="CC6:CK6" si="9">IF(CC7="",NA(),CC7)</f>
        <v>512.67999999999995</v>
      </c>
      <c r="CD6" s="21">
        <f t="shared" si="9"/>
        <v>514.33000000000004</v>
      </c>
      <c r="CE6" s="21">
        <f t="shared" si="9"/>
        <v>644.49</v>
      </c>
      <c r="CF6" s="21">
        <f t="shared" si="9"/>
        <v>815.53</v>
      </c>
      <c r="CG6" s="21">
        <f t="shared" si="9"/>
        <v>283.3</v>
      </c>
      <c r="CH6" s="21">
        <f t="shared" si="9"/>
        <v>289.81</v>
      </c>
      <c r="CI6" s="21">
        <f t="shared" si="9"/>
        <v>301.54000000000002</v>
      </c>
      <c r="CJ6" s="21">
        <f t="shared" si="9"/>
        <v>311.73</v>
      </c>
      <c r="CK6" s="21">
        <f t="shared" si="9"/>
        <v>304.36</v>
      </c>
      <c r="CL6" s="20" t="str">
        <f>IF(CL7="","",IF(CL7="-","【-】","【"&amp;SUBSTITUTE(TEXT(CL7,"#,##0.00"),"-","△")&amp;"】"))</f>
        <v>【307.86】</v>
      </c>
      <c r="CM6" s="21">
        <f>IF(CM7="",NA(),CM7)</f>
        <v>57.87</v>
      </c>
      <c r="CN6" s="21">
        <f t="shared" ref="CN6:CV6" si="10">IF(CN7="",NA(),CN7)</f>
        <v>60.63</v>
      </c>
      <c r="CO6" s="21">
        <f t="shared" si="10"/>
        <v>57.87</v>
      </c>
      <c r="CP6" s="21">
        <f t="shared" si="10"/>
        <v>57.09</v>
      </c>
      <c r="CQ6" s="21">
        <f t="shared" si="10"/>
        <v>55.91</v>
      </c>
      <c r="CR6" s="21">
        <f t="shared" si="10"/>
        <v>55.96</v>
      </c>
      <c r="CS6" s="21">
        <f t="shared" si="10"/>
        <v>56.45</v>
      </c>
      <c r="CT6" s="21">
        <f t="shared" si="10"/>
        <v>58.26</v>
      </c>
      <c r="CU6" s="21">
        <f t="shared" si="10"/>
        <v>56.76</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66.430000000000007</v>
      </c>
      <c r="DF6" s="21">
        <f t="shared" si="11"/>
        <v>66.88</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82368</v>
      </c>
      <c r="D7" s="23">
        <v>47</v>
      </c>
      <c r="E7" s="23">
        <v>18</v>
      </c>
      <c r="F7" s="23">
        <v>0</v>
      </c>
      <c r="G7" s="23">
        <v>0</v>
      </c>
      <c r="H7" s="23" t="s">
        <v>97</v>
      </c>
      <c r="I7" s="23" t="s">
        <v>98</v>
      </c>
      <c r="J7" s="23" t="s">
        <v>99</v>
      </c>
      <c r="K7" s="23" t="s">
        <v>100</v>
      </c>
      <c r="L7" s="23" t="s">
        <v>101</v>
      </c>
      <c r="M7" s="23" t="s">
        <v>102</v>
      </c>
      <c r="N7" s="24" t="s">
        <v>103</v>
      </c>
      <c r="O7" s="24" t="s">
        <v>104</v>
      </c>
      <c r="P7" s="24">
        <v>1.62</v>
      </c>
      <c r="Q7" s="24">
        <v>100</v>
      </c>
      <c r="R7" s="24">
        <v>3190</v>
      </c>
      <c r="S7" s="24">
        <v>48797</v>
      </c>
      <c r="T7" s="24">
        <v>144.74</v>
      </c>
      <c r="U7" s="24">
        <v>337.14</v>
      </c>
      <c r="V7" s="24">
        <v>785</v>
      </c>
      <c r="W7" s="24">
        <v>0.03</v>
      </c>
      <c r="X7" s="24">
        <v>26166.67</v>
      </c>
      <c r="Y7" s="24">
        <v>101.41</v>
      </c>
      <c r="Z7" s="24">
        <v>99.67</v>
      </c>
      <c r="AA7" s="24">
        <v>87.7</v>
      </c>
      <c r="AB7" s="24">
        <v>101.61</v>
      </c>
      <c r="AC7" s="24">
        <v>35.39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421.25</v>
      </c>
      <c r="BL7" s="24">
        <v>398.42</v>
      </c>
      <c r="BM7" s="24">
        <v>393.35</v>
      </c>
      <c r="BN7" s="24">
        <v>397.03</v>
      </c>
      <c r="BO7" s="24">
        <v>338.47</v>
      </c>
      <c r="BP7" s="24">
        <v>349.83</v>
      </c>
      <c r="BQ7" s="24">
        <v>32.950000000000003</v>
      </c>
      <c r="BR7" s="24">
        <v>32.67</v>
      </c>
      <c r="BS7" s="24">
        <v>32.67</v>
      </c>
      <c r="BT7" s="24">
        <v>26.15</v>
      </c>
      <c r="BU7" s="24">
        <v>20.79</v>
      </c>
      <c r="BV7" s="24">
        <v>53.23</v>
      </c>
      <c r="BW7" s="24">
        <v>50.7</v>
      </c>
      <c r="BX7" s="24">
        <v>48.13</v>
      </c>
      <c r="BY7" s="24">
        <v>46.58</v>
      </c>
      <c r="BZ7" s="24">
        <v>56.06</v>
      </c>
      <c r="CA7" s="24">
        <v>53.65</v>
      </c>
      <c r="CB7" s="24">
        <v>502.87</v>
      </c>
      <c r="CC7" s="24">
        <v>512.67999999999995</v>
      </c>
      <c r="CD7" s="24">
        <v>514.33000000000004</v>
      </c>
      <c r="CE7" s="24">
        <v>644.49</v>
      </c>
      <c r="CF7" s="24">
        <v>815.53</v>
      </c>
      <c r="CG7" s="24">
        <v>283.3</v>
      </c>
      <c r="CH7" s="24">
        <v>289.81</v>
      </c>
      <c r="CI7" s="24">
        <v>301.54000000000002</v>
      </c>
      <c r="CJ7" s="24">
        <v>311.73</v>
      </c>
      <c r="CK7" s="24">
        <v>304.36</v>
      </c>
      <c r="CL7" s="24">
        <v>307.86</v>
      </c>
      <c r="CM7" s="24">
        <v>57.87</v>
      </c>
      <c r="CN7" s="24">
        <v>60.63</v>
      </c>
      <c r="CO7" s="24">
        <v>57.87</v>
      </c>
      <c r="CP7" s="24">
        <v>57.09</v>
      </c>
      <c r="CQ7" s="24">
        <v>55.91</v>
      </c>
      <c r="CR7" s="24">
        <v>55.96</v>
      </c>
      <c r="CS7" s="24">
        <v>56.45</v>
      </c>
      <c r="CT7" s="24">
        <v>58.26</v>
      </c>
      <c r="CU7" s="24">
        <v>56.76</v>
      </c>
      <c r="CV7" s="24">
        <v>54.08</v>
      </c>
      <c r="CW7" s="24">
        <v>54.61</v>
      </c>
      <c r="CX7" s="24">
        <v>100</v>
      </c>
      <c r="CY7" s="24">
        <v>100</v>
      </c>
      <c r="CZ7" s="24">
        <v>100</v>
      </c>
      <c r="DA7" s="24">
        <v>100</v>
      </c>
      <c r="DB7" s="24">
        <v>100</v>
      </c>
      <c r="DC7" s="24">
        <v>60.12</v>
      </c>
      <c r="DD7" s="24">
        <v>54.99</v>
      </c>
      <c r="DE7" s="24">
        <v>66.430000000000007</v>
      </c>
      <c r="DF7" s="24">
        <v>66.88</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2025-01-24T07:40:11Z</dcterms:created>
  <dcterms:modified xsi:type="dcterms:W3CDTF">2025-01-30T10:46:49Z</dcterms:modified>
  <cp:category/>
</cp:coreProperties>
</file>