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YqoXdIpE5NZchD5G8BIS5X6QpdRF4SXIlU0xeAa4571ikgR8mzf1cWylRkN4ezxNl/kX2lmvG2gymzcDss2TLg==" workbookSaltValue="jAFTjucFnA+d0JHvUzLtAw=="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<sst xmlns="http://schemas.openxmlformats.org/spreadsheetml/2006/main" count="228" uniqueCount="111">
  <si>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</si>
  <si>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</si>
  <si>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</si>
  <si>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</si>
  <si>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</si>
  <si>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</si>
  <si>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</si>
  <si>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</si>
  <si>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family val="3"/>
        <charset val="128"/>
      </rPr>
      <t>2</t>
    </r>
    <r>
      <rPr>
        <b/>
        <sz val="11"/>
        <color theme="1"/>
        <rFont val="ＭＳ ゴシック"/>
        <family val="3"/>
        <charset val="128"/>
      </rPr>
      <t>)</t>
    </r>
  </si>
  <si>
    <t>2. 老朽化の状況</t>
  </si>
  <si>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</si>
  <si>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</si>
  <si>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</si>
  <si>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</si>
  <si>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</si>
  <si>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</si>
  <si>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</si>
  <si>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</si>
  <si>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</si>
  <si>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</si>
  <si>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</si>
  <si>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</si>
  <si>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</si>
  <si>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</si>
  <si>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</si>
  <si>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</si>
  <si>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</si>
  <si>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</si>
  <si>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</si>
  <si>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</si>
  <si>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</si>
  <si>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</si>
  <si>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</si>
  <si>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</si>
  <si>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</si>
  <si>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</si>
  <si>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</si>
  <si>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</si>
  <si>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</si>
  <si>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</si>
  <si>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</si>
  <si>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</si>
  <si>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</si>
  <si>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</si>
  <si>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</si>
  <si>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</si>
  <si>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</si>
  <si>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</si>
  <si>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</si>
  <si>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</si>
  <si>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</si>
  <si>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</si>
  <si>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</si>
  <si>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</si>
  <si>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</si>
  <si>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</si>
  <si>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</si>
  <si>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</si>
  <si>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</si>
  <si>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</si>
  <si>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</si>
  <si>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</si>
  <si>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</si>
  <si>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</si>
  <si>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</si>
  <si>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</si>
  <si>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</si>
  <si>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</si>
  <si>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</si>
  <si>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</si>
  <si>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</si>
  <si>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</si>
  <si>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</si>
  <si>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</si>
  <si>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</si>
  <si>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</si>
  <si>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</si>
  <si>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</si>
  <si>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</si>
  <si>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</si>
  <si>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</si>
  <si>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</si>
  <si>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</si>
  <si>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</si>
  <si>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</si>
  <si>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</si>
  <si>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</si>
  <si>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</si>
  <si>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</si>
  <si>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</si>
  <si>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</si>
  <si>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</si>
  <si>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</si>
  <si>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城里町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</si>
  <si>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</si>
  <si>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</si>
  <si>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</si>
  <si>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</si>
  <si>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</si>
  <si>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</si>
  <si>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</si>
  <si>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</si>
  <si>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</si>
  <si>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</si>
  <si>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</si>
  <si>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</si>
  <si>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</si>
  <si>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</si>
  <si>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①有形固定資産減価償却率は類似団体平均を上回り増加傾向にあります。
一方、②管路経年化率は類似団体平均を下回り横ばいで推移しています。
③管路更新率の推移にみられるように、令和３年度以降管路の更新に力を入れていることから、経年化率の抑制につながっています。</t>
    <rPh sb="1" eb="3">
      <t>ユウケイ</t>
    </rPh>
    <rPh sb="3" eb="7">
      <t>コテイシサン</t>
    </rPh>
    <rPh sb="7" eb="9">
      <t>ゲンカ</t>
    </rPh>
    <rPh sb="9" eb="12">
      <t>ショウキャクリツ</t>
    </rPh>
    <rPh sb="13" eb="15">
      <t>ルイジ</t>
    </rPh>
    <rPh sb="15" eb="17">
      <t>ダンタイ</t>
    </rPh>
    <rPh sb="17" eb="19">
      <t>ヘイキン</t>
    </rPh>
    <rPh sb="20" eb="22">
      <t>ウワマワ</t>
    </rPh>
    <rPh sb="23" eb="25">
      <t>ゾウカ</t>
    </rPh>
    <rPh sb="25" eb="27">
      <t>ケイコウ</t>
    </rPh>
    <rPh sb="35" eb="37">
      <t>イッポウ</t>
    </rPh>
    <rPh sb="39" eb="41">
      <t>カンロ</t>
    </rPh>
    <rPh sb="41" eb="43">
      <t>ケイネン</t>
    </rPh>
    <rPh sb="43" eb="44">
      <t>カ</t>
    </rPh>
    <rPh sb="44" eb="45">
      <t>リツ</t>
    </rPh>
    <rPh sb="46" eb="48">
      <t>ルイジ</t>
    </rPh>
    <rPh sb="48" eb="50">
      <t>ダンタイ</t>
    </rPh>
    <rPh sb="50" eb="52">
      <t>ヘイキン</t>
    </rPh>
    <rPh sb="53" eb="55">
      <t>シタマワ</t>
    </rPh>
    <rPh sb="56" eb="57">
      <t>ヨコ</t>
    </rPh>
    <rPh sb="60" eb="62">
      <t>スイイ</t>
    </rPh>
    <rPh sb="71" eb="73">
      <t>カンロ</t>
    </rPh>
    <rPh sb="73" eb="75">
      <t>コウシン</t>
    </rPh>
    <rPh sb="75" eb="76">
      <t>リツ</t>
    </rPh>
    <rPh sb="77" eb="79">
      <t>スイイ</t>
    </rPh>
    <rPh sb="88" eb="90">
      <t>レイワ</t>
    </rPh>
    <rPh sb="91" eb="93">
      <t>ネンド</t>
    </rPh>
    <rPh sb="93" eb="95">
      <t>イコウ</t>
    </rPh>
    <rPh sb="95" eb="97">
      <t>カンロ</t>
    </rPh>
    <rPh sb="98" eb="100">
      <t>コウシン</t>
    </rPh>
    <rPh sb="101" eb="102">
      <t>チカラ</t>
    </rPh>
    <rPh sb="103" eb="104">
      <t>イ</t>
    </rPh>
    <rPh sb="113" eb="115">
      <t>ケイネン</t>
    </rPh>
    <rPh sb="115" eb="116">
      <t>カ</t>
    </rPh>
    <rPh sb="116" eb="117">
      <t>リツ</t>
    </rPh>
    <rPh sb="118" eb="120">
      <t>ヨクセイ</t>
    </rPh>
    <phoneticPr fontId="1"/>
  </si>
  <si>
    <t>　収益面では、人口減少や有収率低下による収益の減少が、費用面では、老朽化する施設の更新投資財源となる企業債の借入れが企業債残高や利払いを増加させ、減価償却費とあわせて給水原価上昇の要因となっています。
　令和６年度現在、経営戦略の改定を行っており、これら複合した課題の分析を行い、対策をとってまいります。
　具体的には、広域化の推進による施設の統廃合の推進、アセットマネジメント計画の策定による効率的かつ計画的な施設の更新と投資の平準化を図ります。
　また、有収率の改善が、給水原価や料金回収率等にも影響をあたえていることから、今後、特に漏水対策に力を入れるとともに、適切な料金収入の確保に取り組み、経営基盤の強化に努めます。</t>
    <rPh sb="1" eb="3">
      <t>シュウエキ</t>
    </rPh>
    <rPh sb="3" eb="4">
      <t>メン</t>
    </rPh>
    <rPh sb="7" eb="9">
      <t>ジンコウ</t>
    </rPh>
    <rPh sb="9" eb="11">
      <t>ゲンショウ</t>
    </rPh>
    <rPh sb="12" eb="13">
      <t>ユウ</t>
    </rPh>
    <rPh sb="13" eb="15">
      <t>シュウリツ</t>
    </rPh>
    <rPh sb="15" eb="17">
      <t>テイカ</t>
    </rPh>
    <rPh sb="20" eb="22">
      <t>シュウエキ</t>
    </rPh>
    <rPh sb="23" eb="25">
      <t>ゲンショウ</t>
    </rPh>
    <rPh sb="27" eb="30">
      <t>ヒヨウメン</t>
    </rPh>
    <rPh sb="33" eb="36">
      <t>ロウキュウカ</t>
    </rPh>
    <rPh sb="38" eb="40">
      <t>シセツ</t>
    </rPh>
    <rPh sb="41" eb="43">
      <t>コウシン</t>
    </rPh>
    <rPh sb="43" eb="45">
      <t>トウシ</t>
    </rPh>
    <rPh sb="45" eb="47">
      <t>ザイゲン</t>
    </rPh>
    <rPh sb="50" eb="53">
      <t>キギョウサイ</t>
    </rPh>
    <rPh sb="54" eb="56">
      <t>カリイ</t>
    </rPh>
    <rPh sb="58" eb="61">
      <t>キギョウサイ</t>
    </rPh>
    <rPh sb="61" eb="63">
      <t>ザンダカ</t>
    </rPh>
    <rPh sb="64" eb="66">
      <t>リバラ</t>
    </rPh>
    <rPh sb="68" eb="70">
      <t>ゾウカ</t>
    </rPh>
    <rPh sb="73" eb="75">
      <t>ゲンカ</t>
    </rPh>
    <rPh sb="75" eb="77">
      <t>ショウキャク</t>
    </rPh>
    <rPh sb="77" eb="78">
      <t>ヒ</t>
    </rPh>
    <rPh sb="83" eb="87">
      <t>キュウスイゲンカ</t>
    </rPh>
    <rPh sb="87" eb="89">
      <t>ジョウショウ</t>
    </rPh>
    <rPh sb="90" eb="92">
      <t>ヨウイン</t>
    </rPh>
    <rPh sb="102" eb="104">
      <t>レイワ</t>
    </rPh>
    <rPh sb="105" eb="107">
      <t>ネンド</t>
    </rPh>
    <rPh sb="107" eb="109">
      <t>ゲンザイ</t>
    </rPh>
    <rPh sb="110" eb="112">
      <t>ケイエイ</t>
    </rPh>
    <rPh sb="112" eb="114">
      <t>センリャク</t>
    </rPh>
    <rPh sb="115" eb="117">
      <t>カイテイ</t>
    </rPh>
    <rPh sb="118" eb="119">
      <t>オコナ</t>
    </rPh>
    <rPh sb="127" eb="129">
      <t>フクゴウ</t>
    </rPh>
    <rPh sb="131" eb="133">
      <t>カダイ</t>
    </rPh>
    <rPh sb="134" eb="136">
      <t>ブンセキ</t>
    </rPh>
    <rPh sb="137" eb="138">
      <t>オコナ</t>
    </rPh>
    <rPh sb="140" eb="142">
      <t>タイサク</t>
    </rPh>
    <rPh sb="154" eb="157">
      <t>グタイテキ</t>
    </rPh>
    <rPh sb="160" eb="163">
      <t>コウイキカ</t>
    </rPh>
    <rPh sb="164" eb="166">
      <t>スイシン</t>
    </rPh>
    <rPh sb="169" eb="171">
      <t>シセツ</t>
    </rPh>
    <rPh sb="172" eb="175">
      <t>トウハイゴウ</t>
    </rPh>
    <rPh sb="176" eb="178">
      <t>スイシン</t>
    </rPh>
    <rPh sb="189" eb="191">
      <t>ケイカク</t>
    </rPh>
    <rPh sb="192" eb="194">
      <t>サクテイ</t>
    </rPh>
    <rPh sb="197" eb="200">
      <t>コウリツテキ</t>
    </rPh>
    <rPh sb="202" eb="205">
      <t>ケイカクテキ</t>
    </rPh>
    <rPh sb="206" eb="208">
      <t>シセツ</t>
    </rPh>
    <rPh sb="209" eb="211">
      <t>コウシン</t>
    </rPh>
    <rPh sb="212" eb="214">
      <t>トウシ</t>
    </rPh>
    <rPh sb="215" eb="218">
      <t>ヘイジュンカ</t>
    </rPh>
    <rPh sb="219" eb="220">
      <t>ハカ</t>
    </rPh>
    <rPh sb="229" eb="230">
      <t>ユウ</t>
    </rPh>
    <rPh sb="230" eb="232">
      <t>シュウリツ</t>
    </rPh>
    <rPh sb="233" eb="235">
      <t>カイゼン</t>
    </rPh>
    <rPh sb="237" eb="241">
      <t>キュウスイゲンカ</t>
    </rPh>
    <rPh sb="242" eb="244">
      <t>リョウキン</t>
    </rPh>
    <rPh sb="244" eb="247">
      <t>カイシュウリツ</t>
    </rPh>
    <rPh sb="247" eb="248">
      <t>トウ</t>
    </rPh>
    <rPh sb="250" eb="252">
      <t>エイキョウ</t>
    </rPh>
    <rPh sb="264" eb="266">
      <t>コンゴ</t>
    </rPh>
    <rPh sb="267" eb="268">
      <t>トク</t>
    </rPh>
    <rPh sb="269" eb="271">
      <t>ロウスイ</t>
    </rPh>
    <rPh sb="271" eb="273">
      <t>タイサク</t>
    </rPh>
    <rPh sb="274" eb="275">
      <t>チカラ</t>
    </rPh>
    <rPh sb="276" eb="277">
      <t>イ</t>
    </rPh>
    <rPh sb="284" eb="286">
      <t>テキセツ</t>
    </rPh>
    <rPh sb="287" eb="289">
      <t>リョウキン</t>
    </rPh>
    <rPh sb="289" eb="291">
      <t>シュウニュウ</t>
    </rPh>
    <rPh sb="292" eb="294">
      <t>カクホ</t>
    </rPh>
    <rPh sb="295" eb="296">
      <t>ト</t>
    </rPh>
    <rPh sb="297" eb="298">
      <t>ク</t>
    </rPh>
    <rPh sb="300" eb="302">
      <t>ケイエイ</t>
    </rPh>
    <rPh sb="302" eb="304">
      <t>キバン</t>
    </rPh>
    <rPh sb="305" eb="307">
      <t>キョウカ</t>
    </rPh>
    <rPh sb="308" eb="309">
      <t>ツト</t>
    </rPh>
    <phoneticPr fontId="1"/>
  </si>
  <si>
    <r>
      <t>①経常収支比率は、R4以降低下傾向にあり、令和４年度以降、100％を下回る状態が続いていることから、適切な料金収入の確保や経常費用を低減する対策が必要です。
④企業債残高対給水収益比率は低下傾向にあるものの、類似団体平均値を大きく上回っています。過去の大規模な施設整備や近年の老朽管更新の財源として企業債を活用しているためですが、企業債利息が給水原価の上昇要因となっています。なお、②累積欠損金がなく、③流動比率が100％を上回っていることから、短期的な支払能力に問題はありません。
⑤料金回収率は、R3以降改善傾向にあり、R5決算では、前年度比</t>
    </r>
    <r>
      <rPr>
        <sz val="11"/>
        <rFont val="ＭＳ ゴシック"/>
        <family val="3"/>
        <charset val="128"/>
      </rPr>
      <t>1.66％上昇していますが、依然として類似団体平均値を大きく下回り、100％以下となっています。給水原価が高い水準で推移していることが大きな要因です。
⑥給水原価は類似団体平均値を上回り高い水準で推移しています。収益面では、有収水量の低下や低い有収率が、費用面では、減価償却費や企業債利息、動力費の高騰が主な要因となっています。
⑧有収率はR3以降、回復傾向にあり、給水原価の抑制、料金回収率の改善に寄与していますが、類似団体平均値より低く漏水対策が必要な状況です。</t>
    </r>
    <rPh sb="1" eb="3">
      <t>ケイジョウ</t>
    </rPh>
    <rPh sb="3" eb="5">
      <t>シュウシ</t>
    </rPh>
    <rPh sb="5" eb="7">
      <t>ヒリツ</t>
    </rPh>
    <rPh sb="11" eb="13">
      <t>イコウ</t>
    </rPh>
    <rPh sb="13" eb="15">
      <t>テイカ</t>
    </rPh>
    <rPh sb="15" eb="17">
      <t>ケイコウ</t>
    </rPh>
    <rPh sb="21" eb="23">
      <t>レイワ</t>
    </rPh>
    <rPh sb="24" eb="26">
      <t>ネンド</t>
    </rPh>
    <rPh sb="26" eb="28">
      <t>イコウ</t>
    </rPh>
    <rPh sb="34" eb="36">
      <t>シタマワ</t>
    </rPh>
    <rPh sb="37" eb="39">
      <t>ジョウタイ</t>
    </rPh>
    <rPh sb="40" eb="41">
      <t>ツヅ</t>
    </rPh>
    <rPh sb="50" eb="52">
      <t>テキセツ</t>
    </rPh>
    <rPh sb="53" eb="55">
      <t>リョウキン</t>
    </rPh>
    <rPh sb="55" eb="57">
      <t>シュウニュウ</t>
    </rPh>
    <rPh sb="58" eb="60">
      <t>カクホ</t>
    </rPh>
    <rPh sb="61" eb="63">
      <t>ケイジョウ</t>
    </rPh>
    <rPh sb="63" eb="65">
      <t>ヒヨウ</t>
    </rPh>
    <rPh sb="66" eb="68">
      <t>テイゲン</t>
    </rPh>
    <rPh sb="70" eb="72">
      <t>タイサク</t>
    </rPh>
    <rPh sb="73" eb="75">
      <t>ヒツヨウ</t>
    </rPh>
    <rPh sb="81" eb="84">
      <t>キギョウサイ</t>
    </rPh>
    <rPh sb="84" eb="86">
      <t>ザンダカ</t>
    </rPh>
    <rPh sb="86" eb="87">
      <t>タイ</t>
    </rPh>
    <rPh sb="87" eb="89">
      <t>キュウスイ</t>
    </rPh>
    <rPh sb="89" eb="91">
      <t>シュウエキ</t>
    </rPh>
    <rPh sb="91" eb="93">
      <t>ヒリツ</t>
    </rPh>
    <rPh sb="94" eb="96">
      <t>テイカ</t>
    </rPh>
    <rPh sb="96" eb="98">
      <t>ケイコウ</t>
    </rPh>
    <rPh sb="105" eb="107">
      <t>ルイジ</t>
    </rPh>
    <rPh sb="107" eb="109">
      <t>ダンタイ</t>
    </rPh>
    <rPh sb="109" eb="112">
      <t>ヘイキンチ</t>
    </rPh>
    <rPh sb="113" eb="114">
      <t>オオ</t>
    </rPh>
    <rPh sb="116" eb="118">
      <t>ウワマワ</t>
    </rPh>
    <rPh sb="124" eb="126">
      <t>カコ</t>
    </rPh>
    <rPh sb="127" eb="130">
      <t>ダイキボ</t>
    </rPh>
    <rPh sb="131" eb="133">
      <t>シセツ</t>
    </rPh>
    <rPh sb="133" eb="135">
      <t>セイビ</t>
    </rPh>
    <rPh sb="136" eb="138">
      <t>キンネン</t>
    </rPh>
    <rPh sb="139" eb="142">
      <t>ロウキュウカン</t>
    </rPh>
    <rPh sb="142" eb="144">
      <t>コウシン</t>
    </rPh>
    <rPh sb="145" eb="147">
      <t>ザイゲン</t>
    </rPh>
    <rPh sb="150" eb="153">
      <t>キギョウサイ</t>
    </rPh>
    <rPh sb="154" eb="156">
      <t>カツヨウ</t>
    </rPh>
    <rPh sb="166" eb="169">
      <t>キギョウサイ</t>
    </rPh>
    <rPh sb="169" eb="171">
      <t>リソク</t>
    </rPh>
    <rPh sb="172" eb="176">
      <t>キュウスイゲンカ</t>
    </rPh>
    <rPh sb="177" eb="179">
      <t>ジョウショウ</t>
    </rPh>
    <rPh sb="179" eb="181">
      <t>ヨウイン</t>
    </rPh>
    <rPh sb="193" eb="195">
      <t>ルイセキ</t>
    </rPh>
    <rPh sb="195" eb="198">
      <t>ケッソンキン</t>
    </rPh>
    <rPh sb="203" eb="205">
      <t>リュウドウ</t>
    </rPh>
    <rPh sb="205" eb="207">
      <t>ヒリツ</t>
    </rPh>
    <rPh sb="213" eb="215">
      <t>ウワマワ</t>
    </rPh>
    <rPh sb="224" eb="227">
      <t>タンキテキ</t>
    </rPh>
    <rPh sb="228" eb="230">
      <t>シハライ</t>
    </rPh>
    <rPh sb="230" eb="232">
      <t>ノウリョク</t>
    </rPh>
    <rPh sb="233" eb="235">
      <t>モンダイ</t>
    </rPh>
    <rPh sb="245" eb="247">
      <t>リョウキン</t>
    </rPh>
    <rPh sb="247" eb="250">
      <t>カイシュウリツ</t>
    </rPh>
    <rPh sb="254" eb="256">
      <t>イコウ</t>
    </rPh>
    <rPh sb="256" eb="258">
      <t>カイゼン</t>
    </rPh>
    <rPh sb="258" eb="260">
      <t>ケイコウ</t>
    </rPh>
    <rPh sb="266" eb="268">
      <t>ケッサン</t>
    </rPh>
    <rPh sb="271" eb="275">
      <t>ゼンネンドヒ</t>
    </rPh>
    <rPh sb="280" eb="282">
      <t>ジョウショウ</t>
    </rPh>
    <rPh sb="289" eb="291">
      <t>イゼン</t>
    </rPh>
    <rPh sb="294" eb="296">
      <t>ルイジ</t>
    </rPh>
    <rPh sb="296" eb="298">
      <t>ダンタイ</t>
    </rPh>
    <rPh sb="298" eb="301">
      <t>ヘイキンチ</t>
    </rPh>
    <rPh sb="302" eb="303">
      <t>オオ</t>
    </rPh>
    <rPh sb="305" eb="307">
      <t>シタマワ</t>
    </rPh>
    <rPh sb="313" eb="315">
      <t>イカ</t>
    </rPh>
    <rPh sb="323" eb="327">
      <t>キュウスイゲンカ</t>
    </rPh>
    <rPh sb="328" eb="329">
      <t>タカ</t>
    </rPh>
    <rPh sb="330" eb="332">
      <t>スイジュン</t>
    </rPh>
    <rPh sb="333" eb="335">
      <t>スイイ</t>
    </rPh>
    <rPh sb="342" eb="343">
      <t>オオ</t>
    </rPh>
    <rPh sb="345" eb="347">
      <t>ヨウイン</t>
    </rPh>
    <rPh sb="353" eb="357">
      <t>キュウスイゲンカ</t>
    </rPh>
    <rPh sb="358" eb="360">
      <t>ルイジ</t>
    </rPh>
    <rPh sb="360" eb="362">
      <t>ダンタイ</t>
    </rPh>
    <rPh sb="362" eb="365">
      <t>ヘイキンチ</t>
    </rPh>
    <rPh sb="366" eb="368">
      <t>ウワマワ</t>
    </rPh>
    <rPh sb="369" eb="370">
      <t>タカ</t>
    </rPh>
    <rPh sb="371" eb="373">
      <t>スイジュン</t>
    </rPh>
    <rPh sb="374" eb="376">
      <t>スイイ</t>
    </rPh>
    <rPh sb="382" eb="384">
      <t>シュウエキ</t>
    </rPh>
    <rPh sb="384" eb="385">
      <t>メン</t>
    </rPh>
    <rPh sb="388" eb="390">
      <t>ユウシュウ</t>
    </rPh>
    <rPh sb="390" eb="392">
      <t>スイリョウ</t>
    </rPh>
    <rPh sb="393" eb="395">
      <t>テイカ</t>
    </rPh>
    <rPh sb="396" eb="397">
      <t>ヒク</t>
    </rPh>
    <rPh sb="398" eb="399">
      <t>ユウ</t>
    </rPh>
    <rPh sb="399" eb="401">
      <t>シュウリツ</t>
    </rPh>
    <rPh sb="403" eb="406">
      <t>ヒヨウメン</t>
    </rPh>
    <rPh sb="409" eb="411">
      <t>ゲンカ</t>
    </rPh>
    <rPh sb="411" eb="413">
      <t>ショウキャク</t>
    </rPh>
    <rPh sb="413" eb="414">
      <t>ヒ</t>
    </rPh>
    <rPh sb="415" eb="418">
      <t>キギョウサイ</t>
    </rPh>
    <rPh sb="418" eb="420">
      <t>リソク</t>
    </rPh>
    <rPh sb="421" eb="424">
      <t>ドウリョクヒ</t>
    </rPh>
    <rPh sb="425" eb="427">
      <t>コウトウ</t>
    </rPh>
    <rPh sb="428" eb="429">
      <t>オモ</t>
    </rPh>
    <rPh sb="430" eb="432">
      <t>ヨウイン</t>
    </rPh>
    <rPh sb="443" eb="444">
      <t>ユウ</t>
    </rPh>
    <rPh sb="444" eb="446">
      <t>シュウリツ</t>
    </rPh>
    <rPh sb="449" eb="451">
      <t>イコウ</t>
    </rPh>
    <rPh sb="452" eb="454">
      <t>カイフク</t>
    </rPh>
    <rPh sb="454" eb="456">
      <t>ケイコウ</t>
    </rPh>
    <rPh sb="460" eb="464">
      <t>キュウスイゲンカ</t>
    </rPh>
    <rPh sb="465" eb="467">
      <t>ヨクセイ</t>
    </rPh>
    <rPh sb="468" eb="470">
      <t>リョウキン</t>
    </rPh>
    <rPh sb="470" eb="473">
      <t>カイシュウリツ</t>
    </rPh>
    <rPh sb="474" eb="476">
      <t>カイゼン</t>
    </rPh>
    <rPh sb="477" eb="479">
      <t>キヨ</t>
    </rPh>
    <rPh sb="486" eb="488">
      <t>ルイジ</t>
    </rPh>
    <rPh sb="488" eb="490">
      <t>ダンタイ</t>
    </rPh>
    <rPh sb="490" eb="493">
      <t>ヘイキンチ</t>
    </rPh>
    <rPh sb="495" eb="496">
      <t>ヒク</t>
    </rPh>
    <rPh sb="497" eb="499">
      <t>ロウスイ</t>
    </rPh>
    <rPh sb="499" eb="501">
      <t>タイサク</t>
    </rPh>
    <rPh sb="502" eb="504">
      <t>ヒツヨウ</t>
    </rPh>
    <rPh sb="505" eb="50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</si>
</sst>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quot;△&quot;#,##0.00;&quot;-&quot;"/>
    <numFmt numFmtId="180"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8"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0.56000000000000005</c:v>
                </c:pt>
                <c:pt idx="1">
                  <c:v>0.12</c:v>
                </c:pt>
                <c:pt idx="2">
                  <c:v>0.96</c:v>
                </c:pt>
                <c:pt idx="3">
                  <c:v>0.45</c:v>
                </c:pt>
                <c:pt idx="4">
                  <c:v>0.73</c:v>
                </c:pt>
              </c:numCache>
            </c:numRef>
          </c:val>
          <c:extLst>
            <c:ext xmlns:c16="http://schemas.microsoft.com/office/drawing/2014/chart" uri="{C3380CC4-5D6E-409C-BE32-E72D297353CC}">
              <c16:uniqueId val="{00000000-0995-416F-BDC8-688ADF711F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0995-416F-BDC8-688ADF711F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52.26</c:v>
                </c:pt>
                <c:pt idx="1">
                  <c:v>53.19</c:v>
                </c:pt>
                <c:pt idx="2">
                  <c:v>55.31</c:v>
                </c:pt>
                <c:pt idx="3">
                  <c:v>57.47</c:v>
                </c:pt>
                <c:pt idx="4">
                  <c:v>54.53</c:v>
                </c:pt>
              </c:numCache>
            </c:numRef>
          </c:val>
          <c:extLst>
            <c:ext xmlns:c16="http://schemas.microsoft.com/office/drawing/2014/chart" uri="{C3380CC4-5D6E-409C-BE32-E72D297353CC}">
              <c16:uniqueId val="{00000000-2C20-4128-9614-A9C23C8438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2C20-4128-9614-A9C23C8438F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75.84</c:v>
                </c:pt>
                <c:pt idx="1">
                  <c:v>75.08</c:v>
                </c:pt>
                <c:pt idx="2">
                  <c:v>71.19</c:v>
                </c:pt>
                <c:pt idx="3">
                  <c:v>72.34</c:v>
                </c:pt>
                <c:pt idx="4">
                  <c:v>75.28</c:v>
                </c:pt>
              </c:numCache>
            </c:numRef>
          </c:val>
          <c:extLst>
            <c:ext xmlns:c16="http://schemas.microsoft.com/office/drawing/2014/chart" uri="{C3380CC4-5D6E-409C-BE32-E72D297353CC}">
              <c16:uniqueId val="{00000000-C366-4A8B-ACE2-15596ABD51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C366-4A8B-ACE2-15596ABD51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101.48</c:v>
                </c:pt>
                <c:pt idx="1">
                  <c:v>105.49</c:v>
                </c:pt>
                <c:pt idx="2">
                  <c:v>100.39</c:v>
                </c:pt>
                <c:pt idx="3">
                  <c:v>99.23</c:v>
                </c:pt>
                <c:pt idx="4">
                  <c:v>97.34</c:v>
                </c:pt>
              </c:numCache>
            </c:numRef>
          </c:val>
          <c:extLst>
            <c:ext xmlns:c16="http://schemas.microsoft.com/office/drawing/2014/chart" uri="{C3380CC4-5D6E-409C-BE32-E72D297353CC}">
              <c16:uniqueId val="{00000000-6F5D-4BBC-A37A-E9C01B5FCC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6F5D-4BBC-A37A-E9C01B5FCC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51.91</c:v>
                </c:pt>
                <c:pt idx="1">
                  <c:v>53.28</c:v>
                </c:pt>
                <c:pt idx="2">
                  <c:v>54.57</c:v>
                </c:pt>
                <c:pt idx="3">
                  <c:v>56.45</c:v>
                </c:pt>
                <c:pt idx="4">
                  <c:v>57.77</c:v>
                </c:pt>
              </c:numCache>
            </c:numRef>
          </c:val>
          <c:extLst>
            <c:ext xmlns:c16="http://schemas.microsoft.com/office/drawing/2014/chart" uri="{C3380CC4-5D6E-409C-BE32-E72D297353CC}">
              <c16:uniqueId val="{00000000-81B7-4543-B08D-9FCBA0E048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81B7-4543-B08D-9FCBA0E048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16.760000000000002</c:v>
                </c:pt>
                <c:pt idx="1">
                  <c:v>17.260000000000002</c:v>
                </c:pt>
                <c:pt idx="2">
                  <c:v>17</c:v>
                </c:pt>
                <c:pt idx="3">
                  <c:v>17.43</c:v>
                </c:pt>
                <c:pt idx="4">
                  <c:v>17.73</c:v>
                </c:pt>
              </c:numCache>
            </c:numRef>
          </c:val>
          <c:extLst>
            <c:ext xmlns:c16="http://schemas.microsoft.com/office/drawing/2014/chart" uri="{C3380CC4-5D6E-409C-BE32-E72D297353CC}">
              <c16:uniqueId val="{00000000-24A8-4C6F-8539-19C5719EFC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24A8-4C6F-8539-19C5719EFC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80-4120-9D37-BAC36FFCBB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D080-4120-9D37-BAC36FFCBB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324.68</c:v>
                </c:pt>
                <c:pt idx="1">
                  <c:v>345.22</c:v>
                </c:pt>
                <c:pt idx="2">
                  <c:v>251.27</c:v>
                </c:pt>
                <c:pt idx="3">
                  <c:v>280.29000000000002</c:v>
                </c:pt>
                <c:pt idx="4">
                  <c:v>262.38</c:v>
                </c:pt>
              </c:numCache>
            </c:numRef>
          </c:val>
          <c:extLst>
            <c:ext xmlns:c16="http://schemas.microsoft.com/office/drawing/2014/chart" uri="{C3380CC4-5D6E-409C-BE32-E72D297353CC}">
              <c16:uniqueId val="{00000000-CE1C-42DC-A5F7-D562EDEAB1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CE1C-42DC-A5F7-D562EDEAB19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862.24</c:v>
                </c:pt>
                <c:pt idx="1">
                  <c:v>859.39</c:v>
                </c:pt>
                <c:pt idx="2">
                  <c:v>849.01</c:v>
                </c:pt>
                <c:pt idx="3">
                  <c:v>828.04</c:v>
                </c:pt>
                <c:pt idx="4">
                  <c:v>813.65</c:v>
                </c:pt>
              </c:numCache>
            </c:numRef>
          </c:val>
          <c:extLst>
            <c:ext xmlns:c16="http://schemas.microsoft.com/office/drawing/2014/chart" uri="{C3380CC4-5D6E-409C-BE32-E72D297353CC}">
              <c16:uniqueId val="{00000000-BC21-4AF9-8880-8B023F7EF3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BC21-4AF9-8880-8B023F7EF3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70.53</c:v>
                </c:pt>
                <c:pt idx="1">
                  <c:v>76.209999999999994</c:v>
                </c:pt>
                <c:pt idx="2">
                  <c:v>69.67</c:v>
                </c:pt>
                <c:pt idx="3">
                  <c:v>71.64</c:v>
                </c:pt>
                <c:pt idx="4">
                  <c:v>73.3</c:v>
                </c:pt>
              </c:numCache>
            </c:numRef>
          </c:val>
          <c:extLst>
            <c:ext xmlns:c16="http://schemas.microsoft.com/office/drawing/2014/chart" uri="{C3380CC4-5D6E-409C-BE32-E72D297353CC}">
              <c16:uniqueId val="{00000000-84AE-406E-A393-929D1A4D70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84AE-406E-A393-929D1A4D70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307.27999999999997</c:v>
                </c:pt>
                <c:pt idx="1">
                  <c:v>283.33999999999997</c:v>
                </c:pt>
                <c:pt idx="2">
                  <c:v>311.14999999999998</c:v>
                </c:pt>
                <c:pt idx="3">
                  <c:v>303.5</c:v>
                </c:pt>
                <c:pt idx="4">
                  <c:v>297.33</c:v>
                </c:pt>
              </c:numCache>
            </c:numRef>
          </c:val>
          <c:extLst>
            <c:ext xmlns:c16="http://schemas.microsoft.com/office/drawing/2014/chart" uri="{C3380CC4-5D6E-409C-BE32-E72D297353CC}">
              <c16:uniqueId val="{00000000-B09B-44BF-B00C-07E46E2910B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B09B-44BF-B00C-07E46E2910B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B6" sqref="B6:AG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城里町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5</v>
      </c>
      <c r="C7" s="33"/>
      <c r="D7" s="33"/>
      <c r="E7" s="33"/>
      <c r="F7" s="33"/>
      <c r="G7" s="33"/>
      <c r="H7" s="33"/>
      <c r="I7" s="32" t="s">
        <v>11</v>
      </c>
      <c r="J7" s="33"/>
      <c r="K7" s="33"/>
      <c r="L7" s="33"/>
      <c r="M7" s="33"/>
      <c r="N7" s="33"/>
      <c r="O7" s="34"/>
      <c r="P7" s="35" t="s">
        <v>4</v>
      </c>
      <c r="Q7" s="35"/>
      <c r="R7" s="35"/>
      <c r="S7" s="35"/>
      <c r="T7" s="35"/>
      <c r="U7" s="35"/>
      <c r="V7" s="35"/>
      <c r="W7" s="35" t="s">
        <v>12</v>
      </c>
      <c r="X7" s="35"/>
      <c r="Y7" s="35"/>
      <c r="Z7" s="35"/>
      <c r="AA7" s="35"/>
      <c r="AB7" s="35"/>
      <c r="AC7" s="35"/>
      <c r="AD7" s="35" t="s">
        <v>3</v>
      </c>
      <c r="AE7" s="35"/>
      <c r="AF7" s="35"/>
      <c r="AG7" s="35"/>
      <c r="AH7" s="35"/>
      <c r="AI7" s="35"/>
      <c r="AJ7" s="35"/>
      <c r="AK7" s="2"/>
      <c r="AL7" s="35" t="s">
        <v>15</v>
      </c>
      <c r="AM7" s="35"/>
      <c r="AN7" s="35"/>
      <c r="AO7" s="35"/>
      <c r="AP7" s="35"/>
      <c r="AQ7" s="35"/>
      <c r="AR7" s="35"/>
      <c r="AS7" s="35"/>
      <c r="AT7" s="32" t="s">
        <v>8</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A6</v>
      </c>
      <c r="X8" s="42"/>
      <c r="Y8" s="42"/>
      <c r="Z8" s="42"/>
      <c r="AA8" s="42"/>
      <c r="AB8" s="42"/>
      <c r="AC8" s="42"/>
      <c r="AD8" s="42" t="str">
        <f>データ!$M$6</f>
        <v>非設置</v>
      </c>
      <c r="AE8" s="42"/>
      <c r="AF8" s="42"/>
      <c r="AG8" s="42"/>
      <c r="AH8" s="42"/>
      <c r="AI8" s="42"/>
      <c r="AJ8" s="42"/>
      <c r="AK8" s="2"/>
      <c r="AL8" s="43">
        <f>データ!$R$6</f>
        <v>18079</v>
      </c>
      <c r="AM8" s="43"/>
      <c r="AN8" s="43"/>
      <c r="AO8" s="43"/>
      <c r="AP8" s="43"/>
      <c r="AQ8" s="43"/>
      <c r="AR8" s="43"/>
      <c r="AS8" s="43"/>
      <c r="AT8" s="44">
        <f>データ!$S$6</f>
        <v>161.80000000000001</v>
      </c>
      <c r="AU8" s="45"/>
      <c r="AV8" s="45"/>
      <c r="AW8" s="45"/>
      <c r="AX8" s="45"/>
      <c r="AY8" s="45"/>
      <c r="AZ8" s="45"/>
      <c r="BA8" s="45"/>
      <c r="BB8" s="46">
        <f>データ!$T$6</f>
        <v>111.74</v>
      </c>
      <c r="BC8" s="46"/>
      <c r="BD8" s="46"/>
      <c r="BE8" s="46"/>
      <c r="BF8" s="46"/>
      <c r="BG8" s="46"/>
      <c r="BH8" s="46"/>
      <c r="BI8" s="46"/>
      <c r="BJ8" s="3"/>
      <c r="BK8" s="3"/>
      <c r="BL8" s="47" t="s">
        <v>10</v>
      </c>
      <c r="BM8" s="48"/>
      <c r="BN8" s="49" t="s">
        <v>19</v>
      </c>
      <c r="BO8" s="49"/>
      <c r="BP8" s="49"/>
      <c r="BQ8" s="49"/>
      <c r="BR8" s="49"/>
      <c r="BS8" s="49"/>
      <c r="BT8" s="49"/>
      <c r="BU8" s="49"/>
      <c r="BV8" s="49"/>
      <c r="BW8" s="49"/>
      <c r="BX8" s="49"/>
      <c r="BY8" s="50"/>
    </row>
    <row r="9" spans="1:78" ht="18.75" customHeight="1" x14ac:dyDescent="0.15">
      <c r="A9" s="2"/>
      <c r="B9" s="32" t="s">
        <v>21</v>
      </c>
      <c r="C9" s="33"/>
      <c r="D9" s="33"/>
      <c r="E9" s="33"/>
      <c r="F9" s="33"/>
      <c r="G9" s="33"/>
      <c r="H9" s="33"/>
      <c r="I9" s="32" t="s">
        <v>22</v>
      </c>
      <c r="J9" s="33"/>
      <c r="K9" s="33"/>
      <c r="L9" s="33"/>
      <c r="M9" s="33"/>
      <c r="N9" s="33"/>
      <c r="O9" s="34"/>
      <c r="P9" s="35" t="s">
        <v>24</v>
      </c>
      <c r="Q9" s="35"/>
      <c r="R9" s="35"/>
      <c r="S9" s="35"/>
      <c r="T9" s="35"/>
      <c r="U9" s="35"/>
      <c r="V9" s="35"/>
      <c r="W9" s="35" t="s">
        <v>20</v>
      </c>
      <c r="X9" s="35"/>
      <c r="Y9" s="35"/>
      <c r="Z9" s="35"/>
      <c r="AA9" s="35"/>
      <c r="AB9" s="35"/>
      <c r="AC9" s="35"/>
      <c r="AD9" s="2"/>
      <c r="AE9" s="2"/>
      <c r="AF9" s="2"/>
      <c r="AG9" s="2"/>
      <c r="AH9" s="2"/>
      <c r="AI9" s="2"/>
      <c r="AJ9" s="2"/>
      <c r="AK9" s="2"/>
      <c r="AL9" s="35" t="s">
        <v>27</v>
      </c>
      <c r="AM9" s="35"/>
      <c r="AN9" s="35"/>
      <c r="AO9" s="35"/>
      <c r="AP9" s="35"/>
      <c r="AQ9" s="35"/>
      <c r="AR9" s="35"/>
      <c r="AS9" s="35"/>
      <c r="AT9" s="32" t="s">
        <v>29</v>
      </c>
      <c r="AU9" s="33"/>
      <c r="AV9" s="33"/>
      <c r="AW9" s="33"/>
      <c r="AX9" s="33"/>
      <c r="AY9" s="33"/>
      <c r="AZ9" s="33"/>
      <c r="BA9" s="33"/>
      <c r="BB9" s="35" t="s">
        <v>14</v>
      </c>
      <c r="BC9" s="35"/>
      <c r="BD9" s="35"/>
      <c r="BE9" s="35"/>
      <c r="BF9" s="35"/>
      <c r="BG9" s="35"/>
      <c r="BH9" s="35"/>
      <c r="BI9" s="35"/>
      <c r="BJ9" s="3"/>
      <c r="BK9" s="3"/>
      <c r="BL9" s="70" t="s">
        <v>30</v>
      </c>
      <c r="BM9" s="71"/>
      <c r="BN9" s="72" t="s">
        <v>32</v>
      </c>
      <c r="BO9" s="72"/>
      <c r="BP9" s="72"/>
      <c r="BQ9" s="72"/>
      <c r="BR9" s="72"/>
      <c r="BS9" s="72"/>
      <c r="BT9" s="72"/>
      <c r="BU9" s="72"/>
      <c r="BV9" s="72"/>
      <c r="BW9" s="72"/>
      <c r="BX9" s="72"/>
      <c r="BY9" s="73"/>
    </row>
    <row r="10" spans="1:78" ht="18.75" customHeight="1" x14ac:dyDescent="0.15">
      <c r="A10" s="2"/>
      <c r="B10" s="44" t="str">
        <f>データ!$N$6</f>
        <v>-</v>
      </c>
      <c r="C10" s="45"/>
      <c r="D10" s="45"/>
      <c r="E10" s="45"/>
      <c r="F10" s="45"/>
      <c r="G10" s="45"/>
      <c r="H10" s="45"/>
      <c r="I10" s="44">
        <f>データ!$O$6</f>
        <v>52.02</v>
      </c>
      <c r="J10" s="45"/>
      <c r="K10" s="45"/>
      <c r="L10" s="45"/>
      <c r="M10" s="45"/>
      <c r="N10" s="45"/>
      <c r="O10" s="74"/>
      <c r="P10" s="46">
        <f>データ!$P$6</f>
        <v>99.18</v>
      </c>
      <c r="Q10" s="46"/>
      <c r="R10" s="46"/>
      <c r="S10" s="46"/>
      <c r="T10" s="46"/>
      <c r="U10" s="46"/>
      <c r="V10" s="46"/>
      <c r="W10" s="43">
        <f>データ!$Q$6</f>
        <v>4180</v>
      </c>
      <c r="X10" s="43"/>
      <c r="Y10" s="43"/>
      <c r="Z10" s="43"/>
      <c r="AA10" s="43"/>
      <c r="AB10" s="43"/>
      <c r="AC10" s="43"/>
      <c r="AD10" s="2"/>
      <c r="AE10" s="2"/>
      <c r="AF10" s="2"/>
      <c r="AG10" s="2"/>
      <c r="AH10" s="2"/>
      <c r="AI10" s="2"/>
      <c r="AJ10" s="2"/>
      <c r="AK10" s="2"/>
      <c r="AL10" s="43">
        <f>データ!$U$6</f>
        <v>17791</v>
      </c>
      <c r="AM10" s="43"/>
      <c r="AN10" s="43"/>
      <c r="AO10" s="43"/>
      <c r="AP10" s="43"/>
      <c r="AQ10" s="43"/>
      <c r="AR10" s="43"/>
      <c r="AS10" s="43"/>
      <c r="AT10" s="44">
        <f>データ!$V$6</f>
        <v>171.63</v>
      </c>
      <c r="AU10" s="45"/>
      <c r="AV10" s="45"/>
      <c r="AW10" s="45"/>
      <c r="AX10" s="45"/>
      <c r="AY10" s="45"/>
      <c r="AZ10" s="45"/>
      <c r="BA10" s="45"/>
      <c r="BB10" s="46">
        <f>データ!$W$6</f>
        <v>103.66</v>
      </c>
      <c r="BC10" s="46"/>
      <c r="BD10" s="46"/>
      <c r="BE10" s="46"/>
      <c r="BF10" s="46"/>
      <c r="BG10" s="46"/>
      <c r="BH10" s="46"/>
      <c r="BI10" s="46"/>
      <c r="BJ10" s="2"/>
      <c r="BK10" s="2"/>
      <c r="BL10" s="51" t="s">
        <v>34</v>
      </c>
      <c r="BM10" s="52"/>
      <c r="BN10" s="53" t="s">
        <v>35</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36</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38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39</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4" t="s">
        <v>41</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8" t="s">
        <v>108</v>
      </c>
      <c r="BM47" s="79"/>
      <c r="BN47" s="79"/>
      <c r="BO47" s="79"/>
      <c r="BP47" s="79"/>
      <c r="BQ47" s="79"/>
      <c r="BR47" s="79"/>
      <c r="BS47" s="79"/>
      <c r="BT47" s="79"/>
      <c r="BU47" s="79"/>
      <c r="BV47" s="79"/>
      <c r="BW47" s="79"/>
      <c r="BX47" s="79"/>
      <c r="BY47" s="79"/>
      <c r="BZ47" s="8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8"/>
      <c r="BM48" s="79"/>
      <c r="BN48" s="79"/>
      <c r="BO48" s="79"/>
      <c r="BP48" s="79"/>
      <c r="BQ48" s="79"/>
      <c r="BR48" s="79"/>
      <c r="BS48" s="79"/>
      <c r="BT48" s="79"/>
      <c r="BU48" s="79"/>
      <c r="BV48" s="79"/>
      <c r="BW48" s="79"/>
      <c r="BX48" s="79"/>
      <c r="BY48" s="79"/>
      <c r="BZ48" s="8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8"/>
      <c r="BM49" s="79"/>
      <c r="BN49" s="79"/>
      <c r="BO49" s="79"/>
      <c r="BP49" s="79"/>
      <c r="BQ49" s="79"/>
      <c r="BR49" s="79"/>
      <c r="BS49" s="79"/>
      <c r="BT49" s="79"/>
      <c r="BU49" s="79"/>
      <c r="BV49" s="79"/>
      <c r="BW49" s="79"/>
      <c r="BX49" s="79"/>
      <c r="BY49" s="79"/>
      <c r="BZ49" s="8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8"/>
      <c r="BM50" s="79"/>
      <c r="BN50" s="79"/>
      <c r="BO50" s="79"/>
      <c r="BP50" s="79"/>
      <c r="BQ50" s="79"/>
      <c r="BR50" s="79"/>
      <c r="BS50" s="79"/>
      <c r="BT50" s="79"/>
      <c r="BU50" s="79"/>
      <c r="BV50" s="79"/>
      <c r="BW50" s="79"/>
      <c r="BX50" s="79"/>
      <c r="BY50" s="79"/>
      <c r="BZ50" s="8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8"/>
      <c r="BM51" s="79"/>
      <c r="BN51" s="79"/>
      <c r="BO51" s="79"/>
      <c r="BP51" s="79"/>
      <c r="BQ51" s="79"/>
      <c r="BR51" s="79"/>
      <c r="BS51" s="79"/>
      <c r="BT51" s="79"/>
      <c r="BU51" s="79"/>
      <c r="BV51" s="79"/>
      <c r="BW51" s="79"/>
      <c r="BX51" s="79"/>
      <c r="BY51" s="79"/>
      <c r="BZ51" s="8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8"/>
      <c r="BM52" s="79"/>
      <c r="BN52" s="79"/>
      <c r="BO52" s="79"/>
      <c r="BP52" s="79"/>
      <c r="BQ52" s="79"/>
      <c r="BR52" s="79"/>
      <c r="BS52" s="79"/>
      <c r="BT52" s="79"/>
      <c r="BU52" s="79"/>
      <c r="BV52" s="79"/>
      <c r="BW52" s="79"/>
      <c r="BX52" s="79"/>
      <c r="BY52" s="79"/>
      <c r="BZ52" s="8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8"/>
      <c r="BM53" s="79"/>
      <c r="BN53" s="79"/>
      <c r="BO53" s="79"/>
      <c r="BP53" s="79"/>
      <c r="BQ53" s="79"/>
      <c r="BR53" s="79"/>
      <c r="BS53" s="79"/>
      <c r="BT53" s="79"/>
      <c r="BU53" s="79"/>
      <c r="BV53" s="79"/>
      <c r="BW53" s="79"/>
      <c r="BX53" s="79"/>
      <c r="BY53" s="79"/>
      <c r="BZ53" s="8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8"/>
      <c r="BM54" s="79"/>
      <c r="BN54" s="79"/>
      <c r="BO54" s="79"/>
      <c r="BP54" s="79"/>
      <c r="BQ54" s="79"/>
      <c r="BR54" s="79"/>
      <c r="BS54" s="79"/>
      <c r="BT54" s="79"/>
      <c r="BU54" s="79"/>
      <c r="BV54" s="79"/>
      <c r="BW54" s="79"/>
      <c r="BX54" s="79"/>
      <c r="BY54" s="79"/>
      <c r="BZ54" s="8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8"/>
      <c r="BM55" s="79"/>
      <c r="BN55" s="79"/>
      <c r="BO55" s="79"/>
      <c r="BP55" s="79"/>
      <c r="BQ55" s="79"/>
      <c r="BR55" s="79"/>
      <c r="BS55" s="79"/>
      <c r="BT55" s="79"/>
      <c r="BU55" s="79"/>
      <c r="BV55" s="79"/>
      <c r="BW55" s="79"/>
      <c r="BX55" s="79"/>
      <c r="BY55" s="79"/>
      <c r="BZ55" s="80"/>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8"/>
      <c r="BM56" s="79"/>
      <c r="BN56" s="79"/>
      <c r="BO56" s="79"/>
      <c r="BP56" s="79"/>
      <c r="BQ56" s="79"/>
      <c r="BR56" s="79"/>
      <c r="BS56" s="79"/>
      <c r="BT56" s="79"/>
      <c r="BU56" s="79"/>
      <c r="BV56" s="79"/>
      <c r="BW56" s="79"/>
      <c r="BX56" s="79"/>
      <c r="BY56" s="79"/>
      <c r="BZ56" s="80"/>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8"/>
      <c r="BM57" s="79"/>
      <c r="BN57" s="79"/>
      <c r="BO57" s="79"/>
      <c r="BP57" s="79"/>
      <c r="BQ57" s="79"/>
      <c r="BR57" s="79"/>
      <c r="BS57" s="79"/>
      <c r="BT57" s="79"/>
      <c r="BU57" s="79"/>
      <c r="BV57" s="79"/>
      <c r="BW57" s="79"/>
      <c r="BX57" s="79"/>
      <c r="BY57" s="79"/>
      <c r="BZ57" s="80"/>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8"/>
      <c r="BM58" s="79"/>
      <c r="BN58" s="79"/>
      <c r="BO58" s="79"/>
      <c r="BP58" s="79"/>
      <c r="BQ58" s="79"/>
      <c r="BR58" s="79"/>
      <c r="BS58" s="79"/>
      <c r="BT58" s="79"/>
      <c r="BU58" s="79"/>
      <c r="BV58" s="79"/>
      <c r="BW58" s="79"/>
      <c r="BX58" s="79"/>
      <c r="BY58" s="79"/>
      <c r="BZ58" s="80"/>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8"/>
      <c r="BM59" s="79"/>
      <c r="BN59" s="79"/>
      <c r="BO59" s="79"/>
      <c r="BP59" s="79"/>
      <c r="BQ59" s="79"/>
      <c r="BR59" s="79"/>
      <c r="BS59" s="79"/>
      <c r="BT59" s="79"/>
      <c r="BU59" s="79"/>
      <c r="BV59" s="79"/>
      <c r="BW59" s="79"/>
      <c r="BX59" s="79"/>
      <c r="BY59" s="79"/>
      <c r="BZ59" s="80"/>
    </row>
    <row r="60" spans="1:78" ht="13.5" customHeight="1" x14ac:dyDescent="0.15">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8"/>
      <c r="BM60" s="79"/>
      <c r="BN60" s="79"/>
      <c r="BO60" s="79"/>
      <c r="BP60" s="79"/>
      <c r="BQ60" s="79"/>
      <c r="BR60" s="79"/>
      <c r="BS60" s="79"/>
      <c r="BT60" s="79"/>
      <c r="BU60" s="79"/>
      <c r="BV60" s="79"/>
      <c r="BW60" s="79"/>
      <c r="BX60" s="79"/>
      <c r="BY60" s="79"/>
      <c r="BZ60" s="80"/>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8"/>
      <c r="BM61" s="79"/>
      <c r="BN61" s="79"/>
      <c r="BO61" s="79"/>
      <c r="BP61" s="79"/>
      <c r="BQ61" s="79"/>
      <c r="BR61" s="79"/>
      <c r="BS61" s="79"/>
      <c r="BT61" s="79"/>
      <c r="BU61" s="79"/>
      <c r="BV61" s="79"/>
      <c r="BW61" s="79"/>
      <c r="BX61" s="79"/>
      <c r="BY61" s="79"/>
      <c r="BZ61" s="8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8"/>
      <c r="BM62" s="79"/>
      <c r="BN62" s="79"/>
      <c r="BO62" s="79"/>
      <c r="BP62" s="79"/>
      <c r="BQ62" s="79"/>
      <c r="BR62" s="79"/>
      <c r="BS62" s="79"/>
      <c r="BT62" s="79"/>
      <c r="BU62" s="79"/>
      <c r="BV62" s="79"/>
      <c r="BW62" s="79"/>
      <c r="BX62" s="79"/>
      <c r="BY62" s="79"/>
      <c r="BZ62" s="8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8"/>
      <c r="BM63" s="79"/>
      <c r="BN63" s="79"/>
      <c r="BO63" s="79"/>
      <c r="BP63" s="79"/>
      <c r="BQ63" s="79"/>
      <c r="BR63" s="79"/>
      <c r="BS63" s="79"/>
      <c r="BT63" s="79"/>
      <c r="BU63" s="79"/>
      <c r="BV63" s="79"/>
      <c r="BW63" s="79"/>
      <c r="BX63" s="79"/>
      <c r="BY63" s="79"/>
      <c r="BZ63" s="8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4" t="s">
        <v>6</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8" t="s">
        <v>109</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8"/>
      <c r="BM80" s="79"/>
      <c r="BN80" s="79"/>
      <c r="BO80" s="79"/>
      <c r="BP80" s="79"/>
      <c r="BQ80" s="79"/>
      <c r="BR80" s="79"/>
      <c r="BS80" s="79"/>
      <c r="BT80" s="79"/>
      <c r="BU80" s="79"/>
      <c r="BV80" s="79"/>
      <c r="BW80" s="79"/>
      <c r="BX80" s="79"/>
      <c r="BY80" s="79"/>
      <c r="BZ80" s="80"/>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8"/>
      <c r="BM81" s="79"/>
      <c r="BN81" s="79"/>
      <c r="BO81" s="79"/>
      <c r="BP81" s="79"/>
      <c r="BQ81" s="79"/>
      <c r="BR81" s="79"/>
      <c r="BS81" s="79"/>
      <c r="BT81" s="79"/>
      <c r="BU81" s="79"/>
      <c r="BV81" s="79"/>
      <c r="BW81" s="79"/>
      <c r="BX81" s="79"/>
      <c r="BY81" s="79"/>
      <c r="BZ81" s="80"/>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1"/>
      <c r="BM82" s="82"/>
      <c r="BN82" s="82"/>
      <c r="BO82" s="82"/>
      <c r="BP82" s="82"/>
      <c r="BQ82" s="82"/>
      <c r="BR82" s="82"/>
      <c r="BS82" s="82"/>
      <c r="BT82" s="82"/>
      <c r="BU82" s="82"/>
      <c r="BV82" s="82"/>
      <c r="BW82" s="82"/>
      <c r="BX82" s="82"/>
      <c r="BY82" s="82"/>
      <c r="BZ82" s="83"/>
    </row>
    <row r="83" spans="1:78" x14ac:dyDescent="0.15">
      <c r="C83" s="10"/>
    </row>
    <row r="84" spans="1:78" hidden="1" x14ac:dyDescent="0.15">
      <c r="B84" s="6" t="s">
        <v>42</v>
      </c>
      <c r="C84" s="6"/>
      <c r="D84" s="6"/>
      <c r="E84" s="6" t="s">
        <v>44</v>
      </c>
      <c r="F84" s="6" t="s">
        <v>46</v>
      </c>
      <c r="G84" s="6" t="s">
        <v>47</v>
      </c>
      <c r="H84" s="6" t="s">
        <v>40</v>
      </c>
      <c r="I84" s="6" t="s">
        <v>7</v>
      </c>
      <c r="J84" s="6" t="s">
        <v>25</v>
      </c>
      <c r="K84" s="6" t="s">
        <v>48</v>
      </c>
      <c r="L84" s="6" t="s">
        <v>50</v>
      </c>
      <c r="M84" s="6" t="s">
        <v>31</v>
      </c>
      <c r="N84" s="6" t="s">
        <v>52</v>
      </c>
      <c r="O84" s="6" t="s">
        <v>54</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oBxCUtmF3ikzgN6mAATedZwy8NiomyyBHghLfn5sHVHFu1J+PhB/uKaZ8zPKN7VsGoEeF48mfv71aSR1cWK4AQ==" saltValue="MQA05WZBjoRdPoBaE/fL1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49</v>
      </c>
      <c r="C3" s="17" t="s">
        <v>57</v>
      </c>
      <c r="D3" s="17" t="s">
        <v>58</v>
      </c>
      <c r="E3" s="17" t="s">
        <v>2</v>
      </c>
      <c r="F3" s="17" t="s">
        <v>1</v>
      </c>
      <c r="G3" s="17" t="s">
        <v>23</v>
      </c>
      <c r="H3" s="84" t="s">
        <v>28</v>
      </c>
      <c r="I3" s="85"/>
      <c r="J3" s="85"/>
      <c r="K3" s="85"/>
      <c r="L3" s="85"/>
      <c r="M3" s="85"/>
      <c r="N3" s="85"/>
      <c r="O3" s="85"/>
      <c r="P3" s="85"/>
      <c r="Q3" s="85"/>
      <c r="R3" s="85"/>
      <c r="S3" s="85"/>
      <c r="T3" s="85"/>
      <c r="U3" s="85"/>
      <c r="V3" s="85"/>
      <c r="W3" s="86"/>
      <c r="X3" s="90" t="s">
        <v>53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9</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15" t="s">
        <v>59</v>
      </c>
      <c r="B4" s="18"/>
      <c r="C4" s="18"/>
      <c r="D4" s="18"/>
      <c r="E4" s="18"/>
      <c r="F4" s="18"/>
      <c r="G4" s="18"/>
      <c r="H4" s="87"/>
      <c r="I4" s="88"/>
      <c r="J4" s="88"/>
      <c r="K4" s="88"/>
      <c r="L4" s="88"/>
      <c r="M4" s="88"/>
      <c r="N4" s="88"/>
      <c r="O4" s="88"/>
      <c r="P4" s="88"/>
      <c r="Q4" s="88"/>
      <c r="R4" s="88"/>
      <c r="S4" s="88"/>
      <c r="T4" s="88"/>
      <c r="U4" s="88"/>
      <c r="V4" s="88"/>
      <c r="W4" s="89"/>
      <c r="X4" s="91" t="s">
        <v>51</v>
      </c>
      <c r="Y4" s="91"/>
      <c r="Z4" s="91"/>
      <c r="AA4" s="91"/>
      <c r="AB4" s="91"/>
      <c r="AC4" s="91"/>
      <c r="AD4" s="91"/>
      <c r="AE4" s="91"/>
      <c r="AF4" s="91"/>
      <c r="AG4" s="91"/>
      <c r="AH4" s="91"/>
      <c r="AI4" s="91" t="s">
        <v>43</v>
      </c>
      <c r="AJ4" s="91"/>
      <c r="AK4" s="91"/>
      <c r="AL4" s="91"/>
      <c r="AM4" s="91"/>
      <c r="AN4" s="91"/>
      <c r="AO4" s="91"/>
      <c r="AP4" s="91"/>
      <c r="AQ4" s="91"/>
      <c r="AR4" s="91"/>
      <c r="AS4" s="91"/>
      <c r="AT4" s="91" t="s">
        <v>37</v>
      </c>
      <c r="AU4" s="91"/>
      <c r="AV4" s="91"/>
      <c r="AW4" s="91"/>
      <c r="AX4" s="91"/>
      <c r="AY4" s="91"/>
      <c r="AZ4" s="91"/>
      <c r="BA4" s="91"/>
      <c r="BB4" s="91"/>
      <c r="BC4" s="91"/>
      <c r="BD4" s="91"/>
      <c r="BE4" s="91" t="s">
        <v>61</v>
      </c>
      <c r="BF4" s="91"/>
      <c r="BG4" s="91"/>
      <c r="BH4" s="91"/>
      <c r="BI4" s="91"/>
      <c r="BJ4" s="91"/>
      <c r="BK4" s="91"/>
      <c r="BL4" s="91"/>
      <c r="BM4" s="91"/>
      <c r="BN4" s="91"/>
      <c r="BO4" s="91"/>
      <c r="BP4" s="91" t="s">
        <v>33</v>
      </c>
      <c r="BQ4" s="91"/>
      <c r="BR4" s="91"/>
      <c r="BS4" s="91"/>
      <c r="BT4" s="91"/>
      <c r="BU4" s="91"/>
      <c r="BV4" s="91"/>
      <c r="BW4" s="91"/>
      <c r="BX4" s="91"/>
      <c r="BY4" s="91"/>
      <c r="BZ4" s="91"/>
      <c r="CA4" s="91" t="s">
        <v>62</v>
      </c>
      <c r="CB4" s="91"/>
      <c r="CC4" s="91"/>
      <c r="CD4" s="91"/>
      <c r="CE4" s="91"/>
      <c r="CF4" s="91"/>
      <c r="CG4" s="91"/>
      <c r="CH4" s="91"/>
      <c r="CI4" s="91"/>
      <c r="CJ4" s="91"/>
      <c r="CK4" s="91"/>
      <c r="CL4" s="91" t="s">
        <v>64</v>
      </c>
      <c r="CM4" s="91"/>
      <c r="CN4" s="91"/>
      <c r="CO4" s="91"/>
      <c r="CP4" s="91"/>
      <c r="CQ4" s="91"/>
      <c r="CR4" s="91"/>
      <c r="CS4" s="91"/>
      <c r="CT4" s="91"/>
      <c r="CU4" s="91"/>
      <c r="CV4" s="91"/>
      <c r="CW4" s="91" t="s">
        <v>65</v>
      </c>
      <c r="CX4" s="91"/>
      <c r="CY4" s="91"/>
      <c r="CZ4" s="91"/>
      <c r="DA4" s="91"/>
      <c r="DB4" s="91"/>
      <c r="DC4" s="91"/>
      <c r="DD4" s="91"/>
      <c r="DE4" s="91"/>
      <c r="DF4" s="91"/>
      <c r="DG4" s="91"/>
      <c r="DH4" s="91" t="s">
        <v>66</v>
      </c>
      <c r="DI4" s="91"/>
      <c r="DJ4" s="91"/>
      <c r="DK4" s="91"/>
      <c r="DL4" s="91"/>
      <c r="DM4" s="91"/>
      <c r="DN4" s="91"/>
      <c r="DO4" s="91"/>
      <c r="DP4" s="91"/>
      <c r="DQ4" s="91"/>
      <c r="DR4" s="91"/>
      <c r="DS4" s="91" t="s">
        <v>60</v>
      </c>
      <c r="DT4" s="91"/>
      <c r="DU4" s="91"/>
      <c r="DV4" s="91"/>
      <c r="DW4" s="91"/>
      <c r="DX4" s="91"/>
      <c r="DY4" s="91"/>
      <c r="DZ4" s="91"/>
      <c r="EA4" s="91"/>
      <c r="EB4" s="91"/>
      <c r="EC4" s="91"/>
      <c r="ED4" s="91" t="s">
        <v>67</v>
      </c>
      <c r="EE4" s="91"/>
      <c r="EF4" s="91"/>
      <c r="EG4" s="91"/>
      <c r="EH4" s="91"/>
      <c r="EI4" s="91"/>
      <c r="EJ4" s="91"/>
      <c r="EK4" s="91"/>
      <c r="EL4" s="91"/>
      <c r="EM4" s="91"/>
      <c r="EN4" s="91"/>
    </row>
    <row r="5" spans="1:144" x14ac:dyDescent="0.15">
      <c r="A5" s="15" t="s">
        <v>26</v>
      </c>
      <c r="B5" s="19"/>
      <c r="C5" s="19"/>
      <c r="D5" s="19"/>
      <c r="E5" s="19"/>
      <c r="F5" s="19"/>
      <c r="G5" s="19"/>
      <c r="H5" s="24" t="s">
        <v>56</v>
      </c>
      <c r="I5" s="24" t="s">
        <v>68</v>
      </c>
      <c r="J5" s="24" t="s">
        <v>69</v>
      </c>
      <c r="K5" s="24" t="s">
        <v>70</v>
      </c>
      <c r="L5" s="24" t="s">
        <v>71</v>
      </c>
      <c r="M5" s="24" t="s">
        <v>3</v>
      </c>
      <c r="N5" s="24" t="s">
        <v>72</v>
      </c>
      <c r="O5" s="24" t="s">
        <v>73</v>
      </c>
      <c r="P5" s="24" t="s">
        <v>74</v>
      </c>
      <c r="Q5" s="24" t="s">
        <v>75</v>
      </c>
      <c r="R5" s="24" t="s">
        <v>76</v>
      </c>
      <c r="S5" s="24" t="s">
        <v>77</v>
      </c>
      <c r="T5" s="24" t="s">
        <v>63</v>
      </c>
      <c r="U5" s="24" t="s">
        <v>78</v>
      </c>
      <c r="V5" s="24" t="s">
        <v>79</v>
      </c>
      <c r="W5" s="24" t="s">
        <v>80</v>
      </c>
      <c r="X5" s="24" t="s">
        <v>81</v>
      </c>
      <c r="Y5" s="24" t="s">
        <v>82</v>
      </c>
      <c r="Z5" s="24" t="s">
        <v>83</v>
      </c>
      <c r="AA5" s="24" t="s">
        <v>84</v>
      </c>
      <c r="AB5" s="24" t="s">
        <v>85</v>
      </c>
      <c r="AC5" s="24" t="s">
        <v>87</v>
      </c>
      <c r="AD5" s="24" t="s">
        <v>88</v>
      </c>
      <c r="AE5" s="24" t="s">
        <v>89</v>
      </c>
      <c r="AF5" s="24" t="s">
        <v>90</v>
      </c>
      <c r="AG5" s="24" t="s">
        <v>91</v>
      </c>
      <c r="AH5" s="24" t="s">
        <v>42</v>
      </c>
      <c r="AI5" s="24" t="s">
        <v>81</v>
      </c>
      <c r="AJ5" s="24" t="s">
        <v>82</v>
      </c>
      <c r="AK5" s="24" t="s">
        <v>83</v>
      </c>
      <c r="AL5" s="24" t="s">
        <v>84</v>
      </c>
      <c r="AM5" s="24" t="s">
        <v>85</v>
      </c>
      <c r="AN5" s="24" t="s">
        <v>87</v>
      </c>
      <c r="AO5" s="24" t="s">
        <v>88</v>
      </c>
      <c r="AP5" s="24" t="s">
        <v>89</v>
      </c>
      <c r="AQ5" s="24" t="s">
        <v>90</v>
      </c>
      <c r="AR5" s="24" t="s">
        <v>91</v>
      </c>
      <c r="AS5" s="24" t="s">
        <v>86</v>
      </c>
      <c r="AT5" s="24" t="s">
        <v>81</v>
      </c>
      <c r="AU5" s="24" t="s">
        <v>82</v>
      </c>
      <c r="AV5" s="24" t="s">
        <v>83</v>
      </c>
      <c r="AW5" s="24" t="s">
        <v>84</v>
      </c>
      <c r="AX5" s="24" t="s">
        <v>85</v>
      </c>
      <c r="AY5" s="24" t="s">
        <v>87</v>
      </c>
      <c r="AZ5" s="24" t="s">
        <v>88</v>
      </c>
      <c r="BA5" s="24" t="s">
        <v>89</v>
      </c>
      <c r="BB5" s="24" t="s">
        <v>90</v>
      </c>
      <c r="BC5" s="24" t="s">
        <v>91</v>
      </c>
      <c r="BD5" s="24" t="s">
        <v>86</v>
      </c>
      <c r="BE5" s="24" t="s">
        <v>81</v>
      </c>
      <c r="BF5" s="24" t="s">
        <v>82</v>
      </c>
      <c r="BG5" s="24" t="s">
        <v>83</v>
      </c>
      <c r="BH5" s="24" t="s">
        <v>84</v>
      </c>
      <c r="BI5" s="24" t="s">
        <v>85</v>
      </c>
      <c r="BJ5" s="24" t="s">
        <v>87</v>
      </c>
      <c r="BK5" s="24" t="s">
        <v>88</v>
      </c>
      <c r="BL5" s="24" t="s">
        <v>89</v>
      </c>
      <c r="BM5" s="24" t="s">
        <v>90</v>
      </c>
      <c r="BN5" s="24" t="s">
        <v>91</v>
      </c>
      <c r="BO5" s="24" t="s">
        <v>86</v>
      </c>
      <c r="BP5" s="24" t="s">
        <v>81</v>
      </c>
      <c r="BQ5" s="24" t="s">
        <v>82</v>
      </c>
      <c r="BR5" s="24" t="s">
        <v>83</v>
      </c>
      <c r="BS5" s="24" t="s">
        <v>84</v>
      </c>
      <c r="BT5" s="24" t="s">
        <v>85</v>
      </c>
      <c r="BU5" s="24" t="s">
        <v>87</v>
      </c>
      <c r="BV5" s="24" t="s">
        <v>88</v>
      </c>
      <c r="BW5" s="24" t="s">
        <v>89</v>
      </c>
      <c r="BX5" s="24" t="s">
        <v>90</v>
      </c>
      <c r="BY5" s="24" t="s">
        <v>91</v>
      </c>
      <c r="BZ5" s="24" t="s">
        <v>86</v>
      </c>
      <c r="CA5" s="24" t="s">
        <v>81</v>
      </c>
      <c r="CB5" s="24" t="s">
        <v>82</v>
      </c>
      <c r="CC5" s="24" t="s">
        <v>83</v>
      </c>
      <c r="CD5" s="24" t="s">
        <v>84</v>
      </c>
      <c r="CE5" s="24" t="s">
        <v>85</v>
      </c>
      <c r="CF5" s="24" t="s">
        <v>87</v>
      </c>
      <c r="CG5" s="24" t="s">
        <v>88</v>
      </c>
      <c r="CH5" s="24" t="s">
        <v>89</v>
      </c>
      <c r="CI5" s="24" t="s">
        <v>90</v>
      </c>
      <c r="CJ5" s="24" t="s">
        <v>91</v>
      </c>
      <c r="CK5" s="24" t="s">
        <v>86</v>
      </c>
      <c r="CL5" s="24" t="s">
        <v>81</v>
      </c>
      <c r="CM5" s="24" t="s">
        <v>82</v>
      </c>
      <c r="CN5" s="24" t="s">
        <v>83</v>
      </c>
      <c r="CO5" s="24" t="s">
        <v>84</v>
      </c>
      <c r="CP5" s="24" t="s">
        <v>85</v>
      </c>
      <c r="CQ5" s="24" t="s">
        <v>87</v>
      </c>
      <c r="CR5" s="24" t="s">
        <v>88</v>
      </c>
      <c r="CS5" s="24" t="s">
        <v>89</v>
      </c>
      <c r="CT5" s="24" t="s">
        <v>90</v>
      </c>
      <c r="CU5" s="24" t="s">
        <v>91</v>
      </c>
      <c r="CV5" s="24" t="s">
        <v>86</v>
      </c>
      <c r="CW5" s="24" t="s">
        <v>81</v>
      </c>
      <c r="CX5" s="24" t="s">
        <v>82</v>
      </c>
      <c r="CY5" s="24" t="s">
        <v>83</v>
      </c>
      <c r="CZ5" s="24" t="s">
        <v>84</v>
      </c>
      <c r="DA5" s="24" t="s">
        <v>85</v>
      </c>
      <c r="DB5" s="24" t="s">
        <v>87</v>
      </c>
      <c r="DC5" s="24" t="s">
        <v>88</v>
      </c>
      <c r="DD5" s="24" t="s">
        <v>89</v>
      </c>
      <c r="DE5" s="24" t="s">
        <v>90</v>
      </c>
      <c r="DF5" s="24" t="s">
        <v>91</v>
      </c>
      <c r="DG5" s="24" t="s">
        <v>86</v>
      </c>
      <c r="DH5" s="24" t="s">
        <v>81</v>
      </c>
      <c r="DI5" s="24" t="s">
        <v>82</v>
      </c>
      <c r="DJ5" s="24" t="s">
        <v>83</v>
      </c>
      <c r="DK5" s="24" t="s">
        <v>84</v>
      </c>
      <c r="DL5" s="24" t="s">
        <v>85</v>
      </c>
      <c r="DM5" s="24" t="s">
        <v>87</v>
      </c>
      <c r="DN5" s="24" t="s">
        <v>88</v>
      </c>
      <c r="DO5" s="24" t="s">
        <v>89</v>
      </c>
      <c r="DP5" s="24" t="s">
        <v>90</v>
      </c>
      <c r="DQ5" s="24" t="s">
        <v>91</v>
      </c>
      <c r="DR5" s="24" t="s">
        <v>86</v>
      </c>
      <c r="DS5" s="24" t="s">
        <v>81</v>
      </c>
      <c r="DT5" s="24" t="s">
        <v>82</v>
      </c>
      <c r="DU5" s="24" t="s">
        <v>83</v>
      </c>
      <c r="DV5" s="24" t="s">
        <v>84</v>
      </c>
      <c r="DW5" s="24" t="s">
        <v>85</v>
      </c>
      <c r="DX5" s="24" t="s">
        <v>87</v>
      </c>
      <c r="DY5" s="24" t="s">
        <v>88</v>
      </c>
      <c r="DZ5" s="24" t="s">
        <v>89</v>
      </c>
      <c r="EA5" s="24" t="s">
        <v>90</v>
      </c>
      <c r="EB5" s="24" t="s">
        <v>91</v>
      </c>
      <c r="EC5" s="24" t="s">
        <v>86</v>
      </c>
      <c r="ED5" s="24" t="s">
        <v>81</v>
      </c>
      <c r="EE5" s="24" t="s">
        <v>82</v>
      </c>
      <c r="EF5" s="24" t="s">
        <v>83</v>
      </c>
      <c r="EG5" s="24" t="s">
        <v>84</v>
      </c>
      <c r="EH5" s="24" t="s">
        <v>85</v>
      </c>
      <c r="EI5" s="24" t="s">
        <v>87</v>
      </c>
      <c r="EJ5" s="24" t="s">
        <v>88</v>
      </c>
      <c r="EK5" s="24" t="s">
        <v>89</v>
      </c>
      <c r="EL5" s="24" t="s">
        <v>90</v>
      </c>
      <c r="EM5" s="24" t="s">
        <v>91</v>
      </c>
      <c r="EN5" s="24" t="s">
        <v>86</v>
      </c>
    </row>
    <row r="6" spans="1:144" s="14" customFormat="1" x14ac:dyDescent="0.15">
      <c r="A6" s="15" t="s">
        <v>92</v>
      </c>
      <c r="B6" s="20">
        <f t="shared" ref="B6:W6" si="1">B7</f>
        <v>2023</v>
      </c>
      <c r="C6" s="20">
        <f t="shared" si="1"/>
        <v>83101</v>
      </c>
      <c r="D6" s="20">
        <f t="shared" si="1"/>
        <v>46</v>
      </c>
      <c r="E6" s="20">
        <f t="shared" si="1"/>
        <v>1</v>
      </c>
      <c r="F6" s="20">
        <f t="shared" si="1"/>
        <v>0</v>
      </c>
      <c r="G6" s="20">
        <f t="shared" si="1"/>
        <v>1</v>
      </c>
      <c r="H6" s="20" t="str">
        <f t="shared" si="1"/>
        <v>茨城県　城里町</v>
      </c>
      <c r="I6" s="20" t="str">
        <f t="shared" si="1"/>
        <v>法適用</v>
      </c>
      <c r="J6" s="20" t="str">
        <f t="shared" si="1"/>
        <v>水道事業</v>
      </c>
      <c r="K6" s="20" t="str">
        <f t="shared" si="1"/>
        <v>末端給水事業</v>
      </c>
      <c r="L6" s="20" t="str">
        <f t="shared" si="1"/>
        <v>A6</v>
      </c>
      <c r="M6" s="20" t="str">
        <f t="shared" si="1"/>
        <v>非設置</v>
      </c>
      <c r="N6" s="25" t="str">
        <f t="shared" si="1"/>
        <v>-</v>
      </c>
      <c r="O6" s="25">
        <f t="shared" si="1"/>
        <v>52.02</v>
      </c>
      <c r="P6" s="25">
        <f t="shared" si="1"/>
        <v>99.18</v>
      </c>
      <c r="Q6" s="25">
        <f t="shared" si="1"/>
        <v>4180</v>
      </c>
      <c r="R6" s="25">
        <f t="shared" si="1"/>
        <v>18079</v>
      </c>
      <c r="S6" s="25">
        <f t="shared" si="1"/>
        <v>161.80000000000001</v>
      </c>
      <c r="T6" s="25">
        <f t="shared" si="1"/>
        <v>111.74</v>
      </c>
      <c r="U6" s="25">
        <f t="shared" si="1"/>
        <v>17791</v>
      </c>
      <c r="V6" s="25">
        <f t="shared" si="1"/>
        <v>171.63</v>
      </c>
      <c r="W6" s="25">
        <f t="shared" si="1"/>
        <v>103.66</v>
      </c>
      <c r="X6" s="27">
        <f t="shared" ref="X6:AG6" si="2">IF(X7="",NA(),X7)</f>
        <v>101.48</v>
      </c>
      <c r="Y6" s="27">
        <f t="shared" si="2"/>
        <v>105.49</v>
      </c>
      <c r="Z6" s="27">
        <f t="shared" si="2"/>
        <v>100.39</v>
      </c>
      <c r="AA6" s="27">
        <f t="shared" si="2"/>
        <v>99.23</v>
      </c>
      <c r="AB6" s="27">
        <f t="shared" si="2"/>
        <v>97.34</v>
      </c>
      <c r="AC6" s="27">
        <f t="shared" si="2"/>
        <v>108.61</v>
      </c>
      <c r="AD6" s="27">
        <f t="shared" si="2"/>
        <v>108.35</v>
      </c>
      <c r="AE6" s="27">
        <f t="shared" si="2"/>
        <v>108.84</v>
      </c>
      <c r="AF6" s="27">
        <f t="shared" si="2"/>
        <v>105.92</v>
      </c>
      <c r="AG6" s="27">
        <f t="shared" si="2"/>
        <v>106.01</v>
      </c>
      <c r="AH6" s="25" t="str">
        <f>IF(AH7="","",IF(AH7="-","【-】","【"&amp;SUBSTITUTE(TEXT(AH7,"#,##0.00"),"-","△")&amp;"】"))</f>
        <v>【108.24】</v>
      </c>
      <c r="AI6" s="25">
        <f t="shared" ref="AI6:AR6" si="3">IF(AI7="",NA(),AI7)</f>
        <v>0</v>
      </c>
      <c r="AJ6" s="25">
        <f t="shared" si="3"/>
        <v>0</v>
      </c>
      <c r="AK6" s="25">
        <f t="shared" si="3"/>
        <v>0</v>
      </c>
      <c r="AL6" s="25">
        <f t="shared" si="3"/>
        <v>0</v>
      </c>
      <c r="AM6" s="25">
        <f t="shared" si="3"/>
        <v>0</v>
      </c>
      <c r="AN6" s="27">
        <f t="shared" si="3"/>
        <v>3.59</v>
      </c>
      <c r="AO6" s="27">
        <f t="shared" si="3"/>
        <v>3.98</v>
      </c>
      <c r="AP6" s="27">
        <f t="shared" si="3"/>
        <v>6.02</v>
      </c>
      <c r="AQ6" s="27">
        <f t="shared" si="3"/>
        <v>7.78</v>
      </c>
      <c r="AR6" s="27">
        <f t="shared" si="3"/>
        <v>9.59</v>
      </c>
      <c r="AS6" s="25" t="str">
        <f>IF(AS7="","",IF(AS7="-","【-】","【"&amp;SUBSTITUTE(TEXT(AS7,"#,##0.00"),"-","△")&amp;"】"))</f>
        <v>【1.50】</v>
      </c>
      <c r="AT6" s="27">
        <f t="shared" ref="AT6:BC6" si="4">IF(AT7="",NA(),AT7)</f>
        <v>324.68</v>
      </c>
      <c r="AU6" s="27">
        <f t="shared" si="4"/>
        <v>345.22</v>
      </c>
      <c r="AV6" s="27">
        <f t="shared" si="4"/>
        <v>251.27</v>
      </c>
      <c r="AW6" s="27">
        <f t="shared" si="4"/>
        <v>280.29000000000002</v>
      </c>
      <c r="AX6" s="27">
        <f t="shared" si="4"/>
        <v>262.38</v>
      </c>
      <c r="AY6" s="27">
        <f t="shared" si="4"/>
        <v>379.08</v>
      </c>
      <c r="AZ6" s="27">
        <f t="shared" si="4"/>
        <v>367.55</v>
      </c>
      <c r="BA6" s="27">
        <f t="shared" si="4"/>
        <v>378.56</v>
      </c>
      <c r="BB6" s="27">
        <f t="shared" si="4"/>
        <v>364.46</v>
      </c>
      <c r="BC6" s="27">
        <f t="shared" si="4"/>
        <v>338.89</v>
      </c>
      <c r="BD6" s="25" t="str">
        <f>IF(BD7="","",IF(BD7="-","【-】","【"&amp;SUBSTITUTE(TEXT(BD7,"#,##0.00"),"-","△")&amp;"】"))</f>
        <v>【243.36】</v>
      </c>
      <c r="BE6" s="27">
        <f t="shared" ref="BE6:BN6" si="5">IF(BE7="",NA(),BE7)</f>
        <v>862.24</v>
      </c>
      <c r="BF6" s="27">
        <f t="shared" si="5"/>
        <v>859.39</v>
      </c>
      <c r="BG6" s="27">
        <f t="shared" si="5"/>
        <v>849.01</v>
      </c>
      <c r="BH6" s="27">
        <f t="shared" si="5"/>
        <v>828.04</v>
      </c>
      <c r="BI6" s="27">
        <f t="shared" si="5"/>
        <v>813.65</v>
      </c>
      <c r="BJ6" s="27">
        <f t="shared" si="5"/>
        <v>398.98</v>
      </c>
      <c r="BK6" s="27">
        <f t="shared" si="5"/>
        <v>418.68</v>
      </c>
      <c r="BL6" s="27">
        <f t="shared" si="5"/>
        <v>395.68</v>
      </c>
      <c r="BM6" s="27">
        <f t="shared" si="5"/>
        <v>403.72</v>
      </c>
      <c r="BN6" s="27">
        <f t="shared" si="5"/>
        <v>400.21</v>
      </c>
      <c r="BO6" s="25" t="str">
        <f>IF(BO7="","",IF(BO7="-","【-】","【"&amp;SUBSTITUTE(TEXT(BO7,"#,##0.00"),"-","△")&amp;"】"))</f>
        <v>【265.93】</v>
      </c>
      <c r="BP6" s="27">
        <f t="shared" ref="BP6:BY6" si="6">IF(BP7="",NA(),BP7)</f>
        <v>70.53</v>
      </c>
      <c r="BQ6" s="27">
        <f t="shared" si="6"/>
        <v>76.209999999999994</v>
      </c>
      <c r="BR6" s="27">
        <f t="shared" si="6"/>
        <v>69.67</v>
      </c>
      <c r="BS6" s="27">
        <f t="shared" si="6"/>
        <v>71.64</v>
      </c>
      <c r="BT6" s="27">
        <f t="shared" si="6"/>
        <v>73.3</v>
      </c>
      <c r="BU6" s="27">
        <f t="shared" si="6"/>
        <v>98.64</v>
      </c>
      <c r="BV6" s="27">
        <f t="shared" si="6"/>
        <v>94.78</v>
      </c>
      <c r="BW6" s="27">
        <f t="shared" si="6"/>
        <v>97.59</v>
      </c>
      <c r="BX6" s="27">
        <f t="shared" si="6"/>
        <v>92.17</v>
      </c>
      <c r="BY6" s="27">
        <f t="shared" si="6"/>
        <v>92.83</v>
      </c>
      <c r="BZ6" s="25" t="str">
        <f>IF(BZ7="","",IF(BZ7="-","【-】","【"&amp;SUBSTITUTE(TEXT(BZ7,"#,##0.00"),"-","△")&amp;"】"))</f>
        <v>【97.82】</v>
      </c>
      <c r="CA6" s="27">
        <f t="shared" ref="CA6:CJ6" si="7">IF(CA7="",NA(),CA7)</f>
        <v>307.27999999999997</v>
      </c>
      <c r="CB6" s="27">
        <f t="shared" si="7"/>
        <v>283.33999999999997</v>
      </c>
      <c r="CC6" s="27">
        <f t="shared" si="7"/>
        <v>311.14999999999998</v>
      </c>
      <c r="CD6" s="27">
        <f t="shared" si="7"/>
        <v>303.5</v>
      </c>
      <c r="CE6" s="27">
        <f t="shared" si="7"/>
        <v>297.33</v>
      </c>
      <c r="CF6" s="27">
        <f t="shared" si="7"/>
        <v>178.92</v>
      </c>
      <c r="CG6" s="27">
        <f t="shared" si="7"/>
        <v>181.3</v>
      </c>
      <c r="CH6" s="27">
        <f t="shared" si="7"/>
        <v>181.71</v>
      </c>
      <c r="CI6" s="27">
        <f t="shared" si="7"/>
        <v>188.51</v>
      </c>
      <c r="CJ6" s="27">
        <f t="shared" si="7"/>
        <v>189.43</v>
      </c>
      <c r="CK6" s="25" t="str">
        <f>IF(CK7="","",IF(CK7="-","【-】","【"&amp;SUBSTITUTE(TEXT(CK7,"#,##0.00"),"-","△")&amp;"】"))</f>
        <v>【177.56】</v>
      </c>
      <c r="CL6" s="27">
        <f t="shared" ref="CL6:CU6" si="8">IF(CL7="",NA(),CL7)</f>
        <v>52.26</v>
      </c>
      <c r="CM6" s="27">
        <f t="shared" si="8"/>
        <v>53.19</v>
      </c>
      <c r="CN6" s="27">
        <f t="shared" si="8"/>
        <v>55.31</v>
      </c>
      <c r="CO6" s="27">
        <f t="shared" si="8"/>
        <v>57.47</v>
      </c>
      <c r="CP6" s="27">
        <f t="shared" si="8"/>
        <v>54.53</v>
      </c>
      <c r="CQ6" s="27">
        <f t="shared" si="8"/>
        <v>55.14</v>
      </c>
      <c r="CR6" s="27">
        <f t="shared" si="8"/>
        <v>55.89</v>
      </c>
      <c r="CS6" s="27">
        <f t="shared" si="8"/>
        <v>55.72</v>
      </c>
      <c r="CT6" s="27">
        <f t="shared" si="8"/>
        <v>55.31</v>
      </c>
      <c r="CU6" s="27">
        <f t="shared" si="8"/>
        <v>55.14</v>
      </c>
      <c r="CV6" s="25" t="str">
        <f>IF(CV7="","",IF(CV7="-","【-】","【"&amp;SUBSTITUTE(TEXT(CV7,"#,##0.00"),"-","△")&amp;"】"))</f>
        <v>【59.81】</v>
      </c>
      <c r="CW6" s="27">
        <f t="shared" ref="CW6:DF6" si="9">IF(CW7="",NA(),CW7)</f>
        <v>75.84</v>
      </c>
      <c r="CX6" s="27">
        <f t="shared" si="9"/>
        <v>75.08</v>
      </c>
      <c r="CY6" s="27">
        <f t="shared" si="9"/>
        <v>71.19</v>
      </c>
      <c r="CZ6" s="27">
        <f t="shared" si="9"/>
        <v>72.34</v>
      </c>
      <c r="DA6" s="27">
        <f t="shared" si="9"/>
        <v>75.28</v>
      </c>
      <c r="DB6" s="27">
        <f t="shared" si="9"/>
        <v>81.39</v>
      </c>
      <c r="DC6" s="27">
        <f t="shared" si="9"/>
        <v>81.27</v>
      </c>
      <c r="DD6" s="27">
        <f t="shared" si="9"/>
        <v>81.260000000000005</v>
      </c>
      <c r="DE6" s="27">
        <f t="shared" si="9"/>
        <v>80.36</v>
      </c>
      <c r="DF6" s="27">
        <f t="shared" si="9"/>
        <v>80.13</v>
      </c>
      <c r="DG6" s="25" t="str">
        <f>IF(DG7="","",IF(DG7="-","【-】","【"&amp;SUBSTITUTE(TEXT(DG7,"#,##0.00"),"-","△")&amp;"】"))</f>
        <v>【89.42】</v>
      </c>
      <c r="DH6" s="27">
        <f t="shared" ref="DH6:DQ6" si="10">IF(DH7="",NA(),DH7)</f>
        <v>51.91</v>
      </c>
      <c r="DI6" s="27">
        <f t="shared" si="10"/>
        <v>53.28</v>
      </c>
      <c r="DJ6" s="27">
        <f t="shared" si="10"/>
        <v>54.57</v>
      </c>
      <c r="DK6" s="27">
        <f t="shared" si="10"/>
        <v>56.45</v>
      </c>
      <c r="DL6" s="27">
        <f t="shared" si="10"/>
        <v>57.77</v>
      </c>
      <c r="DM6" s="27">
        <f t="shared" si="10"/>
        <v>49.92</v>
      </c>
      <c r="DN6" s="27">
        <f t="shared" si="10"/>
        <v>50.63</v>
      </c>
      <c r="DO6" s="27">
        <f t="shared" si="10"/>
        <v>51.29</v>
      </c>
      <c r="DP6" s="27">
        <f t="shared" si="10"/>
        <v>52.2</v>
      </c>
      <c r="DQ6" s="27">
        <f t="shared" si="10"/>
        <v>52.7</v>
      </c>
      <c r="DR6" s="25" t="str">
        <f>IF(DR7="","",IF(DR7="-","【-】","【"&amp;SUBSTITUTE(TEXT(DR7,"#,##0.00"),"-","△")&amp;"】"))</f>
        <v>【52.02】</v>
      </c>
      <c r="DS6" s="27">
        <f t="shared" ref="DS6:EB6" si="11">IF(DS7="",NA(),DS7)</f>
        <v>16.760000000000002</v>
      </c>
      <c r="DT6" s="27">
        <f t="shared" si="11"/>
        <v>17.260000000000002</v>
      </c>
      <c r="DU6" s="27">
        <f t="shared" si="11"/>
        <v>17</v>
      </c>
      <c r="DV6" s="27">
        <f t="shared" si="11"/>
        <v>17.43</v>
      </c>
      <c r="DW6" s="27">
        <f t="shared" si="11"/>
        <v>17.73</v>
      </c>
      <c r="DX6" s="27">
        <f t="shared" si="11"/>
        <v>16.88</v>
      </c>
      <c r="DY6" s="27">
        <f t="shared" si="11"/>
        <v>18.28</v>
      </c>
      <c r="DZ6" s="27">
        <f t="shared" si="11"/>
        <v>19.61</v>
      </c>
      <c r="EA6" s="27">
        <f t="shared" si="11"/>
        <v>20.73</v>
      </c>
      <c r="EB6" s="27">
        <f t="shared" si="11"/>
        <v>22.86</v>
      </c>
      <c r="EC6" s="25" t="str">
        <f>IF(EC7="","",IF(EC7="-","【-】","【"&amp;SUBSTITUTE(TEXT(EC7,"#,##0.00"),"-","△")&amp;"】"))</f>
        <v>【25.37】</v>
      </c>
      <c r="ED6" s="27">
        <f t="shared" ref="ED6:EM6" si="12">IF(ED7="",NA(),ED7)</f>
        <v>0.56000000000000005</v>
      </c>
      <c r="EE6" s="27">
        <f t="shared" si="12"/>
        <v>0.12</v>
      </c>
      <c r="EF6" s="27">
        <f t="shared" si="12"/>
        <v>0.96</v>
      </c>
      <c r="EG6" s="27">
        <f t="shared" si="12"/>
        <v>0.45</v>
      </c>
      <c r="EH6" s="27">
        <f t="shared" si="12"/>
        <v>0.73</v>
      </c>
      <c r="EI6" s="27">
        <f t="shared" si="12"/>
        <v>0.52</v>
      </c>
      <c r="EJ6" s="27">
        <f t="shared" si="12"/>
        <v>0.53</v>
      </c>
      <c r="EK6" s="27">
        <f t="shared" si="12"/>
        <v>0.48</v>
      </c>
      <c r="EL6" s="27">
        <f t="shared" si="12"/>
        <v>0.5</v>
      </c>
      <c r="EM6" s="27">
        <f t="shared" si="12"/>
        <v>0.41</v>
      </c>
      <c r="EN6" s="25" t="str">
        <f>IF(EN7="","",IF(EN7="-","【-】","【"&amp;SUBSTITUTE(TEXT(EN7,"#,##0.00"),"-","△")&amp;"】"))</f>
        <v>【0.62】</v>
      </c>
    </row>
    <row r="7" spans="1:144" s="14" customFormat="1" x14ac:dyDescent="0.15">
      <c r="A7" s="15"/>
      <c r="B7" s="21">
        <v>2023</v>
      </c>
      <c r="C7" s="21">
        <v>83101</v>
      </c>
      <c r="D7" s="21">
        <v>46</v>
      </c>
      <c r="E7" s="21">
        <v>1</v>
      </c>
      <c r="F7" s="21">
        <v>0</v>
      </c>
      <c r="G7" s="21">
        <v>1</v>
      </c>
      <c r="H7" s="21" t="s">
        <v>93</v>
      </c>
      <c r="I7" s="21" t="s">
        <v>94</v>
      </c>
      <c r="J7" s="21" t="s">
        <v>95</v>
      </c>
      <c r="K7" s="21" t="s">
        <v>96</v>
      </c>
      <c r="L7" s="21" t="s">
        <v>97</v>
      </c>
      <c r="M7" s="21" t="s">
        <v>13</v>
      </c>
      <c r="N7" s="26" t="s">
        <v>98</v>
      </c>
      <c r="O7" s="26">
        <v>52.02</v>
      </c>
      <c r="P7" s="26">
        <v>99.18</v>
      </c>
      <c r="Q7" s="26">
        <v>4180</v>
      </c>
      <c r="R7" s="26">
        <v>18079</v>
      </c>
      <c r="S7" s="26">
        <v>161.80000000000001</v>
      </c>
      <c r="T7" s="26">
        <v>111.74</v>
      </c>
      <c r="U7" s="26">
        <v>17791</v>
      </c>
      <c r="V7" s="26">
        <v>171.63</v>
      </c>
      <c r="W7" s="26">
        <v>103.66</v>
      </c>
      <c r="X7" s="26">
        <v>101.48</v>
      </c>
      <c r="Y7" s="26">
        <v>105.49</v>
      </c>
      <c r="Z7" s="26">
        <v>100.39</v>
      </c>
      <c r="AA7" s="26">
        <v>99.23</v>
      </c>
      <c r="AB7" s="26">
        <v>97.34</v>
      </c>
      <c r="AC7" s="26">
        <v>108.61</v>
      </c>
      <c r="AD7" s="26">
        <v>108.35</v>
      </c>
      <c r="AE7" s="26">
        <v>108.84</v>
      </c>
      <c r="AF7" s="26">
        <v>105.92</v>
      </c>
      <c r="AG7" s="26">
        <v>106.01</v>
      </c>
      <c r="AH7" s="26">
        <v>108.24</v>
      </c>
      <c r="AI7" s="26">
        <v>0</v>
      </c>
      <c r="AJ7" s="26">
        <v>0</v>
      </c>
      <c r="AK7" s="26">
        <v>0</v>
      </c>
      <c r="AL7" s="26">
        <v>0</v>
      </c>
      <c r="AM7" s="26">
        <v>0</v>
      </c>
      <c r="AN7" s="26">
        <v>3.59</v>
      </c>
      <c r="AO7" s="26">
        <v>3.98</v>
      </c>
      <c r="AP7" s="26">
        <v>6.02</v>
      </c>
      <c r="AQ7" s="26">
        <v>7.78</v>
      </c>
      <c r="AR7" s="26">
        <v>9.59</v>
      </c>
      <c r="AS7" s="26">
        <v>1.5</v>
      </c>
      <c r="AT7" s="26">
        <v>324.68</v>
      </c>
      <c r="AU7" s="26">
        <v>345.22</v>
      </c>
      <c r="AV7" s="26">
        <v>251.27</v>
      </c>
      <c r="AW7" s="26">
        <v>280.29000000000002</v>
      </c>
      <c r="AX7" s="26">
        <v>262.38</v>
      </c>
      <c r="AY7" s="26">
        <v>379.08</v>
      </c>
      <c r="AZ7" s="26">
        <v>367.55</v>
      </c>
      <c r="BA7" s="26">
        <v>378.56</v>
      </c>
      <c r="BB7" s="26">
        <v>364.46</v>
      </c>
      <c r="BC7" s="26">
        <v>338.89</v>
      </c>
      <c r="BD7" s="26">
        <v>243.36</v>
      </c>
      <c r="BE7" s="26">
        <v>862.24</v>
      </c>
      <c r="BF7" s="26">
        <v>859.39</v>
      </c>
      <c r="BG7" s="26">
        <v>849.01</v>
      </c>
      <c r="BH7" s="26">
        <v>828.04</v>
      </c>
      <c r="BI7" s="26">
        <v>813.65</v>
      </c>
      <c r="BJ7" s="26">
        <v>398.98</v>
      </c>
      <c r="BK7" s="26">
        <v>418.68</v>
      </c>
      <c r="BL7" s="26">
        <v>395.68</v>
      </c>
      <c r="BM7" s="26">
        <v>403.72</v>
      </c>
      <c r="BN7" s="26">
        <v>400.21</v>
      </c>
      <c r="BO7" s="26">
        <v>265.93</v>
      </c>
      <c r="BP7" s="26">
        <v>70.53</v>
      </c>
      <c r="BQ7" s="26">
        <v>76.209999999999994</v>
      </c>
      <c r="BR7" s="26">
        <v>69.67</v>
      </c>
      <c r="BS7" s="26">
        <v>71.64</v>
      </c>
      <c r="BT7" s="26">
        <v>73.3</v>
      </c>
      <c r="BU7" s="26">
        <v>98.64</v>
      </c>
      <c r="BV7" s="26">
        <v>94.78</v>
      </c>
      <c r="BW7" s="26">
        <v>97.59</v>
      </c>
      <c r="BX7" s="26">
        <v>92.17</v>
      </c>
      <c r="BY7" s="26">
        <v>92.83</v>
      </c>
      <c r="BZ7" s="26">
        <v>97.82</v>
      </c>
      <c r="CA7" s="26">
        <v>307.27999999999997</v>
      </c>
      <c r="CB7" s="26">
        <v>283.33999999999997</v>
      </c>
      <c r="CC7" s="26">
        <v>311.14999999999998</v>
      </c>
      <c r="CD7" s="26">
        <v>303.5</v>
      </c>
      <c r="CE7" s="26">
        <v>297.33</v>
      </c>
      <c r="CF7" s="26">
        <v>178.92</v>
      </c>
      <c r="CG7" s="26">
        <v>181.3</v>
      </c>
      <c r="CH7" s="26">
        <v>181.71</v>
      </c>
      <c r="CI7" s="26">
        <v>188.51</v>
      </c>
      <c r="CJ7" s="26">
        <v>189.43</v>
      </c>
      <c r="CK7" s="26">
        <v>177.56</v>
      </c>
      <c r="CL7" s="26">
        <v>52.26</v>
      </c>
      <c r="CM7" s="26">
        <v>53.19</v>
      </c>
      <c r="CN7" s="26">
        <v>55.31</v>
      </c>
      <c r="CO7" s="26">
        <v>57.47</v>
      </c>
      <c r="CP7" s="26">
        <v>54.53</v>
      </c>
      <c r="CQ7" s="26">
        <v>55.14</v>
      </c>
      <c r="CR7" s="26">
        <v>55.89</v>
      </c>
      <c r="CS7" s="26">
        <v>55.72</v>
      </c>
      <c r="CT7" s="26">
        <v>55.31</v>
      </c>
      <c r="CU7" s="26">
        <v>55.14</v>
      </c>
      <c r="CV7" s="26">
        <v>59.81</v>
      </c>
      <c r="CW7" s="26">
        <v>75.84</v>
      </c>
      <c r="CX7" s="26">
        <v>75.08</v>
      </c>
      <c r="CY7" s="26">
        <v>71.19</v>
      </c>
      <c r="CZ7" s="26">
        <v>72.34</v>
      </c>
      <c r="DA7" s="26">
        <v>75.28</v>
      </c>
      <c r="DB7" s="26">
        <v>81.39</v>
      </c>
      <c r="DC7" s="26">
        <v>81.27</v>
      </c>
      <c r="DD7" s="26">
        <v>81.260000000000005</v>
      </c>
      <c r="DE7" s="26">
        <v>80.36</v>
      </c>
      <c r="DF7" s="26">
        <v>80.13</v>
      </c>
      <c r="DG7" s="26">
        <v>89.42</v>
      </c>
      <c r="DH7" s="26">
        <v>51.91</v>
      </c>
      <c r="DI7" s="26">
        <v>53.28</v>
      </c>
      <c r="DJ7" s="26">
        <v>54.57</v>
      </c>
      <c r="DK7" s="26">
        <v>56.45</v>
      </c>
      <c r="DL7" s="26">
        <v>57.77</v>
      </c>
      <c r="DM7" s="26">
        <v>49.92</v>
      </c>
      <c r="DN7" s="26">
        <v>50.63</v>
      </c>
      <c r="DO7" s="26">
        <v>51.29</v>
      </c>
      <c r="DP7" s="26">
        <v>52.2</v>
      </c>
      <c r="DQ7" s="26">
        <v>52.7</v>
      </c>
      <c r="DR7" s="26">
        <v>52.02</v>
      </c>
      <c r="DS7" s="26">
        <v>16.760000000000002</v>
      </c>
      <c r="DT7" s="26">
        <v>17.260000000000002</v>
      </c>
      <c r="DU7" s="26">
        <v>17</v>
      </c>
      <c r="DV7" s="26">
        <v>17.43</v>
      </c>
      <c r="DW7" s="26">
        <v>17.73</v>
      </c>
      <c r="DX7" s="26">
        <v>16.88</v>
      </c>
      <c r="DY7" s="26">
        <v>18.28</v>
      </c>
      <c r="DZ7" s="26">
        <v>19.61</v>
      </c>
      <c r="EA7" s="26">
        <v>20.73</v>
      </c>
      <c r="EB7" s="26">
        <v>22.86</v>
      </c>
      <c r="EC7" s="26">
        <v>25.37</v>
      </c>
      <c r="ED7" s="26">
        <v>0.56000000000000005</v>
      </c>
      <c r="EE7" s="26">
        <v>0.12</v>
      </c>
      <c r="EF7" s="26">
        <v>0.96</v>
      </c>
      <c r="EG7" s="26">
        <v>0.45</v>
      </c>
      <c r="EH7" s="26">
        <v>0.73</v>
      </c>
      <c r="EI7" s="26">
        <v>0.52</v>
      </c>
      <c r="EJ7" s="26">
        <v>0.53</v>
      </c>
      <c r="EK7" s="26">
        <v>0.48</v>
      </c>
      <c r="EL7" s="26">
        <v>0.5</v>
      </c>
      <c r="EM7" s="26">
        <v>0.41</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49</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2025-01-24T06:45:59Z</dcterms:created>
  <dcterms:modified xsi:type="dcterms:W3CDTF">2025-02-19T00:43:56Z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2025-02-05T08:14:44Z</vt:filetime>
  </property>
</Properties>
</file>