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yiXqngRmd5Ykwf7Hv35cJDL8whhb+CJ8ILGUUXocGVARGvcwwb1R8jKppa9/H17SW3+EP8iKTp5UcxcIaOTZFA==" workbookSaltValue="Ja/7YqZWu+A05f7KS4Prig=="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<sst xmlns="http://schemas.openxmlformats.org/spreadsheetml/2006/main" count="299" uniqueCount="114">
  <si>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</si>
  <si>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</si>
  <si>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</si>
  <si>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</si>
  <si>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⑤経費回収率(％)</t>
  </si>
  <si>
    <t>類似団体区分</t>
    <rPh sb="4" eb="6">
      <t>クブン</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</si>
  <si>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</si>
  <si>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</si>
  <si>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</si>
  <si>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</si>
  <si>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</si>
  <si>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</si>
  <si>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</si>
  <si>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</si>
  <si>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</si>
  <si>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</si>
  <si>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 xml:space="preserve">①有形固定資産減価償却率
　令和４年度から法適用となったことから、数値としては小さいが、個々の耐用年数に留意する必要がある。
②管渠老朽化率③管渠改善率
　公共下水道事業は、那珂久慈流域下水道関連城里町公共下水道として、平成11年から供用開始しており、20年以上が経過している。今後は管渠施設の劣化や損傷の増加が見込まれるため、ストックマネジメント計画に基づき、適切な時期に改築・修繕工事を実施していく必要がある。
</t>
    <rPh sb="1" eb="3">
      <t>ユウケイ</t>
    </rPh>
    <rPh sb="3" eb="7">
      <t>コテイシサン</t>
    </rPh>
    <rPh sb="7" eb="9">
      <t>ゲンカ</t>
    </rPh>
    <rPh sb="9" eb="12">
      <t>ショウキャクリツ</t>
    </rPh>
    <rPh sb="14" eb="16">
      <t>レイワ</t>
    </rPh>
    <rPh sb="17" eb="19">
      <t>ネンド</t>
    </rPh>
    <rPh sb="21" eb="24">
      <t>ホウテキヨウ</t>
    </rPh>
    <rPh sb="64" eb="70">
      <t>カンキョロウキュウカリツ</t>
    </rPh>
    <rPh sb="71" eb="76">
      <t>カンキョカイゼンリツ</t>
    </rPh>
    <rPh sb="78" eb="80">
      <t>コウキョウ</t>
    </rPh>
    <rPh sb="80" eb="85">
      <t>ゲスイドウジギョウ</t>
    </rPh>
    <rPh sb="139" eb="141">
      <t>コンゴ</t>
    </rPh>
    <rPh sb="142" eb="146">
      <t>カンキョシセツ</t>
    </rPh>
    <rPh sb="147" eb="149">
      <t>レッカ</t>
    </rPh>
    <rPh sb="150" eb="152">
      <t>ソンショウ</t>
    </rPh>
    <rPh sb="153" eb="155">
      <t>ゾウカ</t>
    </rPh>
    <rPh sb="156" eb="158">
      <t>ミコ</t>
    </rPh>
    <rPh sb="174" eb="176">
      <t>ケイカク</t>
    </rPh>
    <rPh sb="177" eb="178">
      <t>モト</t>
    </rPh>
    <rPh sb="181" eb="183">
      <t>テキセツ</t>
    </rPh>
    <rPh sb="184" eb="186">
      <t>ジキ</t>
    </rPh>
    <rPh sb="187" eb="189">
      <t>カイチク</t>
    </rPh>
    <rPh sb="190" eb="192">
      <t>シュウゼン</t>
    </rPh>
    <rPh sb="192" eb="194">
      <t>コウジ</t>
    </rPh>
    <rPh sb="195" eb="197">
      <t>ジッシ</t>
    </rPh>
    <rPh sb="201" eb="203">
      <t>ヒツヨウ</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</si>
  <si>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</si>
  <si>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</si>
  <si>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</si>
  <si>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</si>
  <si>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</si>
  <si>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</si>
  <si>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</si>
  <si>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</si>
  <si>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</si>
  <si>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</si>
  <si>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</si>
  <si>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　一般会計からの繰入金依存割合が大きいため、今後は接続率向上に努めるとともに、使用料収入の確保と維持管理費の削減に努めていく必要がある。
　使用料収入は、社会情勢から汚水処理人口の減少が避けられないと考えられることから、段階的な見直しを講じ、安定した使用料収入の確保に努める。
　維持管理費の削減については、ストックマネジメント計画に基づき管理し、コスト削減と安定的な施設運営に努めていく。
　また、事業を安定かつ持続的に進めていくために、経営戦略を有効活用し、経営の効率化を図り、経営基盤と財政マネジメントの向上に努めていく。</t>
    <rPh sb="22" eb="24">
      <t>コンゴ</t>
    </rPh>
    <rPh sb="83" eb="89">
      <t>オスイショリ</t>
    </rPh>
    <rPh sb="164" eb="166">
      <t>ケイカク</t>
    </rPh>
    <rPh sb="167" eb="168">
      <t>モト</t>
    </rPh>
    <rPh sb="170" eb="172">
      <t>カンリ</t>
    </rPh>
    <rPh sb="177" eb="179">
      <t>サクゲン</t>
    </rPh>
    <rPh sb="180" eb="183">
      <t>アンテイテキ</t>
    </rPh>
    <rPh sb="184" eb="186">
      <t>シセツ</t>
    </rPh>
    <rPh sb="186" eb="188">
      <t>ウンエイ</t>
    </rPh>
    <rPh sb="189" eb="190">
      <t>ツト</t>
    </rPh>
    <rPh sb="200" eb="202">
      <t>ジギョウ</t>
    </rPh>
    <rPh sb="203" eb="205">
      <t>アンテイ</t>
    </rPh>
    <rPh sb="207" eb="210">
      <t>ジゾクテキ</t>
    </rPh>
    <rPh sb="211" eb="212">
      <t>スス</t>
    </rPh>
    <rPh sb="220" eb="222">
      <t>ケイエイ</t>
    </rPh>
    <rPh sb="222" eb="224">
      <t>センリャク</t>
    </rPh>
    <rPh sb="225" eb="227">
      <t>ユウコウ</t>
    </rPh>
    <rPh sb="227" eb="229">
      <t>カツヨウ</t>
    </rPh>
    <rPh sb="231" eb="233">
      <t>ケイエイ</t>
    </rPh>
    <rPh sb="234" eb="237">
      <t>コウリツカ</t>
    </rPh>
    <rPh sb="238" eb="239">
      <t>ハカ</t>
    </rPh>
    <rPh sb="241" eb="243">
      <t>ケイエイ</t>
    </rPh>
    <rPh sb="243" eb="245">
      <t>キバン</t>
    </rPh>
    <rPh sb="246" eb="248">
      <t>ザイセイ</t>
    </rPh>
    <rPh sb="255" eb="257">
      <t>コウジョウ</t>
    </rPh>
    <rPh sb="258" eb="259">
      <t>ツト</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</si>
  <si>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</si>
  <si>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</si>
  <si>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</si>
  <si>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</si>
  <si>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</si>
  <si>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</si>
  <si>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</si>
  <si>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</si>
  <si>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</si>
  <si>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</si>
  <si>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</si>
  <si>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</si>
  <si>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</si>
  <si>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</si>
  <si>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</si>
  <si>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</si>
  <si>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</si>
  <si>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</si>
  <si>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</si>
  <si>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</si>
  <si>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</si>
  <si>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</si>
  <si>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</si>
  <si>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</si>
  <si>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</si>
  <si>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</si>
  <si>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</si>
  <si>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</si>
  <si>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</si>
  <si>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</si>
  <si>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</si>
  <si>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</si>
  <si>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</si>
  <si>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</si>
  <si>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</si>
  <si>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</si>
  <si>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</si>
  <si>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</si>
  <si>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茨城県　城里町</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</si>
  <si>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</si>
  <si>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</si>
  <si>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</si>
  <si>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</si>
  <si>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</si>
  <si>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</si>
  <si>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</si>
  <si>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</si>
  <si>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</si>
  <si>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</si>
  <si>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</si>
  <si>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</si>
  <si>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</si>
  <si>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</si>
  <si>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</si>
  <si>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</si>
  <si>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</si>
  <si>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</si>
  <si>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</si>
  <si>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</si>
  <si>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</si>
  <si>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</si>
  <si>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</si>
  <si>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</si>
  <si>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</si>
  <si>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</si>
  <si>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</si>
  <si>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</si>
  <si>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</si>
  <si>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</si>
  <si>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</si>
  <si>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下水道事業</t>
  </si>
  <si>
    <t>公共下水道</t>
  </si>
  <si>
    <t>Cd2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</si>
  <si>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</si>
  <si>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</si>
  <si>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</si>
  <si>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</si>
  <si>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</si>
  <si>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</si>
  <si>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</si>
  <si>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</si>
  <si>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</si>
  <si>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</si>
  <si>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</si>
  <si>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①経常収支比率
　100％を超えているが前年度より6.9％も低下している。また、一般会計繰入金に大きく依存しているため、使用料収入の確保と維持管理費の削減に努めていく必要がある。
③流動比率
　類似団体平均値を上回っており、前年度よりも上昇している。流動負債は主に企業債であるが、償還については一般会計繰入金に依存していることから、企業債の新規借入を抑制していく必要がある。
⑤経費回収率　⑥汚水処理原価
　汚水処理原価は類似団体に比べ低いが、経費回収率は100%未満であり、下水道使用料で汚水処理費が賄えていないことから、さらなる使用料収入の確保、さらに汚水処理費のコスト削減に努める必要がある。
⑧水洗化率
　類似団体平均値に近い状況にあり、微増している。今後も広報活動や戸別訪問など早期における普及活動を図る必要がある。</t>
    <rPh sb="14" eb="15">
      <t>コ</t>
    </rPh>
    <rPh sb="20" eb="22">
      <t>ゼンネン</t>
    </rPh>
    <rPh sb="22" eb="23">
      <t>ド</t>
    </rPh>
    <rPh sb="30" eb="32">
      <t>テイカ</t>
    </rPh>
    <rPh sb="44" eb="47">
      <t>クリイレキン</t>
    </rPh>
    <rPh sb="91" eb="93">
      <t>リュウドウ</t>
    </rPh>
    <rPh sb="93" eb="95">
      <t>ヒリツ</t>
    </rPh>
    <rPh sb="112" eb="115">
      <t>ゼンネンド</t>
    </rPh>
    <rPh sb="118" eb="120">
      <t>ジョウショウ</t>
    </rPh>
    <rPh sb="125" eb="127">
      <t>リュウドウ</t>
    </rPh>
    <rPh sb="127" eb="129">
      <t>フサイ</t>
    </rPh>
    <rPh sb="166" eb="169">
      <t>キギョウサイ</t>
    </rPh>
    <rPh sb="170" eb="172">
      <t>シンキ</t>
    </rPh>
    <rPh sb="172" eb="174">
      <t>カリイレ</t>
    </rPh>
    <rPh sb="175" eb="177">
      <t>ヨクセイ</t>
    </rPh>
    <rPh sb="181" eb="183">
      <t>ヒツヨウ</t>
    </rPh>
    <rPh sb="307" eb="309">
      <t>ルイジ</t>
    </rPh>
    <rPh sb="309" eb="311">
      <t>ダンタイ</t>
    </rPh>
    <rPh sb="311" eb="314">
      <t>ヘイキンチ</t>
    </rPh>
    <rPh sb="315" eb="316">
      <t>チカ</t>
    </rPh>
    <rPh sb="317" eb="319">
      <t>ジョウキョウ</t>
    </rPh>
    <rPh sb="323" eb="325">
      <t>ビゾウ</t>
    </rPh>
    <rPh sb="333" eb="335">
      <t>コウホウ</t>
    </rPh>
    <rPh sb="335" eb="337">
      <t>カツドウ</t>
    </rPh>
    <rPh sb="338" eb="340">
      <t>コベツ</t>
    </rPh>
    <rPh sb="340" eb="342">
      <t>ホウモン</t>
    </rPh>
    <rPh sb="344" eb="346">
      <t>ソウキ</t>
    </rPh>
    <rPh sb="350" eb="352">
      <t>フキュウ</t>
    </rPh>
    <rPh sb="352" eb="354">
      <t>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</si>
</sst>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_);[Red]\(0.00\)"/>
    <numFmt numFmtId="180"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EC3-4FC9-9051-EF8DB4BBDC0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c:v>
                </c:pt>
              </c:numCache>
            </c:numRef>
          </c:val>
          <c:smooth val="0"/>
          <c:extLst>
            <c:ext xmlns:c16="http://schemas.microsoft.com/office/drawing/2014/chart" uri="{C3380CC4-5D6E-409C-BE32-E72D297353CC}">
              <c16:uniqueId val="{00000001-2EC3-4FC9-9051-EF8DB4BBDC0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107.94</c:v>
                </c:pt>
                <c:pt idx="4">
                  <c:v>101.04</c:v>
                </c:pt>
              </c:numCache>
            </c:numRef>
          </c:val>
          <c:extLst>
            <c:ext xmlns:c16="http://schemas.microsoft.com/office/drawing/2014/chart" uri="{C3380CC4-5D6E-409C-BE32-E72D297353CC}">
              <c16:uniqueId val="{00000000-D0BF-4339-B517-E65F43C842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107.19</c:v>
                </c:pt>
                <c:pt idx="4">
                  <c:v>107.04</c:v>
                </c:pt>
              </c:numCache>
            </c:numRef>
          </c:val>
          <c:smooth val="0"/>
          <c:extLst>
            <c:ext xmlns:c16="http://schemas.microsoft.com/office/drawing/2014/chart" uri="{C3380CC4-5D6E-409C-BE32-E72D297353CC}">
              <c16:uniqueId val="{00000001-D0BF-4339-B517-E65F43C8428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2.82</c:v>
                </c:pt>
                <c:pt idx="4">
                  <c:v>5.5</c:v>
                </c:pt>
              </c:numCache>
            </c:numRef>
          </c:val>
          <c:extLst>
            <c:ext xmlns:c16="http://schemas.microsoft.com/office/drawing/2014/chart" uri="{C3380CC4-5D6E-409C-BE32-E72D297353CC}">
              <c16:uniqueId val="{00000000-D8F3-46D1-9070-9B3811F615A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22.89</c:v>
                </c:pt>
                <c:pt idx="4">
                  <c:v>23.37</c:v>
                </c:pt>
              </c:numCache>
            </c:numRef>
          </c:val>
          <c:smooth val="0"/>
          <c:extLst>
            <c:ext xmlns:c16="http://schemas.microsoft.com/office/drawing/2014/chart" uri="{C3380CC4-5D6E-409C-BE32-E72D297353CC}">
              <c16:uniqueId val="{00000001-D8F3-46D1-9070-9B3811F615A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0B8-4DDB-86E8-71D116E93AA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0B8-4DDB-86E8-71D116E93AA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615-450D-ADF8-FE0E5D1936F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31.07</c:v>
                </c:pt>
                <c:pt idx="4">
                  <c:v>37.43</c:v>
                </c:pt>
              </c:numCache>
            </c:numRef>
          </c:val>
          <c:smooth val="0"/>
          <c:extLst>
            <c:ext xmlns:c16="http://schemas.microsoft.com/office/drawing/2014/chart" uri="{C3380CC4-5D6E-409C-BE32-E72D297353CC}">
              <c16:uniqueId val="{00000001-B615-450D-ADF8-FE0E5D1936F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58.06</c:v>
                </c:pt>
                <c:pt idx="4">
                  <c:v>66.47</c:v>
                </c:pt>
              </c:numCache>
            </c:numRef>
          </c:val>
          <c:extLst>
            <c:ext xmlns:c16="http://schemas.microsoft.com/office/drawing/2014/chart" uri="{C3380CC4-5D6E-409C-BE32-E72D297353CC}">
              <c16:uniqueId val="{00000000-D1F5-425E-855B-6EF29BF0FC1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51.09</c:v>
                </c:pt>
                <c:pt idx="4">
                  <c:v>57.42</c:v>
                </c:pt>
              </c:numCache>
            </c:numRef>
          </c:val>
          <c:smooth val="0"/>
          <c:extLst>
            <c:ext xmlns:c16="http://schemas.microsoft.com/office/drawing/2014/chart" uri="{C3380CC4-5D6E-409C-BE32-E72D297353CC}">
              <c16:uniqueId val="{00000001-D1F5-425E-855B-6EF29BF0FC1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5.88</c:v>
                </c:pt>
                <c:pt idx="4" formatCode="#,##0.00;&quot;△&quot;#,##0.00">
                  <c:v>0</c:v>
                </c:pt>
              </c:numCache>
            </c:numRef>
          </c:val>
          <c:extLst>
            <c:ext xmlns:c16="http://schemas.microsoft.com/office/drawing/2014/chart" uri="{C3380CC4-5D6E-409C-BE32-E72D297353CC}">
              <c16:uniqueId val="{00000000-96AE-41BA-B8F8-6B5A1C42765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1194.56</c:v>
                </c:pt>
                <c:pt idx="4">
                  <c:v>1174.6099999999999</c:v>
                </c:pt>
              </c:numCache>
            </c:numRef>
          </c:val>
          <c:smooth val="0"/>
          <c:extLst>
            <c:ext xmlns:c16="http://schemas.microsoft.com/office/drawing/2014/chart" uri="{C3380CC4-5D6E-409C-BE32-E72D297353CC}">
              <c16:uniqueId val="{00000001-96AE-41BA-B8F8-6B5A1C42765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96.48</c:v>
                </c:pt>
                <c:pt idx="4">
                  <c:v>85.7</c:v>
                </c:pt>
              </c:numCache>
            </c:numRef>
          </c:val>
          <c:extLst>
            <c:ext xmlns:c16="http://schemas.microsoft.com/office/drawing/2014/chart" uri="{C3380CC4-5D6E-409C-BE32-E72D297353CC}">
              <c16:uniqueId val="{00000000-CB05-4CDC-A3FF-870347FA01B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76.78</c:v>
                </c:pt>
                <c:pt idx="4">
                  <c:v>75.41</c:v>
                </c:pt>
              </c:numCache>
            </c:numRef>
          </c:val>
          <c:smooth val="0"/>
          <c:extLst>
            <c:ext xmlns:c16="http://schemas.microsoft.com/office/drawing/2014/chart" uri="{C3380CC4-5D6E-409C-BE32-E72D297353CC}">
              <c16:uniqueId val="{00000001-CB05-4CDC-A3FF-870347FA01B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154.34</c:v>
                </c:pt>
                <c:pt idx="4">
                  <c:v>174.27</c:v>
                </c:pt>
              </c:numCache>
            </c:numRef>
          </c:val>
          <c:extLst>
            <c:ext xmlns:c16="http://schemas.microsoft.com/office/drawing/2014/chart" uri="{C3380CC4-5D6E-409C-BE32-E72D297353CC}">
              <c16:uniqueId val="{00000000-E0A7-4E3C-853D-970448D0BC7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224.31</c:v>
                </c:pt>
                <c:pt idx="4">
                  <c:v>223.48</c:v>
                </c:pt>
              </c:numCache>
            </c:numRef>
          </c:val>
          <c:smooth val="0"/>
          <c:extLst>
            <c:ext xmlns:c16="http://schemas.microsoft.com/office/drawing/2014/chart" uri="{C3380CC4-5D6E-409C-BE32-E72D297353CC}">
              <c16:uniqueId val="{00000001-E0A7-4E3C-853D-970448D0BC7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DC-4567-8023-1E4FE8CD30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47.32</c:v>
                </c:pt>
                <c:pt idx="4">
                  <c:v>48.03</c:v>
                </c:pt>
              </c:numCache>
            </c:numRef>
          </c:val>
          <c:smooth val="0"/>
          <c:extLst>
            <c:ext xmlns:c16="http://schemas.microsoft.com/office/drawing/2014/chart" uri="{C3380CC4-5D6E-409C-BE32-E72D297353CC}">
              <c16:uniqueId val="{00000001-66DC-4567-8023-1E4FE8CD307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80.260000000000005</c:v>
                </c:pt>
                <c:pt idx="4">
                  <c:v>81.16</c:v>
                </c:pt>
              </c:numCache>
            </c:numRef>
          </c:val>
          <c:extLst>
            <c:ext xmlns:c16="http://schemas.microsoft.com/office/drawing/2014/chart" uri="{C3380CC4-5D6E-409C-BE32-E72D297353CC}">
              <c16:uniqueId val="{00000000-8D0E-4971-B7A9-9B67F619045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81.33</c:v>
                </c:pt>
                <c:pt idx="4">
                  <c:v>80.95</c:v>
                </c:pt>
              </c:numCache>
            </c:numRef>
          </c:val>
          <c:smooth val="0"/>
          <c:extLst>
            <c:ext xmlns:c16="http://schemas.microsoft.com/office/drawing/2014/chart" uri="{C3380CC4-5D6E-409C-BE32-E72D297353CC}">
              <c16:uniqueId val="{00000001-8D0E-4971-B7A9-9B67F619045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0" t="s">
        <v>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15">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15">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8" t="str">
        <f>データ!H6</f>
        <v>茨城県　城里町</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9" t="s">
        <v>10</v>
      </c>
      <c r="C7" s="29"/>
      <c r="D7" s="29"/>
      <c r="E7" s="29"/>
      <c r="F7" s="29"/>
      <c r="G7" s="29"/>
      <c r="H7" s="29"/>
      <c r="I7" s="29" t="s">
        <v>15</v>
      </c>
      <c r="J7" s="29"/>
      <c r="K7" s="29"/>
      <c r="L7" s="29"/>
      <c r="M7" s="29"/>
      <c r="N7" s="29"/>
      <c r="O7" s="29"/>
      <c r="P7" s="29" t="s">
        <v>9</v>
      </c>
      <c r="Q7" s="29"/>
      <c r="R7" s="29"/>
      <c r="S7" s="29"/>
      <c r="T7" s="29"/>
      <c r="U7" s="29"/>
      <c r="V7" s="29"/>
      <c r="W7" s="29" t="s">
        <v>5</v>
      </c>
      <c r="X7" s="29"/>
      <c r="Y7" s="29"/>
      <c r="Z7" s="29"/>
      <c r="AA7" s="29"/>
      <c r="AB7" s="29"/>
      <c r="AC7" s="29"/>
      <c r="AD7" s="29" t="s">
        <v>6</v>
      </c>
      <c r="AE7" s="29"/>
      <c r="AF7" s="29"/>
      <c r="AG7" s="29"/>
      <c r="AH7" s="29"/>
      <c r="AI7" s="29"/>
      <c r="AJ7" s="29"/>
      <c r="AK7" s="3"/>
      <c r="AL7" s="29" t="s">
        <v>18</v>
      </c>
      <c r="AM7" s="29"/>
      <c r="AN7" s="29"/>
      <c r="AO7" s="29"/>
      <c r="AP7" s="29"/>
      <c r="AQ7" s="29"/>
      <c r="AR7" s="29"/>
      <c r="AS7" s="29"/>
      <c r="AT7" s="29" t="s">
        <v>11</v>
      </c>
      <c r="AU7" s="29"/>
      <c r="AV7" s="29"/>
      <c r="AW7" s="29"/>
      <c r="AX7" s="29"/>
      <c r="AY7" s="29"/>
      <c r="AZ7" s="29"/>
      <c r="BA7" s="29"/>
      <c r="BB7" s="29" t="s">
        <v>19</v>
      </c>
      <c r="BC7" s="29"/>
      <c r="BD7" s="29"/>
      <c r="BE7" s="29"/>
      <c r="BF7" s="29"/>
      <c r="BG7" s="29"/>
      <c r="BH7" s="29"/>
      <c r="BI7" s="29"/>
      <c r="BJ7" s="3"/>
      <c r="BK7" s="3"/>
      <c r="BL7" s="30" t="s">
        <v>20</v>
      </c>
      <c r="BM7" s="31"/>
      <c r="BN7" s="31"/>
      <c r="BO7" s="31"/>
      <c r="BP7" s="31"/>
      <c r="BQ7" s="31"/>
      <c r="BR7" s="31"/>
      <c r="BS7" s="31"/>
      <c r="BT7" s="31"/>
      <c r="BU7" s="31"/>
      <c r="BV7" s="31"/>
      <c r="BW7" s="31"/>
      <c r="BX7" s="31"/>
      <c r="BY7" s="32"/>
    </row>
    <row r="8" spans="1:78" ht="18.75" customHeight="1" x14ac:dyDescent="0.15">
      <c r="A8" s="2"/>
      <c r="B8" s="33" t="str">
        <f>データ!I6</f>
        <v>法適用</v>
      </c>
      <c r="C8" s="33"/>
      <c r="D8" s="33"/>
      <c r="E8" s="33"/>
      <c r="F8" s="33"/>
      <c r="G8" s="33"/>
      <c r="H8" s="33"/>
      <c r="I8" s="33" t="str">
        <f>データ!J6</f>
        <v>下水道事業</v>
      </c>
      <c r="J8" s="33"/>
      <c r="K8" s="33"/>
      <c r="L8" s="33"/>
      <c r="M8" s="33"/>
      <c r="N8" s="33"/>
      <c r="O8" s="33"/>
      <c r="P8" s="33" t="str">
        <f>データ!K6</f>
        <v>公共下水道</v>
      </c>
      <c r="Q8" s="33"/>
      <c r="R8" s="33"/>
      <c r="S8" s="33"/>
      <c r="T8" s="33"/>
      <c r="U8" s="33"/>
      <c r="V8" s="33"/>
      <c r="W8" s="33" t="str">
        <f>データ!L6</f>
        <v>Cd2</v>
      </c>
      <c r="X8" s="33"/>
      <c r="Y8" s="33"/>
      <c r="Z8" s="33"/>
      <c r="AA8" s="33"/>
      <c r="AB8" s="33"/>
      <c r="AC8" s="33"/>
      <c r="AD8" s="34" t="str">
        <f>データ!$M$6</f>
        <v>非設置</v>
      </c>
      <c r="AE8" s="34"/>
      <c r="AF8" s="34"/>
      <c r="AG8" s="34"/>
      <c r="AH8" s="34"/>
      <c r="AI8" s="34"/>
      <c r="AJ8" s="34"/>
      <c r="AK8" s="3"/>
      <c r="AL8" s="35">
        <f>データ!S6</f>
        <v>18079</v>
      </c>
      <c r="AM8" s="35"/>
      <c r="AN8" s="35"/>
      <c r="AO8" s="35"/>
      <c r="AP8" s="35"/>
      <c r="AQ8" s="35"/>
      <c r="AR8" s="35"/>
      <c r="AS8" s="35"/>
      <c r="AT8" s="36">
        <f>データ!T6</f>
        <v>161.80000000000001</v>
      </c>
      <c r="AU8" s="36"/>
      <c r="AV8" s="36"/>
      <c r="AW8" s="36"/>
      <c r="AX8" s="36"/>
      <c r="AY8" s="36"/>
      <c r="AZ8" s="36"/>
      <c r="BA8" s="36"/>
      <c r="BB8" s="36">
        <f>データ!U6</f>
        <v>111.74</v>
      </c>
      <c r="BC8" s="36"/>
      <c r="BD8" s="36"/>
      <c r="BE8" s="36"/>
      <c r="BF8" s="36"/>
      <c r="BG8" s="36"/>
      <c r="BH8" s="36"/>
      <c r="BI8" s="36"/>
      <c r="BJ8" s="3"/>
      <c r="BK8" s="3"/>
      <c r="BL8" s="37" t="s">
        <v>17</v>
      </c>
      <c r="BM8" s="38"/>
      <c r="BN8" s="39" t="s">
        <v>22</v>
      </c>
      <c r="BO8" s="39"/>
      <c r="BP8" s="39"/>
      <c r="BQ8" s="39"/>
      <c r="BR8" s="39"/>
      <c r="BS8" s="39"/>
      <c r="BT8" s="39"/>
      <c r="BU8" s="39"/>
      <c r="BV8" s="39"/>
      <c r="BW8" s="39"/>
      <c r="BX8" s="39"/>
      <c r="BY8" s="40"/>
    </row>
    <row r="9" spans="1:78" ht="18.75" customHeight="1" x14ac:dyDescent="0.15">
      <c r="A9" s="2"/>
      <c r="B9" s="29" t="s">
        <v>23</v>
      </c>
      <c r="C9" s="29"/>
      <c r="D9" s="29"/>
      <c r="E9" s="29"/>
      <c r="F9" s="29"/>
      <c r="G9" s="29"/>
      <c r="H9" s="29"/>
      <c r="I9" s="29" t="s">
        <v>25</v>
      </c>
      <c r="J9" s="29"/>
      <c r="K9" s="29"/>
      <c r="L9" s="29"/>
      <c r="M9" s="29"/>
      <c r="N9" s="29"/>
      <c r="O9" s="29"/>
      <c r="P9" s="29" t="s">
        <v>26</v>
      </c>
      <c r="Q9" s="29"/>
      <c r="R9" s="29"/>
      <c r="S9" s="29"/>
      <c r="T9" s="29"/>
      <c r="U9" s="29"/>
      <c r="V9" s="29"/>
      <c r="W9" s="29" t="s">
        <v>30</v>
      </c>
      <c r="X9" s="29"/>
      <c r="Y9" s="29"/>
      <c r="Z9" s="29"/>
      <c r="AA9" s="29"/>
      <c r="AB9" s="29"/>
      <c r="AC9" s="29"/>
      <c r="AD9" s="29" t="s">
        <v>24</v>
      </c>
      <c r="AE9" s="29"/>
      <c r="AF9" s="29"/>
      <c r="AG9" s="29"/>
      <c r="AH9" s="29"/>
      <c r="AI9" s="29"/>
      <c r="AJ9" s="29"/>
      <c r="AK9" s="3"/>
      <c r="AL9" s="29" t="s">
        <v>32</v>
      </c>
      <c r="AM9" s="29"/>
      <c r="AN9" s="29"/>
      <c r="AO9" s="29"/>
      <c r="AP9" s="29"/>
      <c r="AQ9" s="29"/>
      <c r="AR9" s="29"/>
      <c r="AS9" s="29"/>
      <c r="AT9" s="29" t="s">
        <v>33</v>
      </c>
      <c r="AU9" s="29"/>
      <c r="AV9" s="29"/>
      <c r="AW9" s="29"/>
      <c r="AX9" s="29"/>
      <c r="AY9" s="29"/>
      <c r="AZ9" s="29"/>
      <c r="BA9" s="29"/>
      <c r="BB9" s="29" t="s">
        <v>3</v>
      </c>
      <c r="BC9" s="29"/>
      <c r="BD9" s="29"/>
      <c r="BE9" s="29"/>
      <c r="BF9" s="29"/>
      <c r="BG9" s="29"/>
      <c r="BH9" s="29"/>
      <c r="BI9" s="29"/>
      <c r="BJ9" s="3"/>
      <c r="BK9" s="3"/>
      <c r="BL9" s="41" t="s">
        <v>34</v>
      </c>
      <c r="BM9" s="42"/>
      <c r="BN9" s="43" t="s">
        <v>35</v>
      </c>
      <c r="BO9" s="43"/>
      <c r="BP9" s="43"/>
      <c r="BQ9" s="43"/>
      <c r="BR9" s="43"/>
      <c r="BS9" s="43"/>
      <c r="BT9" s="43"/>
      <c r="BU9" s="43"/>
      <c r="BV9" s="43"/>
      <c r="BW9" s="43"/>
      <c r="BX9" s="43"/>
      <c r="BY9" s="44"/>
    </row>
    <row r="10" spans="1:78" ht="18.75" customHeight="1" x14ac:dyDescent="0.15">
      <c r="A10" s="2"/>
      <c r="B10" s="36" t="str">
        <f>データ!N6</f>
        <v>-</v>
      </c>
      <c r="C10" s="36"/>
      <c r="D10" s="36"/>
      <c r="E10" s="36"/>
      <c r="F10" s="36"/>
      <c r="G10" s="36"/>
      <c r="H10" s="36"/>
      <c r="I10" s="36">
        <f>データ!O6</f>
        <v>63.28</v>
      </c>
      <c r="J10" s="36"/>
      <c r="K10" s="36"/>
      <c r="L10" s="36"/>
      <c r="M10" s="36"/>
      <c r="N10" s="36"/>
      <c r="O10" s="36"/>
      <c r="P10" s="36">
        <f>データ!P6</f>
        <v>42.96</v>
      </c>
      <c r="Q10" s="36"/>
      <c r="R10" s="36"/>
      <c r="S10" s="36"/>
      <c r="T10" s="36"/>
      <c r="U10" s="36"/>
      <c r="V10" s="36"/>
      <c r="W10" s="36">
        <f>データ!Q6</f>
        <v>91.85</v>
      </c>
      <c r="X10" s="36"/>
      <c r="Y10" s="36"/>
      <c r="Z10" s="36"/>
      <c r="AA10" s="36"/>
      <c r="AB10" s="36"/>
      <c r="AC10" s="36"/>
      <c r="AD10" s="35">
        <f>データ!R6</f>
        <v>2970</v>
      </c>
      <c r="AE10" s="35"/>
      <c r="AF10" s="35"/>
      <c r="AG10" s="35"/>
      <c r="AH10" s="35"/>
      <c r="AI10" s="35"/>
      <c r="AJ10" s="35"/>
      <c r="AK10" s="2"/>
      <c r="AL10" s="35">
        <f>データ!V6</f>
        <v>7706</v>
      </c>
      <c r="AM10" s="35"/>
      <c r="AN10" s="35"/>
      <c r="AO10" s="35"/>
      <c r="AP10" s="35"/>
      <c r="AQ10" s="35"/>
      <c r="AR10" s="35"/>
      <c r="AS10" s="35"/>
      <c r="AT10" s="36">
        <f>データ!W6</f>
        <v>4.32</v>
      </c>
      <c r="AU10" s="36"/>
      <c r="AV10" s="36"/>
      <c r="AW10" s="36"/>
      <c r="AX10" s="36"/>
      <c r="AY10" s="36"/>
      <c r="AZ10" s="36"/>
      <c r="BA10" s="36"/>
      <c r="BB10" s="36">
        <f>データ!X6</f>
        <v>1783.8</v>
      </c>
      <c r="BC10" s="36"/>
      <c r="BD10" s="36"/>
      <c r="BE10" s="36"/>
      <c r="BF10" s="36"/>
      <c r="BG10" s="36"/>
      <c r="BH10" s="36"/>
      <c r="BI10" s="36"/>
      <c r="BJ10" s="2"/>
      <c r="BK10" s="2"/>
      <c r="BL10" s="45" t="s">
        <v>37</v>
      </c>
      <c r="BM10" s="46"/>
      <c r="BN10" s="47" t="s">
        <v>38</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39</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40</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41</v>
      </c>
      <c r="BM45" s="60"/>
      <c r="BN45" s="60"/>
      <c r="BO45" s="60"/>
      <c r="BP45" s="60"/>
      <c r="BQ45" s="60"/>
      <c r="BR45" s="60"/>
      <c r="BS45" s="60"/>
      <c r="BT45" s="60"/>
      <c r="BU45" s="60"/>
      <c r="BV45" s="60"/>
      <c r="BW45" s="60"/>
      <c r="BX45" s="60"/>
      <c r="BY45" s="60"/>
      <c r="BZ45" s="6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15">
      <c r="A60" s="2"/>
      <c r="B60" s="56" t="s">
        <v>12</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13</v>
      </c>
      <c r="BM64" s="60"/>
      <c r="BN64" s="60"/>
      <c r="BO64" s="60"/>
      <c r="BP64" s="60"/>
      <c r="BQ64" s="60"/>
      <c r="BR64" s="60"/>
      <c r="BS64" s="60"/>
      <c r="BT64" s="60"/>
      <c r="BU64" s="60"/>
      <c r="BV64" s="60"/>
      <c r="BW64" s="60"/>
      <c r="BX64" s="60"/>
      <c r="BY64" s="60"/>
      <c r="BZ64" s="6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28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15">
      <c r="C83" s="49" t="s">
        <v>43</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6" t="s">
        <v>44</v>
      </c>
      <c r="C84" s="6"/>
      <c r="D84" s="6"/>
      <c r="E84" s="6" t="s">
        <v>45</v>
      </c>
      <c r="F84" s="6" t="s">
        <v>47</v>
      </c>
      <c r="G84" s="6" t="s">
        <v>48</v>
      </c>
      <c r="H84" s="6" t="s">
        <v>42</v>
      </c>
      <c r="I84" s="6" t="s">
        <v>14</v>
      </c>
      <c r="J84" s="6" t="s">
        <v>49</v>
      </c>
      <c r="K84" s="6" t="s">
        <v>50</v>
      </c>
      <c r="L84" s="6" t="s">
        <v>1</v>
      </c>
      <c r="M84" s="6" t="s">
        <v>36</v>
      </c>
      <c r="N84" s="6" t="s">
        <v>51</v>
      </c>
      <c r="O84" s="6" t="s">
        <v>53</v>
      </c>
    </row>
    <row r="85" spans="1:78" hidden="1" x14ac:dyDescent="0.15">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a4wE7MzF6VOtJxflHdkvmywgz3ohRb7GynITDl/2t6qg9r72WvgLR/cp2b2grjKJIbKDILRx0ys6u9m5bAETpw==" saltValue="CKdK1i4mnma/DMoLGA06v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55</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21</v>
      </c>
      <c r="B3" s="16" t="s">
        <v>0</v>
      </c>
      <c r="C3" s="16" t="s">
        <v>58</v>
      </c>
      <c r="D3" s="16" t="s">
        <v>59</v>
      </c>
      <c r="E3" s="16" t="s">
        <v>8</v>
      </c>
      <c r="F3" s="16" t="s">
        <v>7</v>
      </c>
      <c r="G3" s="16" t="s">
        <v>27</v>
      </c>
      <c r="H3" s="73" t="s">
        <v>60</v>
      </c>
      <c r="I3" s="74"/>
      <c r="J3" s="74"/>
      <c r="K3" s="74"/>
      <c r="L3" s="74"/>
      <c r="M3" s="74"/>
      <c r="N3" s="74"/>
      <c r="O3" s="74"/>
      <c r="P3" s="74"/>
      <c r="Q3" s="74"/>
      <c r="R3" s="74"/>
      <c r="S3" s="74"/>
      <c r="T3" s="74"/>
      <c r="U3" s="74"/>
      <c r="V3" s="74"/>
      <c r="W3" s="74"/>
      <c r="X3" s="75"/>
      <c r="Y3" s="71"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12</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61</v>
      </c>
      <c r="B4" s="17"/>
      <c r="C4" s="17"/>
      <c r="D4" s="17"/>
      <c r="E4" s="17"/>
      <c r="F4" s="17"/>
      <c r="G4" s="17"/>
      <c r="H4" s="76"/>
      <c r="I4" s="77"/>
      <c r="J4" s="77"/>
      <c r="K4" s="77"/>
      <c r="L4" s="77"/>
      <c r="M4" s="77"/>
      <c r="N4" s="77"/>
      <c r="O4" s="77"/>
      <c r="P4" s="77"/>
      <c r="Q4" s="77"/>
      <c r="R4" s="77"/>
      <c r="S4" s="77"/>
      <c r="T4" s="77"/>
      <c r="U4" s="77"/>
      <c r="V4" s="77"/>
      <c r="W4" s="77"/>
      <c r="X4" s="78"/>
      <c r="Y4" s="72" t="s">
        <v>52</v>
      </c>
      <c r="Z4" s="72"/>
      <c r="AA4" s="72"/>
      <c r="AB4" s="72"/>
      <c r="AC4" s="72"/>
      <c r="AD4" s="72"/>
      <c r="AE4" s="72"/>
      <c r="AF4" s="72"/>
      <c r="AG4" s="72"/>
      <c r="AH4" s="72"/>
      <c r="AI4" s="72"/>
      <c r="AJ4" s="72" t="s">
        <v>46</v>
      </c>
      <c r="AK4" s="72"/>
      <c r="AL4" s="72"/>
      <c r="AM4" s="72"/>
      <c r="AN4" s="72"/>
      <c r="AO4" s="72"/>
      <c r="AP4" s="72"/>
      <c r="AQ4" s="72"/>
      <c r="AR4" s="72"/>
      <c r="AS4" s="72"/>
      <c r="AT4" s="72"/>
      <c r="AU4" s="72" t="s">
        <v>31</v>
      </c>
      <c r="AV4" s="72"/>
      <c r="AW4" s="72"/>
      <c r="AX4" s="72"/>
      <c r="AY4" s="72"/>
      <c r="AZ4" s="72"/>
      <c r="BA4" s="72"/>
      <c r="BB4" s="72"/>
      <c r="BC4" s="72"/>
      <c r="BD4" s="72"/>
      <c r="BE4" s="72"/>
      <c r="BF4" s="72" t="s">
        <v>62</v>
      </c>
      <c r="BG4" s="72"/>
      <c r="BH4" s="72"/>
      <c r="BI4" s="72"/>
      <c r="BJ4" s="72"/>
      <c r="BK4" s="72"/>
      <c r="BL4" s="72"/>
      <c r="BM4" s="72"/>
      <c r="BN4" s="72"/>
      <c r="BO4" s="72"/>
      <c r="BP4" s="72"/>
      <c r="BQ4" s="72" t="s">
        <v>4</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66</v>
      </c>
      <c r="CY4" s="72"/>
      <c r="CZ4" s="72"/>
      <c r="DA4" s="72"/>
      <c r="DB4" s="72"/>
      <c r="DC4" s="72"/>
      <c r="DD4" s="72"/>
      <c r="DE4" s="72"/>
      <c r="DF4" s="72"/>
      <c r="DG4" s="72"/>
      <c r="DH4" s="72"/>
      <c r="DI4" s="72" t="s">
        <v>68</v>
      </c>
      <c r="DJ4" s="72"/>
      <c r="DK4" s="72"/>
      <c r="DL4" s="72"/>
      <c r="DM4" s="72"/>
      <c r="DN4" s="72"/>
      <c r="DO4" s="72"/>
      <c r="DP4" s="72"/>
      <c r="DQ4" s="72"/>
      <c r="DR4" s="72"/>
      <c r="DS4" s="72"/>
      <c r="DT4" s="72" t="s">
        <v>69</v>
      </c>
      <c r="DU4" s="72"/>
      <c r="DV4" s="72"/>
      <c r="DW4" s="72"/>
      <c r="DX4" s="72"/>
      <c r="DY4" s="72"/>
      <c r="DZ4" s="72"/>
      <c r="EA4" s="72"/>
      <c r="EB4" s="72"/>
      <c r="EC4" s="72"/>
      <c r="ED4" s="72"/>
      <c r="EE4" s="72" t="s">
        <v>70</v>
      </c>
      <c r="EF4" s="72"/>
      <c r="EG4" s="72"/>
      <c r="EH4" s="72"/>
      <c r="EI4" s="72"/>
      <c r="EJ4" s="72"/>
      <c r="EK4" s="72"/>
      <c r="EL4" s="72"/>
      <c r="EM4" s="72"/>
      <c r="EN4" s="72"/>
      <c r="EO4" s="72"/>
    </row>
    <row r="5" spans="1:148" x14ac:dyDescent="0.15">
      <c r="A5" s="14" t="s">
        <v>71</v>
      </c>
      <c r="B5" s="18"/>
      <c r="C5" s="18"/>
      <c r="D5" s="18"/>
      <c r="E5" s="18"/>
      <c r="F5" s="18"/>
      <c r="G5" s="18"/>
      <c r="H5" s="22" t="s">
        <v>57</v>
      </c>
      <c r="I5" s="22" t="s">
        <v>72</v>
      </c>
      <c r="J5" s="22" t="s">
        <v>73</v>
      </c>
      <c r="K5" s="22" t="s">
        <v>74</v>
      </c>
      <c r="L5" s="22" t="s">
        <v>75</v>
      </c>
      <c r="M5" s="22" t="s">
        <v>6</v>
      </c>
      <c r="N5" s="22" t="s">
        <v>76</v>
      </c>
      <c r="O5" s="22" t="s">
        <v>77</v>
      </c>
      <c r="P5" s="22" t="s">
        <v>78</v>
      </c>
      <c r="Q5" s="22" t="s">
        <v>79</v>
      </c>
      <c r="R5" s="22" t="s">
        <v>80</v>
      </c>
      <c r="S5" s="22" t="s">
        <v>81</v>
      </c>
      <c r="T5" s="22" t="s">
        <v>82</v>
      </c>
      <c r="U5" s="22" t="s">
        <v>65</v>
      </c>
      <c r="V5" s="22" t="s">
        <v>83</v>
      </c>
      <c r="W5" s="22" t="s">
        <v>84</v>
      </c>
      <c r="X5" s="22" t="s">
        <v>85</v>
      </c>
      <c r="Y5" s="22" t="s">
        <v>86</v>
      </c>
      <c r="Z5" s="22" t="s">
        <v>87</v>
      </c>
      <c r="AA5" s="22" t="s">
        <v>88</v>
      </c>
      <c r="AB5" s="22" t="s">
        <v>89</v>
      </c>
      <c r="AC5" s="22" t="s">
        <v>90</v>
      </c>
      <c r="AD5" s="22" t="s">
        <v>91</v>
      </c>
      <c r="AE5" s="22" t="s">
        <v>93</v>
      </c>
      <c r="AF5" s="22" t="s">
        <v>94</v>
      </c>
      <c r="AG5" s="22" t="s">
        <v>95</v>
      </c>
      <c r="AH5" s="22" t="s">
        <v>96</v>
      </c>
      <c r="AI5" s="22" t="s">
        <v>44</v>
      </c>
      <c r="AJ5" s="22" t="s">
        <v>86</v>
      </c>
      <c r="AK5" s="22" t="s">
        <v>87</v>
      </c>
      <c r="AL5" s="22" t="s">
        <v>88</v>
      </c>
      <c r="AM5" s="22" t="s">
        <v>89</v>
      </c>
      <c r="AN5" s="22" t="s">
        <v>90</v>
      </c>
      <c r="AO5" s="22" t="s">
        <v>91</v>
      </c>
      <c r="AP5" s="22" t="s">
        <v>93</v>
      </c>
      <c r="AQ5" s="22" t="s">
        <v>94</v>
      </c>
      <c r="AR5" s="22" t="s">
        <v>95</v>
      </c>
      <c r="AS5" s="22" t="s">
        <v>96</v>
      </c>
      <c r="AT5" s="22" t="s">
        <v>92</v>
      </c>
      <c r="AU5" s="22" t="s">
        <v>86</v>
      </c>
      <c r="AV5" s="22" t="s">
        <v>87</v>
      </c>
      <c r="AW5" s="22" t="s">
        <v>88</v>
      </c>
      <c r="AX5" s="22" t="s">
        <v>89</v>
      </c>
      <c r="AY5" s="22" t="s">
        <v>90</v>
      </c>
      <c r="AZ5" s="22" t="s">
        <v>91</v>
      </c>
      <c r="BA5" s="22" t="s">
        <v>93</v>
      </c>
      <c r="BB5" s="22" t="s">
        <v>94</v>
      </c>
      <c r="BC5" s="22" t="s">
        <v>95</v>
      </c>
      <c r="BD5" s="22" t="s">
        <v>96</v>
      </c>
      <c r="BE5" s="22" t="s">
        <v>92</v>
      </c>
      <c r="BF5" s="22" t="s">
        <v>86</v>
      </c>
      <c r="BG5" s="22" t="s">
        <v>87</v>
      </c>
      <c r="BH5" s="22" t="s">
        <v>88</v>
      </c>
      <c r="BI5" s="22" t="s">
        <v>89</v>
      </c>
      <c r="BJ5" s="22" t="s">
        <v>90</v>
      </c>
      <c r="BK5" s="22" t="s">
        <v>91</v>
      </c>
      <c r="BL5" s="22" t="s">
        <v>93</v>
      </c>
      <c r="BM5" s="22" t="s">
        <v>94</v>
      </c>
      <c r="BN5" s="22" t="s">
        <v>95</v>
      </c>
      <c r="BO5" s="22" t="s">
        <v>96</v>
      </c>
      <c r="BP5" s="22" t="s">
        <v>92</v>
      </c>
      <c r="BQ5" s="22" t="s">
        <v>86</v>
      </c>
      <c r="BR5" s="22" t="s">
        <v>87</v>
      </c>
      <c r="BS5" s="22" t="s">
        <v>88</v>
      </c>
      <c r="BT5" s="22" t="s">
        <v>89</v>
      </c>
      <c r="BU5" s="22" t="s">
        <v>90</v>
      </c>
      <c r="BV5" s="22" t="s">
        <v>91</v>
      </c>
      <c r="BW5" s="22" t="s">
        <v>93</v>
      </c>
      <c r="BX5" s="22" t="s">
        <v>94</v>
      </c>
      <c r="BY5" s="22" t="s">
        <v>95</v>
      </c>
      <c r="BZ5" s="22" t="s">
        <v>96</v>
      </c>
      <c r="CA5" s="22" t="s">
        <v>92</v>
      </c>
      <c r="CB5" s="22" t="s">
        <v>86</v>
      </c>
      <c r="CC5" s="22" t="s">
        <v>87</v>
      </c>
      <c r="CD5" s="22" t="s">
        <v>88</v>
      </c>
      <c r="CE5" s="22" t="s">
        <v>89</v>
      </c>
      <c r="CF5" s="22" t="s">
        <v>90</v>
      </c>
      <c r="CG5" s="22" t="s">
        <v>91</v>
      </c>
      <c r="CH5" s="22" t="s">
        <v>93</v>
      </c>
      <c r="CI5" s="22" t="s">
        <v>94</v>
      </c>
      <c r="CJ5" s="22" t="s">
        <v>95</v>
      </c>
      <c r="CK5" s="22" t="s">
        <v>96</v>
      </c>
      <c r="CL5" s="22" t="s">
        <v>92</v>
      </c>
      <c r="CM5" s="22" t="s">
        <v>86</v>
      </c>
      <c r="CN5" s="22" t="s">
        <v>87</v>
      </c>
      <c r="CO5" s="22" t="s">
        <v>88</v>
      </c>
      <c r="CP5" s="22" t="s">
        <v>89</v>
      </c>
      <c r="CQ5" s="22" t="s">
        <v>90</v>
      </c>
      <c r="CR5" s="22" t="s">
        <v>91</v>
      </c>
      <c r="CS5" s="22" t="s">
        <v>93</v>
      </c>
      <c r="CT5" s="22" t="s">
        <v>94</v>
      </c>
      <c r="CU5" s="22" t="s">
        <v>95</v>
      </c>
      <c r="CV5" s="22" t="s">
        <v>96</v>
      </c>
      <c r="CW5" s="22" t="s">
        <v>92</v>
      </c>
      <c r="CX5" s="22" t="s">
        <v>86</v>
      </c>
      <c r="CY5" s="22" t="s">
        <v>87</v>
      </c>
      <c r="CZ5" s="22" t="s">
        <v>88</v>
      </c>
      <c r="DA5" s="22" t="s">
        <v>89</v>
      </c>
      <c r="DB5" s="22" t="s">
        <v>90</v>
      </c>
      <c r="DC5" s="22" t="s">
        <v>91</v>
      </c>
      <c r="DD5" s="22" t="s">
        <v>93</v>
      </c>
      <c r="DE5" s="22" t="s">
        <v>94</v>
      </c>
      <c r="DF5" s="22" t="s">
        <v>95</v>
      </c>
      <c r="DG5" s="22" t="s">
        <v>96</v>
      </c>
      <c r="DH5" s="22" t="s">
        <v>92</v>
      </c>
      <c r="DI5" s="22" t="s">
        <v>86</v>
      </c>
      <c r="DJ5" s="22" t="s">
        <v>87</v>
      </c>
      <c r="DK5" s="22" t="s">
        <v>88</v>
      </c>
      <c r="DL5" s="22" t="s">
        <v>89</v>
      </c>
      <c r="DM5" s="22" t="s">
        <v>90</v>
      </c>
      <c r="DN5" s="22" t="s">
        <v>91</v>
      </c>
      <c r="DO5" s="22" t="s">
        <v>93</v>
      </c>
      <c r="DP5" s="22" t="s">
        <v>94</v>
      </c>
      <c r="DQ5" s="22" t="s">
        <v>95</v>
      </c>
      <c r="DR5" s="22" t="s">
        <v>96</v>
      </c>
      <c r="DS5" s="22" t="s">
        <v>92</v>
      </c>
      <c r="DT5" s="22" t="s">
        <v>86</v>
      </c>
      <c r="DU5" s="22" t="s">
        <v>87</v>
      </c>
      <c r="DV5" s="22" t="s">
        <v>88</v>
      </c>
      <c r="DW5" s="22" t="s">
        <v>89</v>
      </c>
      <c r="DX5" s="22" t="s">
        <v>90</v>
      </c>
      <c r="DY5" s="22" t="s">
        <v>91</v>
      </c>
      <c r="DZ5" s="22" t="s">
        <v>93</v>
      </c>
      <c r="EA5" s="22" t="s">
        <v>94</v>
      </c>
      <c r="EB5" s="22" t="s">
        <v>95</v>
      </c>
      <c r="EC5" s="22" t="s">
        <v>96</v>
      </c>
      <c r="ED5" s="22" t="s">
        <v>92</v>
      </c>
      <c r="EE5" s="22" t="s">
        <v>86</v>
      </c>
      <c r="EF5" s="22" t="s">
        <v>87</v>
      </c>
      <c r="EG5" s="22" t="s">
        <v>88</v>
      </c>
      <c r="EH5" s="22" t="s">
        <v>89</v>
      </c>
      <c r="EI5" s="22" t="s">
        <v>90</v>
      </c>
      <c r="EJ5" s="22" t="s">
        <v>91</v>
      </c>
      <c r="EK5" s="22" t="s">
        <v>93</v>
      </c>
      <c r="EL5" s="22" t="s">
        <v>94</v>
      </c>
      <c r="EM5" s="22" t="s">
        <v>95</v>
      </c>
      <c r="EN5" s="22" t="s">
        <v>96</v>
      </c>
      <c r="EO5" s="22" t="s">
        <v>92</v>
      </c>
    </row>
    <row r="6" spans="1:148" s="13" customFormat="1" x14ac:dyDescent="0.15">
      <c r="A6" s="14" t="s">
        <v>97</v>
      </c>
      <c r="B6" s="19">
        <f t="shared" ref="B6:X6" si="1">B7</f>
        <v>2023</v>
      </c>
      <c r="C6" s="19">
        <f t="shared" si="1"/>
        <v>83101</v>
      </c>
      <c r="D6" s="19">
        <f t="shared" si="1"/>
        <v>46</v>
      </c>
      <c r="E6" s="19">
        <f t="shared" si="1"/>
        <v>17</v>
      </c>
      <c r="F6" s="19">
        <f t="shared" si="1"/>
        <v>1</v>
      </c>
      <c r="G6" s="19">
        <f t="shared" si="1"/>
        <v>0</v>
      </c>
      <c r="H6" s="19" t="str">
        <f t="shared" si="1"/>
        <v>茨城県　城里町</v>
      </c>
      <c r="I6" s="19" t="str">
        <f t="shared" si="1"/>
        <v>法適用</v>
      </c>
      <c r="J6" s="19" t="str">
        <f t="shared" si="1"/>
        <v>下水道事業</v>
      </c>
      <c r="K6" s="19" t="str">
        <f t="shared" si="1"/>
        <v>公共下水道</v>
      </c>
      <c r="L6" s="19" t="str">
        <f t="shared" si="1"/>
        <v>Cd2</v>
      </c>
      <c r="M6" s="19" t="str">
        <f t="shared" si="1"/>
        <v>非設置</v>
      </c>
      <c r="N6" s="23" t="str">
        <f t="shared" si="1"/>
        <v>-</v>
      </c>
      <c r="O6" s="23">
        <f t="shared" si="1"/>
        <v>63.28</v>
      </c>
      <c r="P6" s="23">
        <f t="shared" si="1"/>
        <v>42.96</v>
      </c>
      <c r="Q6" s="23">
        <f t="shared" si="1"/>
        <v>91.85</v>
      </c>
      <c r="R6" s="23">
        <f t="shared" si="1"/>
        <v>2970</v>
      </c>
      <c r="S6" s="23">
        <f t="shared" si="1"/>
        <v>18079</v>
      </c>
      <c r="T6" s="23">
        <f t="shared" si="1"/>
        <v>161.80000000000001</v>
      </c>
      <c r="U6" s="23">
        <f t="shared" si="1"/>
        <v>111.74</v>
      </c>
      <c r="V6" s="23">
        <f t="shared" si="1"/>
        <v>7706</v>
      </c>
      <c r="W6" s="23">
        <f t="shared" si="1"/>
        <v>4.32</v>
      </c>
      <c r="X6" s="23">
        <f t="shared" si="1"/>
        <v>1783.8</v>
      </c>
      <c r="Y6" s="27" t="str">
        <f t="shared" ref="Y6:AH6" si="2">IF(Y7="",NA(),Y7)</f>
        <v>-</v>
      </c>
      <c r="Z6" s="27" t="str">
        <f t="shared" si="2"/>
        <v>-</v>
      </c>
      <c r="AA6" s="27" t="str">
        <f t="shared" si="2"/>
        <v>-</v>
      </c>
      <c r="AB6" s="27">
        <f t="shared" si="2"/>
        <v>107.94</v>
      </c>
      <c r="AC6" s="27">
        <f t="shared" si="2"/>
        <v>101.04</v>
      </c>
      <c r="AD6" s="27" t="str">
        <f t="shared" si="2"/>
        <v>-</v>
      </c>
      <c r="AE6" s="27" t="str">
        <f t="shared" si="2"/>
        <v>-</v>
      </c>
      <c r="AF6" s="27" t="str">
        <f t="shared" si="2"/>
        <v>-</v>
      </c>
      <c r="AG6" s="27">
        <f t="shared" si="2"/>
        <v>107.19</v>
      </c>
      <c r="AH6" s="27">
        <f t="shared" si="2"/>
        <v>107.04</v>
      </c>
      <c r="AI6" s="23" t="str">
        <f>IF(AI7="","",IF(AI7="-","【-】","【"&amp;SUBSTITUTE(TEXT(AI7,"#,##0.00"),"-","△")&amp;"】"))</f>
        <v>【105.91】</v>
      </c>
      <c r="AJ6" s="27" t="str">
        <f t="shared" ref="AJ6:AS6" si="3">IF(AJ7="",NA(),AJ7)</f>
        <v>-</v>
      </c>
      <c r="AK6" s="27" t="str">
        <f t="shared" si="3"/>
        <v>-</v>
      </c>
      <c r="AL6" s="27" t="str">
        <f t="shared" si="3"/>
        <v>-</v>
      </c>
      <c r="AM6" s="23">
        <f t="shared" si="3"/>
        <v>0</v>
      </c>
      <c r="AN6" s="23">
        <f t="shared" si="3"/>
        <v>0</v>
      </c>
      <c r="AO6" s="27" t="str">
        <f t="shared" si="3"/>
        <v>-</v>
      </c>
      <c r="AP6" s="27" t="str">
        <f t="shared" si="3"/>
        <v>-</v>
      </c>
      <c r="AQ6" s="27" t="str">
        <f t="shared" si="3"/>
        <v>-</v>
      </c>
      <c r="AR6" s="27">
        <f t="shared" si="3"/>
        <v>31.07</v>
      </c>
      <c r="AS6" s="27">
        <f t="shared" si="3"/>
        <v>37.43</v>
      </c>
      <c r="AT6" s="23" t="str">
        <f>IF(AT7="","",IF(AT7="-","【-】","【"&amp;SUBSTITUTE(TEXT(AT7,"#,##0.00"),"-","△")&amp;"】"))</f>
        <v>【3.03】</v>
      </c>
      <c r="AU6" s="27" t="str">
        <f t="shared" ref="AU6:BD6" si="4">IF(AU7="",NA(),AU7)</f>
        <v>-</v>
      </c>
      <c r="AV6" s="27" t="str">
        <f t="shared" si="4"/>
        <v>-</v>
      </c>
      <c r="AW6" s="27" t="str">
        <f t="shared" si="4"/>
        <v>-</v>
      </c>
      <c r="AX6" s="27">
        <f t="shared" si="4"/>
        <v>58.06</v>
      </c>
      <c r="AY6" s="27">
        <f t="shared" si="4"/>
        <v>66.47</v>
      </c>
      <c r="AZ6" s="27" t="str">
        <f t="shared" si="4"/>
        <v>-</v>
      </c>
      <c r="BA6" s="27" t="str">
        <f t="shared" si="4"/>
        <v>-</v>
      </c>
      <c r="BB6" s="27" t="str">
        <f t="shared" si="4"/>
        <v>-</v>
      </c>
      <c r="BC6" s="27">
        <f t="shared" si="4"/>
        <v>51.09</v>
      </c>
      <c r="BD6" s="27">
        <f t="shared" si="4"/>
        <v>57.42</v>
      </c>
      <c r="BE6" s="23" t="str">
        <f>IF(BE7="","",IF(BE7="-","【-】","【"&amp;SUBSTITUTE(TEXT(BE7,"#,##0.00"),"-","△")&amp;"】"))</f>
        <v>【78.43】</v>
      </c>
      <c r="BF6" s="27" t="str">
        <f t="shared" ref="BF6:BO6" si="5">IF(BF7="",NA(),BF7)</f>
        <v>-</v>
      </c>
      <c r="BG6" s="27" t="str">
        <f t="shared" si="5"/>
        <v>-</v>
      </c>
      <c r="BH6" s="27" t="str">
        <f t="shared" si="5"/>
        <v>-</v>
      </c>
      <c r="BI6" s="27">
        <f t="shared" si="5"/>
        <v>5.88</v>
      </c>
      <c r="BJ6" s="23">
        <f t="shared" si="5"/>
        <v>0</v>
      </c>
      <c r="BK6" s="27" t="str">
        <f t="shared" si="5"/>
        <v>-</v>
      </c>
      <c r="BL6" s="27" t="str">
        <f t="shared" si="5"/>
        <v>-</v>
      </c>
      <c r="BM6" s="27" t="str">
        <f t="shared" si="5"/>
        <v>-</v>
      </c>
      <c r="BN6" s="27">
        <f t="shared" si="5"/>
        <v>1194.56</v>
      </c>
      <c r="BO6" s="27">
        <f t="shared" si="5"/>
        <v>1174.6099999999999</v>
      </c>
      <c r="BP6" s="23" t="str">
        <f>IF(BP7="","",IF(BP7="-","【-】","【"&amp;SUBSTITUTE(TEXT(BP7,"#,##0.00"),"-","△")&amp;"】"))</f>
        <v>【630.82】</v>
      </c>
      <c r="BQ6" s="27" t="str">
        <f t="shared" ref="BQ6:BZ6" si="6">IF(BQ7="",NA(),BQ7)</f>
        <v>-</v>
      </c>
      <c r="BR6" s="27" t="str">
        <f t="shared" si="6"/>
        <v>-</v>
      </c>
      <c r="BS6" s="27" t="str">
        <f t="shared" si="6"/>
        <v>-</v>
      </c>
      <c r="BT6" s="27">
        <f t="shared" si="6"/>
        <v>96.48</v>
      </c>
      <c r="BU6" s="27">
        <f t="shared" si="6"/>
        <v>85.7</v>
      </c>
      <c r="BV6" s="27" t="str">
        <f t="shared" si="6"/>
        <v>-</v>
      </c>
      <c r="BW6" s="27" t="str">
        <f t="shared" si="6"/>
        <v>-</v>
      </c>
      <c r="BX6" s="27" t="str">
        <f t="shared" si="6"/>
        <v>-</v>
      </c>
      <c r="BY6" s="27">
        <f t="shared" si="6"/>
        <v>76.78</v>
      </c>
      <c r="BZ6" s="27">
        <f t="shared" si="6"/>
        <v>75.41</v>
      </c>
      <c r="CA6" s="23" t="str">
        <f>IF(CA7="","",IF(CA7="-","【-】","【"&amp;SUBSTITUTE(TEXT(CA7,"#,##0.00"),"-","△")&amp;"】"))</f>
        <v>【97.81】</v>
      </c>
      <c r="CB6" s="27" t="str">
        <f t="shared" ref="CB6:CK6" si="7">IF(CB7="",NA(),CB7)</f>
        <v>-</v>
      </c>
      <c r="CC6" s="27" t="str">
        <f t="shared" si="7"/>
        <v>-</v>
      </c>
      <c r="CD6" s="27" t="str">
        <f t="shared" si="7"/>
        <v>-</v>
      </c>
      <c r="CE6" s="27">
        <f t="shared" si="7"/>
        <v>154.34</v>
      </c>
      <c r="CF6" s="27">
        <f t="shared" si="7"/>
        <v>174.27</v>
      </c>
      <c r="CG6" s="27" t="str">
        <f t="shared" si="7"/>
        <v>-</v>
      </c>
      <c r="CH6" s="27" t="str">
        <f t="shared" si="7"/>
        <v>-</v>
      </c>
      <c r="CI6" s="27" t="str">
        <f t="shared" si="7"/>
        <v>-</v>
      </c>
      <c r="CJ6" s="27">
        <f t="shared" si="7"/>
        <v>224.31</v>
      </c>
      <c r="CK6" s="27">
        <f t="shared" si="7"/>
        <v>223.48</v>
      </c>
      <c r="CL6" s="23" t="str">
        <f>IF(CL7="","",IF(CL7="-","【-】","【"&amp;SUBSTITUTE(TEXT(CL7,"#,##0.00"),"-","△")&amp;"】"))</f>
        <v>【138.75】</v>
      </c>
      <c r="CM6" s="27" t="str">
        <f t="shared" ref="CM6:CV6" si="8">IF(CM7="",NA(),CM7)</f>
        <v>-</v>
      </c>
      <c r="CN6" s="27" t="str">
        <f t="shared" si="8"/>
        <v>-</v>
      </c>
      <c r="CO6" s="27" t="str">
        <f t="shared" si="8"/>
        <v>-</v>
      </c>
      <c r="CP6" s="27" t="str">
        <f t="shared" si="8"/>
        <v>-</v>
      </c>
      <c r="CQ6" s="27" t="str">
        <f t="shared" si="8"/>
        <v>-</v>
      </c>
      <c r="CR6" s="27" t="str">
        <f t="shared" si="8"/>
        <v>-</v>
      </c>
      <c r="CS6" s="27" t="str">
        <f t="shared" si="8"/>
        <v>-</v>
      </c>
      <c r="CT6" s="27" t="str">
        <f t="shared" si="8"/>
        <v>-</v>
      </c>
      <c r="CU6" s="27">
        <f t="shared" si="8"/>
        <v>47.32</v>
      </c>
      <c r="CV6" s="27">
        <f t="shared" si="8"/>
        <v>48.03</v>
      </c>
      <c r="CW6" s="23" t="str">
        <f>IF(CW7="","",IF(CW7="-","【-】","【"&amp;SUBSTITUTE(TEXT(CW7,"#,##0.00"),"-","△")&amp;"】"))</f>
        <v>【58.94】</v>
      </c>
      <c r="CX6" s="27" t="str">
        <f t="shared" ref="CX6:DG6" si="9">IF(CX7="",NA(),CX7)</f>
        <v>-</v>
      </c>
      <c r="CY6" s="27" t="str">
        <f t="shared" si="9"/>
        <v>-</v>
      </c>
      <c r="CZ6" s="27" t="str">
        <f t="shared" si="9"/>
        <v>-</v>
      </c>
      <c r="DA6" s="27">
        <f t="shared" si="9"/>
        <v>80.260000000000005</v>
      </c>
      <c r="DB6" s="27">
        <f t="shared" si="9"/>
        <v>81.16</v>
      </c>
      <c r="DC6" s="27" t="str">
        <f t="shared" si="9"/>
        <v>-</v>
      </c>
      <c r="DD6" s="27" t="str">
        <f t="shared" si="9"/>
        <v>-</v>
      </c>
      <c r="DE6" s="27" t="str">
        <f t="shared" si="9"/>
        <v>-</v>
      </c>
      <c r="DF6" s="27">
        <f t="shared" si="9"/>
        <v>81.33</v>
      </c>
      <c r="DG6" s="27">
        <f t="shared" si="9"/>
        <v>80.95</v>
      </c>
      <c r="DH6" s="23" t="str">
        <f>IF(DH7="","",IF(DH7="-","【-】","【"&amp;SUBSTITUTE(TEXT(DH7,"#,##0.00"),"-","△")&amp;"】"))</f>
        <v>【95.91】</v>
      </c>
      <c r="DI6" s="27" t="str">
        <f t="shared" ref="DI6:DR6" si="10">IF(DI7="",NA(),DI7)</f>
        <v>-</v>
      </c>
      <c r="DJ6" s="27" t="str">
        <f t="shared" si="10"/>
        <v>-</v>
      </c>
      <c r="DK6" s="27" t="str">
        <f t="shared" si="10"/>
        <v>-</v>
      </c>
      <c r="DL6" s="27">
        <f t="shared" si="10"/>
        <v>2.82</v>
      </c>
      <c r="DM6" s="27">
        <f t="shared" si="10"/>
        <v>5.5</v>
      </c>
      <c r="DN6" s="27" t="str">
        <f t="shared" si="10"/>
        <v>-</v>
      </c>
      <c r="DO6" s="27" t="str">
        <f t="shared" si="10"/>
        <v>-</v>
      </c>
      <c r="DP6" s="27" t="str">
        <f t="shared" si="10"/>
        <v>-</v>
      </c>
      <c r="DQ6" s="27">
        <f t="shared" si="10"/>
        <v>22.89</v>
      </c>
      <c r="DR6" s="27">
        <f t="shared" si="10"/>
        <v>23.37</v>
      </c>
      <c r="DS6" s="23" t="str">
        <f>IF(DS7="","",IF(DS7="-","【-】","【"&amp;SUBSTITUTE(TEXT(DS7,"#,##0.00"),"-","△")&amp;"】"))</f>
        <v>【41.09】</v>
      </c>
      <c r="DT6" s="27" t="str">
        <f t="shared" ref="DT6:EC6" si="11">IF(DT7="",NA(),DT7)</f>
        <v>-</v>
      </c>
      <c r="DU6" s="27" t="str">
        <f t="shared" si="11"/>
        <v>-</v>
      </c>
      <c r="DV6" s="27" t="str">
        <f t="shared" si="11"/>
        <v>-</v>
      </c>
      <c r="DW6" s="23">
        <f t="shared" si="11"/>
        <v>0</v>
      </c>
      <c r="DX6" s="23">
        <f t="shared" si="11"/>
        <v>0</v>
      </c>
      <c r="DY6" s="27" t="str">
        <f t="shared" si="11"/>
        <v>-</v>
      </c>
      <c r="DZ6" s="27" t="str">
        <f t="shared" si="11"/>
        <v>-</v>
      </c>
      <c r="EA6" s="27" t="str">
        <f t="shared" si="11"/>
        <v>-</v>
      </c>
      <c r="EB6" s="23">
        <f t="shared" si="11"/>
        <v>0</v>
      </c>
      <c r="EC6" s="23">
        <f t="shared" si="11"/>
        <v>0</v>
      </c>
      <c r="ED6" s="23" t="str">
        <f>IF(ED7="","",IF(ED7="-","【-】","【"&amp;SUBSTITUTE(TEXT(ED7,"#,##0.00"),"-","△")&amp;"】"))</f>
        <v>【8.68】</v>
      </c>
      <c r="EE6" s="27" t="str">
        <f t="shared" ref="EE6:EN6" si="12">IF(EE7="",NA(),EE7)</f>
        <v>-</v>
      </c>
      <c r="EF6" s="27" t="str">
        <f t="shared" si="12"/>
        <v>-</v>
      </c>
      <c r="EG6" s="27" t="str">
        <f t="shared" si="12"/>
        <v>-</v>
      </c>
      <c r="EH6" s="23">
        <f t="shared" si="12"/>
        <v>0</v>
      </c>
      <c r="EI6" s="23">
        <f t="shared" si="12"/>
        <v>0</v>
      </c>
      <c r="EJ6" s="27" t="str">
        <f t="shared" si="12"/>
        <v>-</v>
      </c>
      <c r="EK6" s="27" t="str">
        <f t="shared" si="12"/>
        <v>-</v>
      </c>
      <c r="EL6" s="27" t="str">
        <f t="shared" si="12"/>
        <v>-</v>
      </c>
      <c r="EM6" s="27">
        <f t="shared" si="12"/>
        <v>0.09</v>
      </c>
      <c r="EN6" s="27">
        <f t="shared" si="12"/>
        <v>0.1</v>
      </c>
      <c r="EO6" s="23" t="str">
        <f>IF(EO7="","",IF(EO7="-","【-】","【"&amp;SUBSTITUTE(TEXT(EO7,"#,##0.00"),"-","△")&amp;"】"))</f>
        <v>【0.22】</v>
      </c>
    </row>
    <row r="7" spans="1:148" s="13" customFormat="1" x14ac:dyDescent="0.15">
      <c r="A7" s="14"/>
      <c r="B7" s="20">
        <v>2023</v>
      </c>
      <c r="C7" s="20">
        <v>83101</v>
      </c>
      <c r="D7" s="20">
        <v>46</v>
      </c>
      <c r="E7" s="20">
        <v>17</v>
      </c>
      <c r="F7" s="20">
        <v>1</v>
      </c>
      <c r="G7" s="20">
        <v>0</v>
      </c>
      <c r="H7" s="20" t="s">
        <v>67</v>
      </c>
      <c r="I7" s="20" t="s">
        <v>98</v>
      </c>
      <c r="J7" s="20" t="s">
        <v>99</v>
      </c>
      <c r="K7" s="20" t="s">
        <v>100</v>
      </c>
      <c r="L7" s="20" t="s">
        <v>101</v>
      </c>
      <c r="M7" s="20" t="s">
        <v>102</v>
      </c>
      <c r="N7" s="24" t="s">
        <v>103</v>
      </c>
      <c r="O7" s="24">
        <v>63.28</v>
      </c>
      <c r="P7" s="24">
        <v>42.96</v>
      </c>
      <c r="Q7" s="24">
        <v>91.85</v>
      </c>
      <c r="R7" s="24">
        <v>2970</v>
      </c>
      <c r="S7" s="24">
        <v>18079</v>
      </c>
      <c r="T7" s="24">
        <v>161.80000000000001</v>
      </c>
      <c r="U7" s="24">
        <v>111.74</v>
      </c>
      <c r="V7" s="24">
        <v>7706</v>
      </c>
      <c r="W7" s="24">
        <v>4.32</v>
      </c>
      <c r="X7" s="24">
        <v>1783.8</v>
      </c>
      <c r="Y7" s="24" t="s">
        <v>103</v>
      </c>
      <c r="Z7" s="24" t="s">
        <v>103</v>
      </c>
      <c r="AA7" s="24" t="s">
        <v>103</v>
      </c>
      <c r="AB7" s="24">
        <v>107.94</v>
      </c>
      <c r="AC7" s="24">
        <v>101.04</v>
      </c>
      <c r="AD7" s="24" t="s">
        <v>103</v>
      </c>
      <c r="AE7" s="24" t="s">
        <v>103</v>
      </c>
      <c r="AF7" s="24" t="s">
        <v>103</v>
      </c>
      <c r="AG7" s="24">
        <v>107.19</v>
      </c>
      <c r="AH7" s="24">
        <v>107.04</v>
      </c>
      <c r="AI7" s="24">
        <v>105.91</v>
      </c>
      <c r="AJ7" s="24" t="s">
        <v>103</v>
      </c>
      <c r="AK7" s="24" t="s">
        <v>103</v>
      </c>
      <c r="AL7" s="24" t="s">
        <v>103</v>
      </c>
      <c r="AM7" s="24">
        <v>0</v>
      </c>
      <c r="AN7" s="24">
        <v>0</v>
      </c>
      <c r="AO7" s="24" t="s">
        <v>103</v>
      </c>
      <c r="AP7" s="24" t="s">
        <v>103</v>
      </c>
      <c r="AQ7" s="24" t="s">
        <v>103</v>
      </c>
      <c r="AR7" s="24">
        <v>31.07</v>
      </c>
      <c r="AS7" s="24">
        <v>37.43</v>
      </c>
      <c r="AT7" s="24">
        <v>3.03</v>
      </c>
      <c r="AU7" s="24" t="s">
        <v>103</v>
      </c>
      <c r="AV7" s="24" t="s">
        <v>103</v>
      </c>
      <c r="AW7" s="24" t="s">
        <v>103</v>
      </c>
      <c r="AX7" s="24">
        <v>58.06</v>
      </c>
      <c r="AY7" s="24">
        <v>66.47</v>
      </c>
      <c r="AZ7" s="24" t="s">
        <v>103</v>
      </c>
      <c r="BA7" s="24" t="s">
        <v>103</v>
      </c>
      <c r="BB7" s="24" t="s">
        <v>103</v>
      </c>
      <c r="BC7" s="24">
        <v>51.09</v>
      </c>
      <c r="BD7" s="24">
        <v>57.42</v>
      </c>
      <c r="BE7" s="24">
        <v>78.430000000000007</v>
      </c>
      <c r="BF7" s="24" t="s">
        <v>103</v>
      </c>
      <c r="BG7" s="24" t="s">
        <v>103</v>
      </c>
      <c r="BH7" s="24" t="s">
        <v>103</v>
      </c>
      <c r="BI7" s="24">
        <v>5.88</v>
      </c>
      <c r="BJ7" s="24">
        <v>0</v>
      </c>
      <c r="BK7" s="24" t="s">
        <v>103</v>
      </c>
      <c r="BL7" s="24" t="s">
        <v>103</v>
      </c>
      <c r="BM7" s="24" t="s">
        <v>103</v>
      </c>
      <c r="BN7" s="24">
        <v>1194.56</v>
      </c>
      <c r="BO7" s="24">
        <v>1174.6099999999999</v>
      </c>
      <c r="BP7" s="24">
        <v>630.82000000000005</v>
      </c>
      <c r="BQ7" s="24" t="s">
        <v>103</v>
      </c>
      <c r="BR7" s="24" t="s">
        <v>103</v>
      </c>
      <c r="BS7" s="24" t="s">
        <v>103</v>
      </c>
      <c r="BT7" s="24">
        <v>96.48</v>
      </c>
      <c r="BU7" s="24">
        <v>85.7</v>
      </c>
      <c r="BV7" s="24" t="s">
        <v>103</v>
      </c>
      <c r="BW7" s="24" t="s">
        <v>103</v>
      </c>
      <c r="BX7" s="24" t="s">
        <v>103</v>
      </c>
      <c r="BY7" s="24">
        <v>76.78</v>
      </c>
      <c r="BZ7" s="24">
        <v>75.41</v>
      </c>
      <c r="CA7" s="24">
        <v>97.81</v>
      </c>
      <c r="CB7" s="24" t="s">
        <v>103</v>
      </c>
      <c r="CC7" s="24" t="s">
        <v>103</v>
      </c>
      <c r="CD7" s="24" t="s">
        <v>103</v>
      </c>
      <c r="CE7" s="24">
        <v>154.34</v>
      </c>
      <c r="CF7" s="24">
        <v>174.27</v>
      </c>
      <c r="CG7" s="24" t="s">
        <v>103</v>
      </c>
      <c r="CH7" s="24" t="s">
        <v>103</v>
      </c>
      <c r="CI7" s="24" t="s">
        <v>103</v>
      </c>
      <c r="CJ7" s="24">
        <v>224.31</v>
      </c>
      <c r="CK7" s="24">
        <v>223.48</v>
      </c>
      <c r="CL7" s="24">
        <v>138.75</v>
      </c>
      <c r="CM7" s="24" t="s">
        <v>103</v>
      </c>
      <c r="CN7" s="24" t="s">
        <v>103</v>
      </c>
      <c r="CO7" s="24" t="s">
        <v>103</v>
      </c>
      <c r="CP7" s="24" t="s">
        <v>103</v>
      </c>
      <c r="CQ7" s="24" t="s">
        <v>103</v>
      </c>
      <c r="CR7" s="24" t="s">
        <v>103</v>
      </c>
      <c r="CS7" s="24" t="s">
        <v>103</v>
      </c>
      <c r="CT7" s="24" t="s">
        <v>103</v>
      </c>
      <c r="CU7" s="24">
        <v>47.32</v>
      </c>
      <c r="CV7" s="24">
        <v>48.03</v>
      </c>
      <c r="CW7" s="24">
        <v>58.94</v>
      </c>
      <c r="CX7" s="24" t="s">
        <v>103</v>
      </c>
      <c r="CY7" s="24" t="s">
        <v>103</v>
      </c>
      <c r="CZ7" s="24" t="s">
        <v>103</v>
      </c>
      <c r="DA7" s="24">
        <v>80.260000000000005</v>
      </c>
      <c r="DB7" s="24">
        <v>81.16</v>
      </c>
      <c r="DC7" s="24" t="s">
        <v>103</v>
      </c>
      <c r="DD7" s="24" t="s">
        <v>103</v>
      </c>
      <c r="DE7" s="24" t="s">
        <v>103</v>
      </c>
      <c r="DF7" s="24">
        <v>81.33</v>
      </c>
      <c r="DG7" s="24">
        <v>80.95</v>
      </c>
      <c r="DH7" s="24">
        <v>95.91</v>
      </c>
      <c r="DI7" s="24" t="s">
        <v>103</v>
      </c>
      <c r="DJ7" s="24" t="s">
        <v>103</v>
      </c>
      <c r="DK7" s="24" t="s">
        <v>103</v>
      </c>
      <c r="DL7" s="24">
        <v>2.82</v>
      </c>
      <c r="DM7" s="24">
        <v>5.5</v>
      </c>
      <c r="DN7" s="24" t="s">
        <v>103</v>
      </c>
      <c r="DO7" s="24" t="s">
        <v>103</v>
      </c>
      <c r="DP7" s="24" t="s">
        <v>103</v>
      </c>
      <c r="DQ7" s="24">
        <v>22.89</v>
      </c>
      <c r="DR7" s="24">
        <v>23.37</v>
      </c>
      <c r="DS7" s="24">
        <v>41.09</v>
      </c>
      <c r="DT7" s="24" t="s">
        <v>103</v>
      </c>
      <c r="DU7" s="24" t="s">
        <v>103</v>
      </c>
      <c r="DV7" s="24" t="s">
        <v>103</v>
      </c>
      <c r="DW7" s="24">
        <v>0</v>
      </c>
      <c r="DX7" s="24">
        <v>0</v>
      </c>
      <c r="DY7" s="24" t="s">
        <v>103</v>
      </c>
      <c r="DZ7" s="24" t="s">
        <v>103</v>
      </c>
      <c r="EA7" s="24" t="s">
        <v>103</v>
      </c>
      <c r="EB7" s="24">
        <v>0</v>
      </c>
      <c r="EC7" s="24">
        <v>0</v>
      </c>
      <c r="ED7" s="24">
        <v>8.68</v>
      </c>
      <c r="EE7" s="24" t="s">
        <v>103</v>
      </c>
      <c r="EF7" s="24" t="s">
        <v>103</v>
      </c>
      <c r="EG7" s="24" t="s">
        <v>103</v>
      </c>
      <c r="EH7" s="24">
        <v>0</v>
      </c>
      <c r="EI7" s="24">
        <v>0</v>
      </c>
      <c r="EJ7" s="24" t="s">
        <v>103</v>
      </c>
      <c r="EK7" s="24" t="s">
        <v>103</v>
      </c>
      <c r="EL7" s="24" t="s">
        <v>103</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15"/>
      <c r="B9" s="15" t="s">
        <v>104</v>
      </c>
      <c r="C9" s="15" t="s">
        <v>105</v>
      </c>
      <c r="D9" s="15" t="s">
        <v>106</v>
      </c>
      <c r="E9" s="15" t="s">
        <v>107</v>
      </c>
      <c r="F9" s="15"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15" t="s">
        <v>0</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15">
      <c r="B11">
        <v>22</v>
      </c>
      <c r="C11">
        <v>21</v>
      </c>
      <c r="D11">
        <v>20</v>
      </c>
      <c r="E11">
        <v>19</v>
      </c>
      <c r="F11">
        <v>18</v>
      </c>
      <c r="G11" t="s">
        <v>109</v>
      </c>
    </row>
    <row r="12" spans="1:148" x14ac:dyDescent="0.15">
      <c r="B12">
        <v>1</v>
      </c>
      <c r="C12">
        <v>1</v>
      </c>
      <c r="D12">
        <v>2</v>
      </c>
      <c r="E12">
        <v>3</v>
      </c>
      <c r="F12">
        <v>4</v>
      </c>
      <c r="G12" t="s">
        <v>110</v>
      </c>
    </row>
    <row r="13" spans="1:148" x14ac:dyDescent="0.15">
      <c r="B13" t="s">
        <v>111</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2025-01-24T06:59:08Z</dcterms:created>
  <dcterms:modified xsi:type="dcterms:W3CDTF">2025-02-25T02:03:07Z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2025-02-04T04:49:12Z</vt:filetime>
  </property>
</Properties>
</file>