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4_市町村等から\36_東海村\"/>
    </mc:Choice>
  </mc:AlternateContent>
  <workbookProtection workbookAlgorithmName="SHA-512" workbookHashValue="v0Hgop0Gb264sn/jC8OiKe2vG81aBfiIOwfTLkhtO8/fgOJaC1VKUAZWPVWk+8EOrioaKP+dnbEW2lMeDsbKrA==" workbookSaltValue="gGOQLK0OQRpQjx2YTtdNEQ==" workbookSpinCount="100000" lockStructure="1"/>
  <bookViews>
    <workbookView xWindow="0" yWindow="0" windowWidth="20520" windowHeight="912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W10" i="4"/>
  <c r="P10" i="4"/>
  <c r="I10" i="4"/>
  <c r="B10" i="4"/>
  <c r="BB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<sst xmlns="http://schemas.openxmlformats.org/spreadsheetml/2006/main" count="236" uniqueCount="116">
  <si>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</si>
  <si>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</si>
  <si>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</si>
  <si>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</si>
  <si>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</si>
  <si>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</si>
  <si>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</si>
  <si>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</si>
  <si>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</si>
  <si>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</si>
  <si>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</si>
  <si>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</si>
  <si>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</si>
  <si>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</si>
  <si>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</si>
  <si>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</si>
  <si>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</si>
  <si>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</si>
  <si>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</si>
  <si>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</si>
  <si>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</si>
  <si>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</si>
  <si>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</si>
  <si>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</si>
  <si>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</si>
  <si>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</si>
  <si>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</si>
  <si>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</si>
  <si>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</si>
  <si>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</si>
  <si>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</si>
  <si>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</si>
  <si>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</si>
  <si>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</si>
  <si>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</si>
  <si>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</si>
  <si>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</si>
  <si>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</si>
  <si>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</si>
  <si>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</si>
  <si>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</si>
  <si>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</si>
  <si>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</si>
  <si>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</si>
  <si>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</si>
  <si>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</si>
  <si>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</si>
  <si>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</si>
  <si>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</si>
  <si>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</si>
  <si>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</si>
  <si>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</si>
  <si>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</si>
  <si>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</si>
  <si>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</si>
  <si>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</si>
  <si>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</si>
  <si>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</si>
  <si>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</si>
  <si>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</si>
  <si>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</si>
  <si>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</si>
  <si>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</si>
  <si>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</si>
  <si>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</si>
  <si>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</si>
  <si>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</si>
  <si>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</si>
  <si>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</si>
  <si>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</si>
  <si>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</si>
  <si>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</si>
  <si>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</si>
  <si>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</si>
  <si>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</si>
  <si>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</si>
  <si>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</si>
  <si>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</si>
  <si>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</si>
  <si>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</si>
  <si>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</si>
  <si>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</si>
  <si>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</si>
  <si>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</si>
  <si>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</si>
  <si>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</si>
  <si>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</si>
  <si>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</si>
  <si>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</si>
  <si>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</si>
  <si>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</si>
  <si>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</si>
  <si>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</si>
  <si>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</si>
  <si>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</si>
  <si>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</si>
  <si>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</si>
  <si>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</si>
  <si>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</si>
  <si>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</si>
  <si>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</si>
  <si>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</si>
  <si>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</si>
  <si>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</si>
  <si>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</si>
  <si>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</si>
  <si>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</si>
  <si>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</si>
  <si>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</si>
  <si>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</si>
  <si>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</si>
  <si>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</si>
  <si>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</si>
  <si>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法定耐用年数を超過する管渠はないが，ストックマネジメント計画に基づき，管渠等施設・設備の健全化・長寿命化の取り組みを進める。</t>
    <phoneticPr fontId="4"/>
  </si>
  <si>
    <t>①　経常収支比率は安定して100％を上回っており，健全経営ができているといえるものの，継続して収益改善・経費削減に努め，料金収入以外への依存割合の縮減に結び付けていく。
②　累積欠損金はなく，前年度からの繰越利益剰余金等で補填できている。
③　流動比率は，公共下水道事業とは対照的に100％を下回っているが，短期的な債務に対する支払い能力に直ちに影響することはないと分析している。
④　企業債残高対事業規模比率は，類似団体平均値と比較しても十分低く抑えられており，概ね料金水準に合った適切な投資ができていると受け止めている。
⑤　経費回収率は，類似団体平均値よりも高くなっているものの，今後も継続して，下水道接続促進や不明水対策等による汚水処理費の削減が必要である。
⑥　汚水処理原価については，下水道普及の環境が整う整備・供用開始区域における土地所有者・使用者等の活用を促し，これ以上の上昇を回避し，減少傾向への転換を目指していく。
⑧　水洗化率は，R5年度は例年と公共と特環の按分が異なり，例年と乖離しているが，全体的な水洗化率としては例年通りの水準推移している。公共下水道事業と比較して低い傾向にあるため，下水道・浄化槽への切り替え促進の取り組みにより，早期の100％達成を目指し，公共用水域の水質保全に寄与する。</t>
    <phoneticPr fontId="4"/>
  </si>
  <si>
    <t>＊　経営の健全性を示す経常収支比率は，安定して100％を上回り，累積欠損金はなく，経営の健全性は保たれていると総括する。
＊　流動比率は，100％を下回る形で推移しているが，現在は特定環境保全公共下水道に係る建設改良に充てる企業債が含まれているためで，短期的な債務に対する支払いにおいて不安要素を抱えているとは捉えておらず，支払い能力を高め，負債の増加回避に引き続き取り組む。
＊　汚水処理原価については，近年の同額程度で推移しているが，引き続き，対策を取りつつ，使用料単価との格差解消を目指していく。
＊　現在の経営状況は，概ね健全といえるものの，今後は，維持管理費や管渠等施設更新費用の増額，人口・有収水量の減少等，事業を取り巻く環境も徐々に変わることと見込まれることから，経営課題の整理・改善策に検証・考察を加え，持続可能な事業運営に向けて不断の努力を継続し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</si>
</sst>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29-4076-9202-5145162A99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5629-4076-9202-5145162A99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23-4E4C-9C71-30A436FF9B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523-4E4C-9C71-30A436FF9B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80.94</c:v>
                </c:pt>
                <c:pt idx="1">
                  <c:v>81.23</c:v>
                </c:pt>
                <c:pt idx="2">
                  <c:v>81.239999999999995</c:v>
                </c:pt>
                <c:pt idx="3">
                  <c:v>80.95</c:v>
                </c:pt>
                <c:pt idx="4">
                  <c:v>93.16</c:v>
                </c:pt>
              </c:numCache>
            </c:numRef>
          </c:val>
          <c:extLst>
            <c:ext xmlns:c16="http://schemas.microsoft.com/office/drawing/2014/chart" uri="{C3380CC4-5D6E-409C-BE32-E72D297353CC}">
              <c16:uniqueId val="{00000000-1BCD-45DB-948C-BCD07A7A0F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BCD-45DB-948C-BCD07A7A0F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104.63</c:v>
                </c:pt>
                <c:pt idx="1">
                  <c:v>100.16</c:v>
                </c:pt>
                <c:pt idx="2">
                  <c:v>115.03</c:v>
                </c:pt>
                <c:pt idx="3">
                  <c:v>115.9</c:v>
                </c:pt>
                <c:pt idx="4">
                  <c:v>111.02</c:v>
                </c:pt>
              </c:numCache>
            </c:numRef>
          </c:val>
          <c:extLst>
            <c:ext xmlns:c16="http://schemas.microsoft.com/office/drawing/2014/chart" uri="{C3380CC4-5D6E-409C-BE32-E72D297353CC}">
              <c16:uniqueId val="{00000000-91A6-4869-BD0E-E9D5C414E6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91A6-4869-BD0E-E9D5C414E6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2.68</c:v>
                </c:pt>
                <c:pt idx="1">
                  <c:v>5.15</c:v>
                </c:pt>
                <c:pt idx="2">
                  <c:v>7.64</c:v>
                </c:pt>
                <c:pt idx="3">
                  <c:v>9.9600000000000009</c:v>
                </c:pt>
                <c:pt idx="4">
                  <c:v>12.14</c:v>
                </c:pt>
              </c:numCache>
            </c:numRef>
          </c:val>
          <c:extLst>
            <c:ext xmlns:c16="http://schemas.microsoft.com/office/drawing/2014/chart" uri="{C3380CC4-5D6E-409C-BE32-E72D297353CC}">
              <c16:uniqueId val="{00000000-A0D0-4CF9-9532-C4145C12A8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A0D0-4CF9-9532-C4145C12A8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B7-4E3E-B180-EA1AD4973B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6B7-4E3E-B180-EA1AD4973B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55-4040-940E-3849EAEC35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8255-4040-940E-3849EAEC35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70.83</c:v>
                </c:pt>
                <c:pt idx="1">
                  <c:v>48.15</c:v>
                </c:pt>
                <c:pt idx="2">
                  <c:v>34.56</c:v>
                </c:pt>
                <c:pt idx="3">
                  <c:v>46.95</c:v>
                </c:pt>
                <c:pt idx="4">
                  <c:v>90.58</c:v>
                </c:pt>
              </c:numCache>
            </c:numRef>
          </c:val>
          <c:extLst>
            <c:ext xmlns:c16="http://schemas.microsoft.com/office/drawing/2014/chart" uri="{C3380CC4-5D6E-409C-BE32-E72D297353CC}">
              <c16:uniqueId val="{00000000-150B-4DE6-935A-117564F86D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150B-4DE6-935A-117564F86D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362.1</c:v>
                </c:pt>
                <c:pt idx="1">
                  <c:v>221.02</c:v>
                </c:pt>
                <c:pt idx="2">
                  <c:v>287.85000000000002</c:v>
                </c:pt>
                <c:pt idx="3">
                  <c:v>694.14</c:v>
                </c:pt>
                <c:pt idx="4">
                  <c:v>382.17</c:v>
                </c:pt>
              </c:numCache>
            </c:numRef>
          </c:val>
          <c:extLst>
            <c:ext xmlns:c16="http://schemas.microsoft.com/office/drawing/2014/chart" uri="{C3380CC4-5D6E-409C-BE32-E72D297353CC}">
              <c16:uniqueId val="{00000000-A100-4F9C-BB4A-F8CBE534FF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A100-4F9C-BB4A-F8CBE534FF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88.55</c:v>
                </c:pt>
                <c:pt idx="1">
                  <c:v>91.78</c:v>
                </c:pt>
                <c:pt idx="2">
                  <c:v>93.21</c:v>
                </c:pt>
                <c:pt idx="3">
                  <c:v>90.01</c:v>
                </c:pt>
                <c:pt idx="4">
                  <c:v>90.24</c:v>
                </c:pt>
              </c:numCache>
            </c:numRef>
          </c:val>
          <c:extLst>
            <c:ext xmlns:c16="http://schemas.microsoft.com/office/drawing/2014/chart" uri="{C3380CC4-5D6E-409C-BE32-E72D297353CC}">
              <c16:uniqueId val="{00000000-0A71-4321-9C00-35ED25C589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A71-4321-9C00-35ED25C589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150.03</c:v>
                </c:pt>
                <c:pt idx="3">
                  <c:v>150</c:v>
                </c:pt>
                <c:pt idx="4">
                  <c:v>150</c:v>
                </c:pt>
              </c:numCache>
            </c:numRef>
          </c:val>
          <c:extLst>
            <c:ext xmlns:c16="http://schemas.microsoft.com/office/drawing/2014/chart" uri="{C3380CC4-5D6E-409C-BE32-E72D297353CC}">
              <c16:uniqueId val="{00000000-E197-4E59-8DA2-0F16159B87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197-4E59-8DA2-0F16159B87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63" zoomScaleNormal="100" workbookViewId="0">
      <selection activeCell="BL83" sqref="BL83"/>
    </sheetView>
  </sheetViews>
  <sheetFormatPr defaultColWidth="2.6640625" defaultRowHeight="12.75" x14ac:dyDescent="0.25"/>
  <cols>
    <col min="1" max="1" width="2.6640625" customWidth="1"/>
    <col min="2" max="62" width="3.79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茨城県　東海村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38297</v>
      </c>
      <c r="AM8" s="36"/>
      <c r="AN8" s="36"/>
      <c r="AO8" s="36"/>
      <c r="AP8" s="36"/>
      <c r="AQ8" s="36"/>
      <c r="AR8" s="36"/>
      <c r="AS8" s="36"/>
      <c r="AT8" s="37">
        <f>データ!T6</f>
        <v>38.020000000000003</v>
      </c>
      <c r="AU8" s="37"/>
      <c r="AV8" s="37"/>
      <c r="AW8" s="37"/>
      <c r="AX8" s="37"/>
      <c r="AY8" s="37"/>
      <c r="AZ8" s="37"/>
      <c r="BA8" s="37"/>
      <c r="BB8" s="37">
        <f>データ!U6</f>
        <v>1007.29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69.55</v>
      </c>
      <c r="J10" s="37"/>
      <c r="K10" s="37"/>
      <c r="L10" s="37"/>
      <c r="M10" s="37"/>
      <c r="N10" s="37"/>
      <c r="O10" s="37"/>
      <c r="P10" s="37">
        <f>データ!P6</f>
        <v>29.48</v>
      </c>
      <c r="Q10" s="37"/>
      <c r="R10" s="37"/>
      <c r="S10" s="37"/>
      <c r="T10" s="37"/>
      <c r="U10" s="37"/>
      <c r="V10" s="37"/>
      <c r="W10" s="37">
        <f>データ!Q6</f>
        <v>93.88</v>
      </c>
      <c r="X10" s="37"/>
      <c r="Y10" s="37"/>
      <c r="Z10" s="37"/>
      <c r="AA10" s="37"/>
      <c r="AB10" s="37"/>
      <c r="AC10" s="37"/>
      <c r="AD10" s="36">
        <f>データ!R6</f>
        <v>2640</v>
      </c>
      <c r="AE10" s="36"/>
      <c r="AF10" s="36"/>
      <c r="AG10" s="36"/>
      <c r="AH10" s="36"/>
      <c r="AI10" s="36"/>
      <c r="AJ10" s="36"/>
      <c r="AK10" s="2"/>
      <c r="AL10" s="36">
        <f>データ!V6</f>
        <v>11231</v>
      </c>
      <c r="AM10" s="36"/>
      <c r="AN10" s="36"/>
      <c r="AO10" s="36"/>
      <c r="AP10" s="36"/>
      <c r="AQ10" s="36"/>
      <c r="AR10" s="36"/>
      <c r="AS10" s="36"/>
      <c r="AT10" s="37">
        <f>データ!W6</f>
        <v>4.38</v>
      </c>
      <c r="AU10" s="37"/>
      <c r="AV10" s="37"/>
      <c r="AW10" s="37"/>
      <c r="AX10" s="37"/>
      <c r="AY10" s="37"/>
      <c r="AZ10" s="37"/>
      <c r="BA10" s="37"/>
      <c r="BB10" s="37">
        <f>データ!X6</f>
        <v>2564.16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ZT5AD7Fc9tKvLNRUC8tZitNvnH+NNlhZBIV0WjL+5BxrjJB8TXbv4FNxfZ9LSEvj7Cx0ZmKQ8fkh7+MnztZ3A==" saltValue="QcRnwy5hNxR3NVk1Hg2+U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83411</v>
      </c>
      <c r="D6" s="19">
        <f t="shared" si="3"/>
        <v>46</v>
      </c>
      <c r="E6" s="19">
        <f t="shared" si="3"/>
        <v>17</v>
      </c>
      <c r="F6" s="19">
        <f t="shared" si="3"/>
        <v>4</v>
      </c>
      <c r="G6" s="19">
        <f t="shared" si="3"/>
        <v>0</v>
      </c>
      <c r="H6" s="19" t="str">
        <f t="shared" si="3"/>
        <v>茨城県　東海村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69.55</v>
      </c>
      <c r="P6" s="20">
        <f t="shared" si="3"/>
        <v>29.48</v>
      </c>
      <c r="Q6" s="20">
        <f t="shared" si="3"/>
        <v>93.88</v>
      </c>
      <c r="R6" s="20">
        <f t="shared" si="3"/>
        <v>2640</v>
      </c>
      <c r="S6" s="20">
        <f t="shared" si="3"/>
        <v>38297</v>
      </c>
      <c r="T6" s="20">
        <f t="shared" si="3"/>
        <v>38.020000000000003</v>
      </c>
      <c r="U6" s="20">
        <f t="shared" si="3"/>
        <v>1007.29</v>
      </c>
      <c r="V6" s="20">
        <f t="shared" si="3"/>
        <v>11231</v>
      </c>
      <c r="W6" s="20">
        <f t="shared" si="3"/>
        <v>4.38</v>
      </c>
      <c r="X6" s="20">
        <f t="shared" si="3"/>
        <v>2564.16</v>
      </c>
      <c r="Y6" s="21">
        <f>IF(Y7="",NA(),Y7)</f>
        <v>104.63</v>
      </c>
      <c r="Z6" s="21">
        <f t="shared" ref="Z6:AH6" si="4">IF(Z7="",NA(),Z7)</f>
        <v>100.16</v>
      </c>
      <c r="AA6" s="21">
        <f t="shared" si="4"/>
        <v>115.03</v>
      </c>
      <c r="AB6" s="21">
        <f t="shared" si="4"/>
        <v>115.9</v>
      </c>
      <c r="AC6" s="21">
        <f t="shared" si="4"/>
        <v>111.02</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70.83</v>
      </c>
      <c r="AV6" s="21">
        <f t="shared" ref="AV6:BD6" si="6">IF(AV7="",NA(),AV7)</f>
        <v>48.15</v>
      </c>
      <c r="AW6" s="21">
        <f t="shared" si="6"/>
        <v>34.56</v>
      </c>
      <c r="AX6" s="21">
        <f t="shared" si="6"/>
        <v>46.95</v>
      </c>
      <c r="AY6" s="21">
        <f t="shared" si="6"/>
        <v>90.58</v>
      </c>
      <c r="AZ6" s="21">
        <f t="shared" si="6"/>
        <v>47.72</v>
      </c>
      <c r="BA6" s="21">
        <f t="shared" si="6"/>
        <v>44.24</v>
      </c>
      <c r="BB6" s="21">
        <f t="shared" si="6"/>
        <v>43.07</v>
      </c>
      <c r="BC6" s="21">
        <f t="shared" si="6"/>
        <v>45.42</v>
      </c>
      <c r="BD6" s="21">
        <f t="shared" si="6"/>
        <v>50.63</v>
      </c>
      <c r="BE6" s="20" t="str">
        <f>IF(BE7="","",IF(BE7="-","【-】","【"&amp;SUBSTITUTE(TEXT(BE7,"#,##0.00"),"-","△")&amp;"】"))</f>
        <v>【48.91】</v>
      </c>
      <c r="BF6" s="21">
        <f>IF(BF7="",NA(),BF7)</f>
        <v>362.1</v>
      </c>
      <c r="BG6" s="21">
        <f t="shared" ref="BG6:BO6" si="7">IF(BG7="",NA(),BG7)</f>
        <v>221.02</v>
      </c>
      <c r="BH6" s="21">
        <f t="shared" si="7"/>
        <v>287.85000000000002</v>
      </c>
      <c r="BI6" s="21">
        <f t="shared" si="7"/>
        <v>694.14</v>
      </c>
      <c r="BJ6" s="21">
        <f t="shared" si="7"/>
        <v>382.17</v>
      </c>
      <c r="BK6" s="21">
        <f t="shared" si="7"/>
        <v>1206.79</v>
      </c>
      <c r="BL6" s="21">
        <f t="shared" si="7"/>
        <v>1258.43</v>
      </c>
      <c r="BM6" s="21">
        <f t="shared" si="7"/>
        <v>1163.75</v>
      </c>
      <c r="BN6" s="21">
        <f t="shared" si="7"/>
        <v>1195.47</v>
      </c>
      <c r="BO6" s="21">
        <f t="shared" si="7"/>
        <v>1168.69</v>
      </c>
      <c r="BP6" s="20" t="str">
        <f>IF(BP7="","",IF(BP7="-","【-】","【"&amp;SUBSTITUTE(TEXT(BP7,"#,##0.00"),"-","△")&amp;"】"))</f>
        <v>【1,156.82】</v>
      </c>
      <c r="BQ6" s="21">
        <f>IF(BQ7="",NA(),BQ7)</f>
        <v>88.55</v>
      </c>
      <c r="BR6" s="21">
        <f t="shared" ref="BR6:BZ6" si="8">IF(BR7="",NA(),BR7)</f>
        <v>91.78</v>
      </c>
      <c r="BS6" s="21">
        <f t="shared" si="8"/>
        <v>93.21</v>
      </c>
      <c r="BT6" s="21">
        <f t="shared" si="8"/>
        <v>90.01</v>
      </c>
      <c r="BU6" s="21">
        <f t="shared" si="8"/>
        <v>90.24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150.03</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80.94</v>
      </c>
      <c r="CY6" s="21">
        <f t="shared" ref="CY6:DG6" si="11">IF(CY7="",NA(),CY7)</f>
        <v>81.23</v>
      </c>
      <c r="CZ6" s="21">
        <f t="shared" si="11"/>
        <v>81.239999999999995</v>
      </c>
      <c r="DA6" s="21">
        <f t="shared" si="11"/>
        <v>80.95</v>
      </c>
      <c r="DB6" s="21">
        <f t="shared" si="11"/>
        <v>93.16</v>
      </c>
      <c r="DC6" s="21">
        <f t="shared" si="11"/>
        <v>83.75</v>
      </c>
      <c r="DD6" s="21">
        <f t="shared" si="11"/>
        <v>84.19</v>
      </c>
      <c r="DE6" s="21">
        <f t="shared" si="11"/>
        <v>84.34</v>
      </c>
      <c r="DF6" s="21">
        <f t="shared" si="11"/>
        <v>84.34</v>
      </c>
      <c r="DG6" s="21">
        <f t="shared" si="11"/>
        <v>84.73</v>
      </c>
      <c r="DH6" s="20" t="str">
        <f>IF(DH7="","",IF(DH7="-","【-】","【"&amp;SUBSTITUTE(TEXT(DH7,"#,##0.00"),"-","△")&amp;"】"))</f>
        <v>【86.21】</v>
      </c>
      <c r="DI6" s="21">
        <f>IF(DI7="",NA(),DI7)</f>
        <v>2.68</v>
      </c>
      <c r="DJ6" s="21">
        <f t="shared" ref="DJ6:DR6" si="12">IF(DJ7="",NA(),DJ7)</f>
        <v>5.15</v>
      </c>
      <c r="DK6" s="21">
        <f t="shared" si="12"/>
        <v>7.64</v>
      </c>
      <c r="DL6" s="21">
        <f t="shared" si="12"/>
        <v>9.9600000000000009</v>
      </c>
      <c r="DM6" s="21">
        <f t="shared" si="12"/>
        <v>12.14</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5">
      <c r="A7" s="14"/>
      <c r="B7" s="23">
        <v>2023</v>
      </c>
      <c r="C7" s="23">
        <v>83411</v>
      </c>
      <c r="D7" s="23">
        <v>46</v>
      </c>
      <c r="E7" s="23">
        <v>17</v>
      </c>
      <c r="F7" s="23">
        <v>4</v>
      </c>
      <c r="G7" s="23">
        <v>0</v>
      </c>
      <c r="H7" s="23" t="s">
        <v>96</v>
      </c>
      <c r="I7" s="23" t="s">
        <v>97</v>
      </c>
      <c r="J7" s="23" t="s">
        <v>98</v>
      </c>
      <c r="K7" s="23" t="s">
        <v>99</v>
      </c>
      <c r="L7" s="23" t="s">
        <v>100</v>
      </c>
      <c r="M7" s="23" t="s">
        <v>101</v>
      </c>
      <c r="N7" s="24" t="s">
        <v>102</v>
      </c>
      <c r="O7" s="24">
        <v>69.55</v>
      </c>
      <c r="P7" s="24">
        <v>29.48</v>
      </c>
      <c r="Q7" s="24">
        <v>93.88</v>
      </c>
      <c r="R7" s="24">
        <v>2640</v>
      </c>
      <c r="S7" s="24">
        <v>38297</v>
      </c>
      <c r="T7" s="24">
        <v>38.020000000000003</v>
      </c>
      <c r="U7" s="24">
        <v>1007.29</v>
      </c>
      <c r="V7" s="24">
        <v>11231</v>
      </c>
      <c r="W7" s="24">
        <v>4.38</v>
      </c>
      <c r="X7" s="24">
        <v>2564.16</v>
      </c>
      <c r="Y7" s="24">
        <v>104.63</v>
      </c>
      <c r="Z7" s="24">
        <v>100.16</v>
      </c>
      <c r="AA7" s="24">
        <v>115.03</v>
      </c>
      <c r="AB7" s="24">
        <v>115.9</v>
      </c>
      <c r="AC7" s="24">
        <v>111.02</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70.83</v>
      </c>
      <c r="AV7" s="24">
        <v>48.15</v>
      </c>
      <c r="AW7" s="24">
        <v>34.56</v>
      </c>
      <c r="AX7" s="24">
        <v>46.95</v>
      </c>
      <c r="AY7" s="24">
        <v>90.58</v>
      </c>
      <c r="AZ7" s="24">
        <v>47.72</v>
      </c>
      <c r="BA7" s="24">
        <v>44.24</v>
      </c>
      <c r="BB7" s="24">
        <v>43.07</v>
      </c>
      <c r="BC7" s="24">
        <v>45.42</v>
      </c>
      <c r="BD7" s="24">
        <v>50.63</v>
      </c>
      <c r="BE7" s="24">
        <v>48.91</v>
      </c>
      <c r="BF7" s="24">
        <v>362.1</v>
      </c>
      <c r="BG7" s="24">
        <v>221.02</v>
      </c>
      <c r="BH7" s="24">
        <v>287.85000000000002</v>
      </c>
      <c r="BI7" s="24">
        <v>694.14</v>
      </c>
      <c r="BJ7" s="24">
        <v>382.17</v>
      </c>
      <c r="BK7" s="24">
        <v>1206.79</v>
      </c>
      <c r="BL7" s="24">
        <v>1258.43</v>
      </c>
      <c r="BM7" s="24">
        <v>1163.75</v>
      </c>
      <c r="BN7" s="24">
        <v>1195.47</v>
      </c>
      <c r="BO7" s="24">
        <v>1168.69</v>
      </c>
      <c r="BP7" s="24">
        <v>1156.82</v>
      </c>
      <c r="BQ7" s="24">
        <v>88.55</v>
      </c>
      <c r="BR7" s="24">
        <v>91.78</v>
      </c>
      <c r="BS7" s="24">
        <v>93.21</v>
      </c>
      <c r="BT7" s="24">
        <v>90.01</v>
      </c>
      <c r="BU7" s="24">
        <v>90.24</v>
      </c>
      <c r="BV7" s="24">
        <v>71.84</v>
      </c>
      <c r="BW7" s="24">
        <v>73.36</v>
      </c>
      <c r="BX7" s="24">
        <v>72.599999999999994</v>
      </c>
      <c r="BY7" s="24">
        <v>69.430000000000007</v>
      </c>
      <c r="BZ7" s="24">
        <v>70.709999999999994</v>
      </c>
      <c r="CA7" s="24">
        <v>75.33</v>
      </c>
      <c r="CB7" s="24">
        <v>150</v>
      </c>
      <c r="CC7" s="24">
        <v>150</v>
      </c>
      <c r="CD7" s="24">
        <v>150.03</v>
      </c>
      <c r="CE7" s="24">
        <v>150</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80.94</v>
      </c>
      <c r="CY7" s="24">
        <v>81.23</v>
      </c>
      <c r="CZ7" s="24">
        <v>81.239999999999995</v>
      </c>
      <c r="DA7" s="24">
        <v>80.95</v>
      </c>
      <c r="DB7" s="24">
        <v>93.16</v>
      </c>
      <c r="DC7" s="24">
        <v>83.75</v>
      </c>
      <c r="DD7" s="24">
        <v>84.19</v>
      </c>
      <c r="DE7" s="24">
        <v>84.34</v>
      </c>
      <c r="DF7" s="24">
        <v>84.34</v>
      </c>
      <c r="DG7" s="24">
        <v>84.73</v>
      </c>
      <c r="DH7" s="24">
        <v>86.21</v>
      </c>
      <c r="DI7" s="24">
        <v>2.68</v>
      </c>
      <c r="DJ7" s="24">
        <v>5.15</v>
      </c>
      <c r="DK7" s="24">
        <v>7.64</v>
      </c>
      <c r="DL7" s="24">
        <v>9.9600000000000009</v>
      </c>
      <c r="DM7" s="24">
        <v>12.14</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2025-01-24T07:10:05Z</dcterms:created>
  <dcterms:modified xsi:type="dcterms:W3CDTF">2025-03-07T03:17:43Z</dcterms:modified>
  <cp:category/>
</cp:coreProperties>
</file>