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trmyO6mpOzxv3ZAv8a0m3cw65p7pdy1CL8ZPpBlNncU/3KXcKgNaUwLqqqWPj7hZCeczBZn6eANoTB7xOeb4Rw==" workbookSaltValue="xIU81SkO8OLInjuRj1WjJg=="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<sst xmlns="http://schemas.openxmlformats.org/spreadsheetml/2006/main" count="228" uniqueCount="113">
  <si>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</si>
  <si>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</si>
  <si>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</si>
  <si>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</si>
  <si>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</si>
  <si>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</si>
  <si>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</si>
  <si>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</si>
  <si>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</si>
  <si>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</si>
  <si>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</si>
  <si>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</si>
  <si>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</si>
  <si>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</si>
  <si>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</si>
  <si>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</si>
  <si>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</si>
  <si>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</si>
  <si>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</si>
  <si>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</si>
  <si>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</si>
  <si>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</si>
  <si>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</si>
  <si>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</si>
  <si>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</si>
  <si>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</si>
  <si>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</si>
  <si>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</si>
  <si>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</si>
  <si>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</si>
  <si>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</si>
  <si>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</si>
  <si>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</si>
  <si>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</si>
  <si>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</si>
  <si>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</si>
  <si>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</si>
  <si>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</si>
  <si>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</si>
  <si>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</si>
  <si>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</si>
  <si>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</si>
  <si>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</si>
  <si>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</si>
  <si>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</si>
  <si>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</si>
  <si>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</si>
  <si>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</si>
  <si>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</si>
  <si>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</si>
  <si>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</si>
  <si>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</si>
  <si>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</si>
  <si>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</si>
  <si>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</si>
  <si>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</si>
  <si>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</si>
  <si>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</si>
  <si>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</si>
  <si>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</si>
  <si>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</si>
  <si>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</si>
  <si>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</si>
  <si>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</si>
  <si>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</si>
  <si>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</si>
  <si>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</si>
  <si>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</si>
  <si>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</si>
  <si>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</si>
  <si>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</si>
  <si>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</si>
  <si>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</si>
  <si>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</si>
  <si>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</si>
  <si>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</si>
  <si>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</si>
  <si>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</si>
  <si>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</si>
  <si>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</si>
  <si>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</si>
  <si>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</si>
  <si>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</si>
  <si>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</si>
  <si>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</si>
  <si>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</si>
  <si>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</si>
  <si>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</si>
  <si>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</si>
  <si>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</si>
  <si>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</si>
  <si>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</si>
  <si>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</si>
  <si>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大子町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</si>
  <si>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</si>
  <si>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</si>
  <si>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</si>
  <si>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</si>
  <si>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</si>
  <si>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</si>
  <si>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</si>
  <si>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</si>
  <si>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</si>
  <si>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</si>
  <si>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</si>
  <si>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</si>
  <si>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</si>
  <si>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</si>
  <si>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</si>
  <si>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</si>
  <si>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①経常収支比率は85.99％で,動力費の高騰や人件費等の増加により経常費が膨らんだことが影響し、単年度収支は赤字であった。
④企業債残高対給水収益比率は近年増加傾向となっており310.67％であるが、類似団体平均値を下回る。必要な老朽管更新工事の財源として企業債を活用しており、将来への適切な投資を引き続き確保していく。
⑥給水原価は類似団体平均値を上回る253.53円であった。地形や住宅の点在等により給水効率が悪く動力費や老朽管の修繕費用の増加が給水原価を押し上げている。
⑧有収率は類似団体平均値よりも低い60.16％であるが、0.13％とわずかながら増加した。老朽管の計画的な更新及び早期の漏水対策により、地道ではあるが着実に有収率向上を目指す。</t>
    <rPh sb="1" eb="3">
      <t>ケイジョウ</t>
    </rPh>
    <rPh sb="3" eb="5">
      <t>シュウシ</t>
    </rPh>
    <rPh sb="5" eb="7">
      <t>ヒリツ</t>
    </rPh>
    <rPh sb="16" eb="19">
      <t>ドウリョクヒ</t>
    </rPh>
    <rPh sb="20" eb="22">
      <t>コウトウ</t>
    </rPh>
    <rPh sb="23" eb="26">
      <t>ジンケンヒ</t>
    </rPh>
    <rPh sb="26" eb="27">
      <t>トウ</t>
    </rPh>
    <rPh sb="28" eb="30">
      <t>ゾウカ</t>
    </rPh>
    <rPh sb="33" eb="35">
      <t>ケイジョウ</t>
    </rPh>
    <rPh sb="35" eb="36">
      <t>ヒ</t>
    </rPh>
    <rPh sb="37" eb="38">
      <t>フク</t>
    </rPh>
    <rPh sb="44" eb="46">
      <t>エイキョウ</t>
    </rPh>
    <rPh sb="54" eb="55">
      <t>アカ</t>
    </rPh>
    <rPh sb="65" eb="68">
      <t>キギョウサイ</t>
    </rPh>
    <rPh sb="68" eb="70">
      <t>ザンダカ</t>
    </rPh>
    <rPh sb="70" eb="71">
      <t>タイ</t>
    </rPh>
    <rPh sb="71" eb="73">
      <t>キュウスイ</t>
    </rPh>
    <rPh sb="73" eb="75">
      <t>シュウエキ</t>
    </rPh>
    <rPh sb="75" eb="77">
      <t>ヒリツ</t>
    </rPh>
    <rPh sb="78" eb="80">
      <t>キンネン</t>
    </rPh>
    <rPh sb="80" eb="82">
      <t>ゾウカ</t>
    </rPh>
    <rPh sb="82" eb="84">
      <t>ケイコウ</t>
    </rPh>
    <rPh sb="102" eb="104">
      <t>ルイジ</t>
    </rPh>
    <rPh sb="104" eb="106">
      <t>ダンタイ</t>
    </rPh>
    <rPh sb="106" eb="109">
      <t>ヘイキンチ</t>
    </rPh>
    <rPh sb="110" eb="111">
      <t>シタ</t>
    </rPh>
    <rPh sb="111" eb="112">
      <t>カイ</t>
    </rPh>
    <rPh sb="114" eb="116">
      <t>ヒツヨウ</t>
    </rPh>
    <rPh sb="117" eb="120">
      <t>ロウキュウカン</t>
    </rPh>
    <rPh sb="120" eb="122">
      <t>コウシン</t>
    </rPh>
    <rPh sb="122" eb="124">
      <t>コウジ</t>
    </rPh>
    <rPh sb="125" eb="127">
      <t>ザイゲン</t>
    </rPh>
    <rPh sb="130" eb="133">
      <t>キギョウサイ</t>
    </rPh>
    <rPh sb="134" eb="136">
      <t>カツヨウ</t>
    </rPh>
    <rPh sb="141" eb="143">
      <t>ショウライ</t>
    </rPh>
    <rPh sb="145" eb="147">
      <t>テキセツ</t>
    </rPh>
    <rPh sb="148" eb="150">
      <t>トウシ</t>
    </rPh>
    <rPh sb="151" eb="152">
      <t>ヒ</t>
    </rPh>
    <rPh sb="153" eb="154">
      <t>ツヅ</t>
    </rPh>
    <rPh sb="155" eb="157">
      <t>カクホ</t>
    </rPh>
    <rPh sb="170" eb="172">
      <t>ルイジ</t>
    </rPh>
    <rPh sb="172" eb="174">
      <t>ダンタイ</t>
    </rPh>
    <rPh sb="174" eb="177">
      <t>ヘイキンチ</t>
    </rPh>
    <rPh sb="178" eb="180">
      <t>ウワマワ</t>
    </rPh>
    <rPh sb="193" eb="195">
      <t>チケイ</t>
    </rPh>
    <rPh sb="196" eb="198">
      <t>ジュウタク</t>
    </rPh>
    <rPh sb="199" eb="201">
      <t>テンザイ</t>
    </rPh>
    <rPh sb="201" eb="202">
      <t>トウ</t>
    </rPh>
    <rPh sb="205" eb="207">
      <t>キュウスイ</t>
    </rPh>
    <rPh sb="207" eb="209">
      <t>コウリツ</t>
    </rPh>
    <rPh sb="210" eb="211">
      <t>ワル</t>
    </rPh>
    <rPh sb="212" eb="215">
      <t>ドウリョクヒ</t>
    </rPh>
    <rPh sb="216" eb="219">
      <t>ロウキュウカン</t>
    </rPh>
    <rPh sb="220" eb="222">
      <t>シュウゼン</t>
    </rPh>
    <rPh sb="222" eb="223">
      <t>ヒ</t>
    </rPh>
    <rPh sb="223" eb="224">
      <t>ヨウ</t>
    </rPh>
    <rPh sb="225" eb="227">
      <t>ゾウカ</t>
    </rPh>
    <rPh sb="228" eb="230">
      <t>キュウスイ</t>
    </rPh>
    <rPh sb="230" eb="232">
      <t>ゲンカ</t>
    </rPh>
    <rPh sb="233" eb="234">
      <t>オ</t>
    </rPh>
    <rPh sb="235" eb="236">
      <t>ア</t>
    </rPh>
    <rPh sb="244" eb="245">
      <t>ユウ</t>
    </rPh>
    <rPh sb="245" eb="246">
      <t>シュウ</t>
    </rPh>
    <rPh sb="246" eb="247">
      <t>リツ</t>
    </rPh>
    <rPh sb="254" eb="255">
      <t>チ</t>
    </rPh>
    <rPh sb="258" eb="259">
      <t>ヒク</t>
    </rPh>
    <rPh sb="283" eb="285">
      <t>ゾウカ</t>
    </rPh>
    <rPh sb="288" eb="291">
      <t>ロウキュウカン</t>
    </rPh>
    <rPh sb="292" eb="295">
      <t>ケイカクテキ</t>
    </rPh>
    <rPh sb="296" eb="298">
      <t>コウシン</t>
    </rPh>
    <rPh sb="298" eb="299">
      <t>オヨ</t>
    </rPh>
    <rPh sb="300" eb="302">
      <t>ソウキ</t>
    </rPh>
    <rPh sb="303" eb="305">
      <t>ロウスイ</t>
    </rPh>
    <rPh sb="305" eb="307">
      <t>タイサク</t>
    </rPh>
    <rPh sb="311" eb="313">
      <t>ジミチ</t>
    </rPh>
    <rPh sb="318" eb="320">
      <t>チャクジツ</t>
    </rPh>
    <rPh sb="321" eb="322">
      <t>ユウ</t>
    </rPh>
    <rPh sb="322" eb="323">
      <t>シュウ</t>
    </rPh>
    <rPh sb="323" eb="324">
      <t>リツ</t>
    </rPh>
    <rPh sb="324" eb="326">
      <t>コウジョウ</t>
    </rPh>
    <rPh sb="327" eb="329">
      <t>メザ</t>
    </rPh>
    <phoneticPr fontId="17"/>
  </si>
  <si>
    <t>　令和5年度決算は赤字であり厳しい経営が続いている。
　過疎地であり、新たな収益の確保は難しく、動力費の高騰をはじめ経費の上昇が経営を圧迫していることから更なる経費の節減が必要である。
　指標の中でも特に類似団体平均値が著しく劣る老朽化の状況と有収率を改善するために、耐震化も含めた老朽管の更新を進めなければならない。限られた予算の中で、効率的かつ効果的な更新業務を進める必要がある。</t>
    <rPh sb="1" eb="3">
      <t>レイワ</t>
    </rPh>
    <rPh sb="4" eb="6">
      <t>ネンド</t>
    </rPh>
    <rPh sb="6" eb="8">
      <t>ケッサン</t>
    </rPh>
    <rPh sb="9" eb="11">
      <t>アカジ</t>
    </rPh>
    <rPh sb="14" eb="15">
      <t>キビ</t>
    </rPh>
    <rPh sb="17" eb="19">
      <t>ケイエイ</t>
    </rPh>
    <rPh sb="20" eb="21">
      <t>ツヅ</t>
    </rPh>
    <rPh sb="28" eb="31">
      <t>カソチ</t>
    </rPh>
    <rPh sb="35" eb="36">
      <t>アラ</t>
    </rPh>
    <rPh sb="38" eb="40">
      <t>シュウエキ</t>
    </rPh>
    <rPh sb="41" eb="43">
      <t>カクホ</t>
    </rPh>
    <rPh sb="44" eb="45">
      <t>ムズカ</t>
    </rPh>
    <rPh sb="48" eb="51">
      <t>ドウリョクヒ</t>
    </rPh>
    <rPh sb="52" eb="54">
      <t>コウトウ</t>
    </rPh>
    <rPh sb="58" eb="60">
      <t>ケイヒ</t>
    </rPh>
    <rPh sb="61" eb="63">
      <t>ジョウショウ</t>
    </rPh>
    <rPh sb="64" eb="66">
      <t>ケイエイ</t>
    </rPh>
    <rPh sb="67" eb="69">
      <t>アッパク</t>
    </rPh>
    <rPh sb="77" eb="78">
      <t>サラ</t>
    </rPh>
    <rPh sb="80" eb="82">
      <t>ケイヒ</t>
    </rPh>
    <rPh sb="83" eb="85">
      <t>セツゲン</t>
    </rPh>
    <rPh sb="86" eb="88">
      <t>ヒツヨウ</t>
    </rPh>
    <rPh sb="94" eb="96">
      <t>シヒョウ</t>
    </rPh>
    <rPh sb="97" eb="98">
      <t>ナカ</t>
    </rPh>
    <rPh sb="100" eb="101">
      <t>トク</t>
    </rPh>
    <rPh sb="102" eb="104">
      <t>ルイジ</t>
    </rPh>
    <rPh sb="104" eb="106">
      <t>ダンタイ</t>
    </rPh>
    <rPh sb="106" eb="109">
      <t>ヘイキンチ</t>
    </rPh>
    <rPh sb="110" eb="111">
      <t>イチジル</t>
    </rPh>
    <rPh sb="113" eb="114">
      <t>オト</t>
    </rPh>
    <rPh sb="115" eb="117">
      <t>ロウキュウ</t>
    </rPh>
    <rPh sb="117" eb="118">
      <t>カ</t>
    </rPh>
    <rPh sb="119" eb="121">
      <t>ジョウキョウ</t>
    </rPh>
    <rPh sb="122" eb="123">
      <t>ユウ</t>
    </rPh>
    <rPh sb="123" eb="124">
      <t>シュウ</t>
    </rPh>
    <rPh sb="124" eb="125">
      <t>リツ</t>
    </rPh>
    <rPh sb="126" eb="128">
      <t>カイゼン</t>
    </rPh>
    <rPh sb="134" eb="136">
      <t>タイシン</t>
    </rPh>
    <rPh sb="136" eb="137">
      <t>カ</t>
    </rPh>
    <rPh sb="138" eb="139">
      <t>フク</t>
    </rPh>
    <rPh sb="141" eb="143">
      <t>ロウキュウ</t>
    </rPh>
    <rPh sb="143" eb="144">
      <t>カン</t>
    </rPh>
    <rPh sb="145" eb="147">
      <t>コウシン</t>
    </rPh>
    <rPh sb="148" eb="149">
      <t>スス</t>
    </rPh>
    <rPh sb="159" eb="160">
      <t>カギ</t>
    </rPh>
    <rPh sb="163" eb="165">
      <t>ヨサン</t>
    </rPh>
    <rPh sb="166" eb="167">
      <t>ナカ</t>
    </rPh>
    <rPh sb="169" eb="172">
      <t>コウリツテキ</t>
    </rPh>
    <rPh sb="174" eb="177">
      <t>コウカテキ</t>
    </rPh>
    <rPh sb="178" eb="180">
      <t>コウシン</t>
    </rPh>
    <rPh sb="180" eb="182">
      <t>ギョウム</t>
    </rPh>
    <rPh sb="183" eb="184">
      <t>スス</t>
    </rPh>
    <rPh sb="186" eb="188">
      <t>ヒツヨウ</t>
    </rPh>
    <phoneticPr fontId="17"/>
  </si>
  <si>
    <t>①有形固定資産減価償却率は60.56％と類似団体平均値を上回り、法定耐用年数に近い資産が多い状況である。
②管路経年化率についても56.61％と、①と同様に類似団体と比較して法定耐用年数を超えた老朽管が多い状況となっている。
　上記を踏まえて老朽管更新に投資をしていることから、③管路更新率については0.58％と、類似団体平均値を上回った。なお、前年度と比較すると大きく減少しているが、これは令和4年度の当該指標が前年度繰越事業との合算により例外的に大きく増加していたことによる。</t>
    <rPh sb="1" eb="3">
      <t>ユウケイ</t>
    </rPh>
    <rPh sb="3" eb="7">
      <t>コテイシサン</t>
    </rPh>
    <rPh sb="7" eb="9">
      <t>ゲンカ</t>
    </rPh>
    <rPh sb="9" eb="12">
      <t>ショウキャクリツ</t>
    </rPh>
    <rPh sb="20" eb="22">
      <t>ルイジ</t>
    </rPh>
    <rPh sb="22" eb="24">
      <t>ダンタイ</t>
    </rPh>
    <rPh sb="24" eb="27">
      <t>ヘイキンチ</t>
    </rPh>
    <rPh sb="28" eb="30">
      <t>ウワマワ</t>
    </rPh>
    <rPh sb="32" eb="34">
      <t>ホウテイ</t>
    </rPh>
    <rPh sb="34" eb="36">
      <t>タイヨウ</t>
    </rPh>
    <rPh sb="36" eb="38">
      <t>ネンスウ</t>
    </rPh>
    <rPh sb="39" eb="40">
      <t>チカ</t>
    </rPh>
    <rPh sb="41" eb="43">
      <t>シサン</t>
    </rPh>
    <rPh sb="44" eb="45">
      <t>オオ</t>
    </rPh>
    <rPh sb="46" eb="48">
      <t>ジョウキョウ</t>
    </rPh>
    <rPh sb="54" eb="56">
      <t>カンロ</t>
    </rPh>
    <rPh sb="56" eb="58">
      <t>ケイネン</t>
    </rPh>
    <rPh sb="58" eb="59">
      <t>バ</t>
    </rPh>
    <rPh sb="59" eb="60">
      <t>リツ</t>
    </rPh>
    <rPh sb="75" eb="77">
      <t>ドウヨウ</t>
    </rPh>
    <rPh sb="78" eb="80">
      <t>ルイジ</t>
    </rPh>
    <rPh sb="80" eb="82">
      <t>ダンタイ</t>
    </rPh>
    <rPh sb="83" eb="85">
      <t>ヒカク</t>
    </rPh>
    <rPh sb="87" eb="89">
      <t>ホウテイ</t>
    </rPh>
    <rPh sb="89" eb="91">
      <t>タイヨウ</t>
    </rPh>
    <rPh sb="91" eb="93">
      <t>ネンスウ</t>
    </rPh>
    <rPh sb="94" eb="95">
      <t>コ</t>
    </rPh>
    <rPh sb="97" eb="99">
      <t>ロウキュウ</t>
    </rPh>
    <rPh sb="99" eb="100">
      <t>カン</t>
    </rPh>
    <rPh sb="101" eb="102">
      <t>オオ</t>
    </rPh>
    <rPh sb="103" eb="105">
      <t>ジョウキョウ</t>
    </rPh>
    <rPh sb="114" eb="116">
      <t>ジョウキ</t>
    </rPh>
    <rPh sb="117" eb="118">
      <t>フ</t>
    </rPh>
    <rPh sb="121" eb="123">
      <t>ロウキュウ</t>
    </rPh>
    <rPh sb="123" eb="124">
      <t>カン</t>
    </rPh>
    <rPh sb="124" eb="126">
      <t>コウシン</t>
    </rPh>
    <rPh sb="127" eb="129">
      <t>トウシ</t>
    </rPh>
    <rPh sb="157" eb="159">
      <t>ルイジ</t>
    </rPh>
    <rPh sb="159" eb="161">
      <t>ダンタイ</t>
    </rPh>
    <rPh sb="161" eb="164">
      <t>ヘイキンチ</t>
    </rPh>
    <rPh sb="165" eb="167">
      <t>ウワマワ</t>
    </rPh>
    <rPh sb="173" eb="176">
      <t>ゼンネンド</t>
    </rPh>
    <rPh sb="177" eb="179">
      <t>ヒカク</t>
    </rPh>
    <rPh sb="182" eb="183">
      <t>オオ</t>
    </rPh>
    <rPh sb="185" eb="187">
      <t>ゲンショウ</t>
    </rPh>
    <rPh sb="196" eb="198">
      <t>レイワ</t>
    </rPh>
    <rPh sb="199" eb="200">
      <t>ネン</t>
    </rPh>
    <rPh sb="200" eb="201">
      <t>ド</t>
    </rPh>
    <rPh sb="202" eb="204">
      <t>トウガイ</t>
    </rPh>
    <rPh sb="204" eb="206">
      <t>シヒョウ</t>
    </rPh>
    <rPh sb="207" eb="210">
      <t>ゼンネンド</t>
    </rPh>
    <rPh sb="210" eb="212">
      <t>クリコシ</t>
    </rPh>
    <rPh sb="212" eb="214">
      <t>ジギョウ</t>
    </rPh>
    <rPh sb="216" eb="218">
      <t>ガッサン</t>
    </rPh>
    <rPh sb="221" eb="224">
      <t>レイガイテキ</t>
    </rPh>
    <rPh sb="225" eb="226">
      <t>オオ</t>
    </rPh>
    <rPh sb="228" eb="230">
      <t>ゾウカ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</si>
</sst>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0.37</c:v>
                </c:pt>
                <c:pt idx="2">
                  <c:v>0.12</c:v>
                </c:pt>
                <c:pt idx="3">
                  <c:v>1.17</c:v>
                </c:pt>
                <c:pt idx="4">
                  <c:v>0.57999999999999996</c:v>
                </c:pt>
              </c:numCache>
            </c:numRef>
          </c:val>
          <c:extLst>
            <c:ext xmlns:c16="http://schemas.microsoft.com/office/drawing/2014/chart" uri="{C3380CC4-5D6E-409C-BE32-E72D297353CC}">
              <c16:uniqueId val="{00000000-4EFC-4FA5-ACC1-B6A62B0FE7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c:v>
                </c:pt>
              </c:numCache>
            </c:numRef>
          </c:val>
          <c:smooth val="0"/>
          <c:extLst>
            <c:ext xmlns:c16="http://schemas.microsoft.com/office/drawing/2014/chart" uri="{C3380CC4-5D6E-409C-BE32-E72D297353CC}">
              <c16:uniqueId val="{00000001-4EFC-4FA5-ACC1-B6A62B0FE7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73.95</c:v>
                </c:pt>
                <c:pt idx="1">
                  <c:v>74.47</c:v>
                </c:pt>
                <c:pt idx="2">
                  <c:v>73.67</c:v>
                </c:pt>
                <c:pt idx="3">
                  <c:v>74.37</c:v>
                </c:pt>
                <c:pt idx="4">
                  <c:v>72.34</c:v>
                </c:pt>
              </c:numCache>
            </c:numRef>
          </c:val>
          <c:extLst>
            <c:ext xmlns:c16="http://schemas.microsoft.com/office/drawing/2014/chart" uri="{C3380CC4-5D6E-409C-BE32-E72D297353CC}">
              <c16:uniqueId val="{00000000-453B-4928-B9A5-0B9AB05CC1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54.8</c:v>
                </c:pt>
              </c:numCache>
            </c:numRef>
          </c:val>
          <c:smooth val="0"/>
          <c:extLst>
            <c:ext xmlns:c16="http://schemas.microsoft.com/office/drawing/2014/chart" uri="{C3380CC4-5D6E-409C-BE32-E72D297353CC}">
              <c16:uniqueId val="{00000001-453B-4928-B9A5-0B9AB05CC1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60.99</c:v>
                </c:pt>
                <c:pt idx="1">
                  <c:v>58.58</c:v>
                </c:pt>
                <c:pt idx="2">
                  <c:v>59.94</c:v>
                </c:pt>
                <c:pt idx="3">
                  <c:v>60.03</c:v>
                </c:pt>
                <c:pt idx="4">
                  <c:v>60.16</c:v>
                </c:pt>
              </c:numCache>
            </c:numRef>
          </c:val>
          <c:extLst>
            <c:ext xmlns:c16="http://schemas.microsoft.com/office/drawing/2014/chart" uri="{C3380CC4-5D6E-409C-BE32-E72D297353CC}">
              <c16:uniqueId val="{00000000-0F52-4734-9395-50BD47AF99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77.98</c:v>
                </c:pt>
              </c:numCache>
            </c:numRef>
          </c:val>
          <c:smooth val="0"/>
          <c:extLst>
            <c:ext xmlns:c16="http://schemas.microsoft.com/office/drawing/2014/chart" uri="{C3380CC4-5D6E-409C-BE32-E72D297353CC}">
              <c16:uniqueId val="{00000001-0F52-4734-9395-50BD47AF99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108.34</c:v>
                </c:pt>
                <c:pt idx="1">
                  <c:v>95.17</c:v>
                </c:pt>
                <c:pt idx="2">
                  <c:v>101.85</c:v>
                </c:pt>
                <c:pt idx="3">
                  <c:v>102.28</c:v>
                </c:pt>
                <c:pt idx="4">
                  <c:v>85.99</c:v>
                </c:pt>
              </c:numCache>
            </c:numRef>
          </c:val>
          <c:extLst>
            <c:ext xmlns:c16="http://schemas.microsoft.com/office/drawing/2014/chart" uri="{C3380CC4-5D6E-409C-BE32-E72D297353CC}">
              <c16:uniqueId val="{00000000-1105-423F-B6A3-424A67BEFDB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105.97</c:v>
                </c:pt>
              </c:numCache>
            </c:numRef>
          </c:val>
          <c:smooth val="0"/>
          <c:extLst>
            <c:ext xmlns:c16="http://schemas.microsoft.com/office/drawing/2014/chart" uri="{C3380CC4-5D6E-409C-BE32-E72D297353CC}">
              <c16:uniqueId val="{00000001-1105-423F-B6A3-424A67BEFDB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62.2</c:v>
                </c:pt>
                <c:pt idx="1">
                  <c:v>61.9</c:v>
                </c:pt>
                <c:pt idx="2">
                  <c:v>62.05</c:v>
                </c:pt>
                <c:pt idx="3">
                  <c:v>60.88</c:v>
                </c:pt>
                <c:pt idx="4">
                  <c:v>60.56</c:v>
                </c:pt>
              </c:numCache>
            </c:numRef>
          </c:val>
          <c:extLst>
            <c:ext xmlns:c16="http://schemas.microsoft.com/office/drawing/2014/chart" uri="{C3380CC4-5D6E-409C-BE32-E72D297353CC}">
              <c16:uniqueId val="{00000000-BAC9-4056-AEF5-F8E76302F1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52.27</c:v>
                </c:pt>
              </c:numCache>
            </c:numRef>
          </c:val>
          <c:smooth val="0"/>
          <c:extLst>
            <c:ext xmlns:c16="http://schemas.microsoft.com/office/drawing/2014/chart" uri="{C3380CC4-5D6E-409C-BE32-E72D297353CC}">
              <c16:uniqueId val="{00000001-BAC9-4056-AEF5-F8E76302F1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58.23</c:v>
                </c:pt>
                <c:pt idx="1">
                  <c:v>58.7</c:v>
                </c:pt>
                <c:pt idx="2">
                  <c:v>58.34</c:v>
                </c:pt>
                <c:pt idx="3">
                  <c:v>57.59</c:v>
                </c:pt>
                <c:pt idx="4">
                  <c:v>56.61</c:v>
                </c:pt>
              </c:numCache>
            </c:numRef>
          </c:val>
          <c:extLst>
            <c:ext xmlns:c16="http://schemas.microsoft.com/office/drawing/2014/chart" uri="{C3380CC4-5D6E-409C-BE32-E72D297353CC}">
              <c16:uniqueId val="{00000000-9CF2-4F96-A39C-BD8E3D550C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25.67</c:v>
                </c:pt>
              </c:numCache>
            </c:numRef>
          </c:val>
          <c:smooth val="0"/>
          <c:extLst>
            <c:ext xmlns:c16="http://schemas.microsoft.com/office/drawing/2014/chart" uri="{C3380CC4-5D6E-409C-BE32-E72D297353CC}">
              <c16:uniqueId val="{00000001-9CF2-4F96-A39C-BD8E3D550C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3CD-4D8C-99D4-F6C4DCD293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8.52</c:v>
                </c:pt>
              </c:numCache>
            </c:numRef>
          </c:val>
          <c:smooth val="0"/>
          <c:extLst>
            <c:ext xmlns:c16="http://schemas.microsoft.com/office/drawing/2014/chart" uri="{C3380CC4-5D6E-409C-BE32-E72D297353CC}">
              <c16:uniqueId val="{00000001-C3CD-4D8C-99D4-F6C4DCD293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544.12</c:v>
                </c:pt>
                <c:pt idx="1">
                  <c:v>376.47</c:v>
                </c:pt>
                <c:pt idx="2">
                  <c:v>442.8</c:v>
                </c:pt>
                <c:pt idx="3">
                  <c:v>272.33999999999997</c:v>
                </c:pt>
                <c:pt idx="4">
                  <c:v>260.47000000000003</c:v>
                </c:pt>
              </c:numCache>
            </c:numRef>
          </c:val>
          <c:extLst>
            <c:ext xmlns:c16="http://schemas.microsoft.com/office/drawing/2014/chart" uri="{C3380CC4-5D6E-409C-BE32-E72D297353CC}">
              <c16:uniqueId val="{00000000-4479-4580-80CA-6696C0A1CF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378.87</c:v>
                </c:pt>
              </c:numCache>
            </c:numRef>
          </c:val>
          <c:smooth val="0"/>
          <c:extLst>
            <c:ext xmlns:c16="http://schemas.microsoft.com/office/drawing/2014/chart" uri="{C3380CC4-5D6E-409C-BE32-E72D297353CC}">
              <c16:uniqueId val="{00000001-4479-4580-80CA-6696C0A1CF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240.69</c:v>
                </c:pt>
                <c:pt idx="1">
                  <c:v>278.85000000000002</c:v>
                </c:pt>
                <c:pt idx="2">
                  <c:v>251.64</c:v>
                </c:pt>
                <c:pt idx="3">
                  <c:v>286.89999999999998</c:v>
                </c:pt>
                <c:pt idx="4">
                  <c:v>310.67</c:v>
                </c:pt>
              </c:numCache>
            </c:numRef>
          </c:val>
          <c:extLst>
            <c:ext xmlns:c16="http://schemas.microsoft.com/office/drawing/2014/chart" uri="{C3380CC4-5D6E-409C-BE32-E72D297353CC}">
              <c16:uniqueId val="{00000000-D963-40B4-AA9B-8015E76E04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430.23</c:v>
                </c:pt>
              </c:numCache>
            </c:numRef>
          </c:val>
          <c:smooth val="0"/>
          <c:extLst>
            <c:ext xmlns:c16="http://schemas.microsoft.com/office/drawing/2014/chart" uri="{C3380CC4-5D6E-409C-BE32-E72D297353CC}">
              <c16:uniqueId val="{00000001-D963-40B4-AA9B-8015E76E04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106.2</c:v>
                </c:pt>
                <c:pt idx="1">
                  <c:v>93.62</c:v>
                </c:pt>
                <c:pt idx="2">
                  <c:v>99.94</c:v>
                </c:pt>
                <c:pt idx="3">
                  <c:v>98.14</c:v>
                </c:pt>
                <c:pt idx="4">
                  <c:v>79.98</c:v>
                </c:pt>
              </c:numCache>
            </c:numRef>
          </c:val>
          <c:extLst>
            <c:ext xmlns:c16="http://schemas.microsoft.com/office/drawing/2014/chart" uri="{C3380CC4-5D6E-409C-BE32-E72D297353CC}">
              <c16:uniqueId val="{00000000-369A-4DD0-87B9-91D7276C27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90.66</c:v>
                </c:pt>
              </c:numCache>
            </c:numRef>
          </c:val>
          <c:smooth val="0"/>
          <c:extLst>
            <c:ext xmlns:c16="http://schemas.microsoft.com/office/drawing/2014/chart" uri="{C3380CC4-5D6E-409C-BE32-E72D297353CC}">
              <c16:uniqueId val="{00000001-369A-4DD0-87B9-91D7276C27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203.4</c:v>
                </c:pt>
                <c:pt idx="1">
                  <c:v>214.93</c:v>
                </c:pt>
                <c:pt idx="2">
                  <c:v>216.91</c:v>
                </c:pt>
                <c:pt idx="3">
                  <c:v>221.03</c:v>
                </c:pt>
                <c:pt idx="4">
                  <c:v>253.53</c:v>
                </c:pt>
              </c:numCache>
            </c:numRef>
          </c:val>
          <c:extLst>
            <c:ext xmlns:c16="http://schemas.microsoft.com/office/drawing/2014/chart" uri="{C3380CC4-5D6E-409C-BE32-E72D297353CC}">
              <c16:uniqueId val="{00000000-73CA-4C7D-87FB-A137CAE73B1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199.33</c:v>
                </c:pt>
              </c:numCache>
            </c:numRef>
          </c:val>
          <c:smooth val="0"/>
          <c:extLst>
            <c:ext xmlns:c16="http://schemas.microsoft.com/office/drawing/2014/chart" uri="{C3380CC4-5D6E-409C-BE32-E72D297353CC}">
              <c16:uniqueId val="{00000001-73CA-4C7D-87FB-A137CAE73B1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大子町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14952</v>
      </c>
      <c r="AM8" s="44"/>
      <c r="AN8" s="44"/>
      <c r="AO8" s="44"/>
      <c r="AP8" s="44"/>
      <c r="AQ8" s="44"/>
      <c r="AR8" s="44"/>
      <c r="AS8" s="44"/>
      <c r="AT8" s="45">
        <f>データ!$S$6</f>
        <v>325.76</v>
      </c>
      <c r="AU8" s="46"/>
      <c r="AV8" s="46"/>
      <c r="AW8" s="46"/>
      <c r="AX8" s="46"/>
      <c r="AY8" s="46"/>
      <c r="AZ8" s="46"/>
      <c r="BA8" s="46"/>
      <c r="BB8" s="47">
        <f>データ!$T$6</f>
        <v>45.9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68.16</v>
      </c>
      <c r="J10" s="46"/>
      <c r="K10" s="46"/>
      <c r="L10" s="46"/>
      <c r="M10" s="46"/>
      <c r="N10" s="46"/>
      <c r="O10" s="80"/>
      <c r="P10" s="47">
        <f>データ!$P$6</f>
        <v>99.3</v>
      </c>
      <c r="Q10" s="47"/>
      <c r="R10" s="47"/>
      <c r="S10" s="47"/>
      <c r="T10" s="47"/>
      <c r="U10" s="47"/>
      <c r="V10" s="47"/>
      <c r="W10" s="44">
        <f>データ!$Q$6</f>
        <v>4230</v>
      </c>
      <c r="X10" s="44"/>
      <c r="Y10" s="44"/>
      <c r="Z10" s="44"/>
      <c r="AA10" s="44"/>
      <c r="AB10" s="44"/>
      <c r="AC10" s="44"/>
      <c r="AD10" s="2"/>
      <c r="AE10" s="2"/>
      <c r="AF10" s="2"/>
      <c r="AG10" s="2"/>
      <c r="AH10" s="2"/>
      <c r="AI10" s="2"/>
      <c r="AJ10" s="2"/>
      <c r="AK10" s="2"/>
      <c r="AL10" s="44">
        <f>データ!$U$6</f>
        <v>14702</v>
      </c>
      <c r="AM10" s="44"/>
      <c r="AN10" s="44"/>
      <c r="AO10" s="44"/>
      <c r="AP10" s="44"/>
      <c r="AQ10" s="44"/>
      <c r="AR10" s="44"/>
      <c r="AS10" s="44"/>
      <c r="AT10" s="45">
        <f>データ!$V$6</f>
        <v>200.45</v>
      </c>
      <c r="AU10" s="46"/>
      <c r="AV10" s="46"/>
      <c r="AW10" s="46"/>
      <c r="AX10" s="46"/>
      <c r="AY10" s="46"/>
      <c r="AZ10" s="46"/>
      <c r="BA10" s="46"/>
      <c r="BB10" s="47">
        <f>データ!$W$6</f>
        <v>73.34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USH2CP0nXTIlJEujbxzVH57XCImW0s9cxdI7pmrqZTLIWDGojDHA8yTVhqDE/prQIAhPcHy8E65WXQ5dahmaw==" saltValue="IXg3RZsvccdhA3fNr9Ksw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83640</v>
      </c>
      <c r="D6" s="20">
        <f t="shared" si="3"/>
        <v>46</v>
      </c>
      <c r="E6" s="20">
        <f t="shared" si="3"/>
        <v>1</v>
      </c>
      <c r="F6" s="20">
        <f t="shared" si="3"/>
        <v>0</v>
      </c>
      <c r="G6" s="20">
        <f t="shared" si="3"/>
        <v>1</v>
      </c>
      <c r="H6" s="20" t="str">
        <f t="shared" si="3"/>
        <v>茨城県　大子町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68.16</v>
      </c>
      <c r="P6" s="21">
        <f t="shared" si="3"/>
        <v>99.3</v>
      </c>
      <c r="Q6" s="21">
        <f t="shared" si="3"/>
        <v>4230</v>
      </c>
      <c r="R6" s="21">
        <f t="shared" si="3"/>
        <v>14952</v>
      </c>
      <c r="S6" s="21">
        <f t="shared" si="3"/>
        <v>325.76</v>
      </c>
      <c r="T6" s="21">
        <f t="shared" si="3"/>
        <v>45.9</v>
      </c>
      <c r="U6" s="21">
        <f t="shared" si="3"/>
        <v>14702</v>
      </c>
      <c r="V6" s="21">
        <f t="shared" si="3"/>
        <v>200.45</v>
      </c>
      <c r="W6" s="21">
        <f t="shared" si="3"/>
        <v>73.34</v>
      </c>
      <c r="X6" s="22">
        <f>IF(X7="",NA(),X7)</f>
        <v>108.34</v>
      </c>
      <c r="Y6" s="22">
        <f t="shared" ref="Y6:AG6" si="4">IF(Y7="",NA(),Y7)</f>
        <v>95.17</v>
      </c>
      <c r="Z6" s="22">
        <f t="shared" si="4"/>
        <v>101.85</v>
      </c>
      <c r="AA6" s="22">
        <f t="shared" si="4"/>
        <v>102.28</v>
      </c>
      <c r="AB6" s="22">
        <f t="shared" si="4"/>
        <v>85.99</v>
      </c>
      <c r="AC6" s="22">
        <f t="shared" si="4"/>
        <v>108.61</v>
      </c>
      <c r="AD6" s="22">
        <f t="shared" si="4"/>
        <v>108.35</v>
      </c>
      <c r="AE6" s="22">
        <f t="shared" si="4"/>
        <v>108.84</v>
      </c>
      <c r="AF6" s="22">
        <f t="shared" si="4"/>
        <v>105.92</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8.52</v>
      </c>
      <c r="AS6" s="21" t="str">
        <f>IF(AS7="","",IF(AS7="-","【-】","【"&amp;SUBSTITUTE(TEXT(AS7,"#,##0.00"),"-","△")&amp;"】"))</f>
        <v>【1.50】</v>
      </c>
      <c r="AT6" s="22">
        <f>IF(AT7="",NA(),AT7)</f>
        <v>544.12</v>
      </c>
      <c r="AU6" s="22">
        <f t="shared" ref="AU6:BC6" si="6">IF(AU7="",NA(),AU7)</f>
        <v>376.47</v>
      </c>
      <c r="AV6" s="22">
        <f t="shared" si="6"/>
        <v>442.8</v>
      </c>
      <c r="AW6" s="22">
        <f t="shared" si="6"/>
        <v>272.33999999999997</v>
      </c>
      <c r="AX6" s="22">
        <f t="shared" si="6"/>
        <v>260.47000000000003</v>
      </c>
      <c r="AY6" s="22">
        <f t="shared" si="6"/>
        <v>379.08</v>
      </c>
      <c r="AZ6" s="22">
        <f t="shared" si="6"/>
        <v>367.55</v>
      </c>
      <c r="BA6" s="22">
        <f t="shared" si="6"/>
        <v>378.56</v>
      </c>
      <c r="BB6" s="22">
        <f t="shared" si="6"/>
        <v>364.46</v>
      </c>
      <c r="BC6" s="22">
        <f t="shared" si="6"/>
        <v>378.87</v>
      </c>
      <c r="BD6" s="21" t="str">
        <f>IF(BD7="","",IF(BD7="-","【-】","【"&amp;SUBSTITUTE(TEXT(BD7,"#,##0.00"),"-","△")&amp;"】"))</f>
        <v>【243.36】</v>
      </c>
      <c r="BE6" s="22">
        <f>IF(BE7="",NA(),BE7)</f>
        <v>240.69</v>
      </c>
      <c r="BF6" s="22">
        <f t="shared" ref="BF6:BN6" si="7">IF(BF7="",NA(),BF7)</f>
        <v>278.85000000000002</v>
      </c>
      <c r="BG6" s="22">
        <f t="shared" si="7"/>
        <v>251.64</v>
      </c>
      <c r="BH6" s="22">
        <f t="shared" si="7"/>
        <v>286.89999999999998</v>
      </c>
      <c r="BI6" s="22">
        <f t="shared" si="7"/>
        <v>310.67</v>
      </c>
      <c r="BJ6" s="22">
        <f t="shared" si="7"/>
        <v>398.98</v>
      </c>
      <c r="BK6" s="22">
        <f t="shared" si="7"/>
        <v>418.68</v>
      </c>
      <c r="BL6" s="22">
        <f t="shared" si="7"/>
        <v>395.68</v>
      </c>
      <c r="BM6" s="22">
        <f t="shared" si="7"/>
        <v>403.72</v>
      </c>
      <c r="BN6" s="22">
        <f t="shared" si="7"/>
        <v>430.23</v>
      </c>
      <c r="BO6" s="21" t="str">
        <f>IF(BO7="","",IF(BO7="-","【-】","【"&amp;SUBSTITUTE(TEXT(BO7,"#,##0.00"),"-","△")&amp;"】"))</f>
        <v>【265.93】</v>
      </c>
      <c r="BP6" s="22">
        <f>IF(BP7="",NA(),BP7)</f>
        <v>106.2</v>
      </c>
      <c r="BQ6" s="22">
        <f t="shared" ref="BQ6:BY6" si="8">IF(BQ7="",NA(),BQ7)</f>
        <v>93.62</v>
      </c>
      <c r="BR6" s="22">
        <f t="shared" si="8"/>
        <v>99.94</v>
      </c>
      <c r="BS6" s="22">
        <f t="shared" si="8"/>
        <v>98.14</v>
      </c>
      <c r="BT6" s="22">
        <f t="shared" si="8"/>
        <v>79.98</v>
      </c>
      <c r="BU6" s="22">
        <f t="shared" si="8"/>
        <v>98.64</v>
      </c>
      <c r="BV6" s="22">
        <f t="shared" si="8"/>
        <v>94.78</v>
      </c>
      <c r="BW6" s="22">
        <f t="shared" si="8"/>
        <v>97.59</v>
      </c>
      <c r="BX6" s="22">
        <f t="shared" si="8"/>
        <v>92.17</v>
      </c>
      <c r="BY6" s="22">
        <f t="shared" si="8"/>
        <v>90.66</v>
      </c>
      <c r="BZ6" s="21" t="str">
        <f>IF(BZ7="","",IF(BZ7="-","【-】","【"&amp;SUBSTITUTE(TEXT(BZ7,"#,##0.00"),"-","△")&amp;"】"))</f>
        <v>【97.82】</v>
      </c>
      <c r="CA6" s="22">
        <f>IF(CA7="",NA(),CA7)</f>
        <v>203.4</v>
      </c>
      <c r="CB6" s="22">
        <f t="shared" ref="CB6:CJ6" si="9">IF(CB7="",NA(),CB7)</f>
        <v>214.93</v>
      </c>
      <c r="CC6" s="22">
        <f t="shared" si="9"/>
        <v>216.91</v>
      </c>
      <c r="CD6" s="22">
        <f t="shared" si="9"/>
        <v>221.03</v>
      </c>
      <c r="CE6" s="22">
        <f t="shared" si="9"/>
        <v>253.53</v>
      </c>
      <c r="CF6" s="22">
        <f t="shared" si="9"/>
        <v>178.92</v>
      </c>
      <c r="CG6" s="22">
        <f t="shared" si="9"/>
        <v>181.3</v>
      </c>
      <c r="CH6" s="22">
        <f t="shared" si="9"/>
        <v>181.71</v>
      </c>
      <c r="CI6" s="22">
        <f t="shared" si="9"/>
        <v>188.51</v>
      </c>
      <c r="CJ6" s="22">
        <f t="shared" si="9"/>
        <v>199.33</v>
      </c>
      <c r="CK6" s="21" t="str">
        <f>IF(CK7="","",IF(CK7="-","【-】","【"&amp;SUBSTITUTE(TEXT(CK7,"#,##0.00"),"-","△")&amp;"】"))</f>
        <v>【177.56】</v>
      </c>
      <c r="CL6" s="22">
        <f>IF(CL7="",NA(),CL7)</f>
        <v>73.95</v>
      </c>
      <c r="CM6" s="22">
        <f t="shared" ref="CM6:CU6" si="10">IF(CM7="",NA(),CM7)</f>
        <v>74.47</v>
      </c>
      <c r="CN6" s="22">
        <f t="shared" si="10"/>
        <v>73.67</v>
      </c>
      <c r="CO6" s="22">
        <f t="shared" si="10"/>
        <v>74.37</v>
      </c>
      <c r="CP6" s="22">
        <f t="shared" si="10"/>
        <v>72.34</v>
      </c>
      <c r="CQ6" s="22">
        <f t="shared" si="10"/>
        <v>55.14</v>
      </c>
      <c r="CR6" s="22">
        <f t="shared" si="10"/>
        <v>55.89</v>
      </c>
      <c r="CS6" s="22">
        <f t="shared" si="10"/>
        <v>55.72</v>
      </c>
      <c r="CT6" s="22">
        <f t="shared" si="10"/>
        <v>55.31</v>
      </c>
      <c r="CU6" s="22">
        <f t="shared" si="10"/>
        <v>54.8</v>
      </c>
      <c r="CV6" s="21" t="str">
        <f>IF(CV7="","",IF(CV7="-","【-】","【"&amp;SUBSTITUTE(TEXT(CV7,"#,##0.00"),"-","△")&amp;"】"))</f>
        <v>【59.81】</v>
      </c>
      <c r="CW6" s="22">
        <f>IF(CW7="",NA(),CW7)</f>
        <v>60.99</v>
      </c>
      <c r="CX6" s="22">
        <f t="shared" ref="CX6:DF6" si="11">IF(CX7="",NA(),CX7)</f>
        <v>58.58</v>
      </c>
      <c r="CY6" s="22">
        <f t="shared" si="11"/>
        <v>59.94</v>
      </c>
      <c r="CZ6" s="22">
        <f t="shared" si="11"/>
        <v>60.03</v>
      </c>
      <c r="DA6" s="22">
        <f t="shared" si="11"/>
        <v>60.16</v>
      </c>
      <c r="DB6" s="22">
        <f t="shared" si="11"/>
        <v>81.39</v>
      </c>
      <c r="DC6" s="22">
        <f t="shared" si="11"/>
        <v>81.27</v>
      </c>
      <c r="DD6" s="22">
        <f t="shared" si="11"/>
        <v>81.260000000000005</v>
      </c>
      <c r="DE6" s="22">
        <f t="shared" si="11"/>
        <v>80.36</v>
      </c>
      <c r="DF6" s="22">
        <f t="shared" si="11"/>
        <v>77.98</v>
      </c>
      <c r="DG6" s="21" t="str">
        <f>IF(DG7="","",IF(DG7="-","【-】","【"&amp;SUBSTITUTE(TEXT(DG7,"#,##0.00"),"-","△")&amp;"】"))</f>
        <v>【89.42】</v>
      </c>
      <c r="DH6" s="22">
        <f>IF(DH7="",NA(),DH7)</f>
        <v>62.2</v>
      </c>
      <c r="DI6" s="22">
        <f t="shared" ref="DI6:DQ6" si="12">IF(DI7="",NA(),DI7)</f>
        <v>61.9</v>
      </c>
      <c r="DJ6" s="22">
        <f t="shared" si="12"/>
        <v>62.05</v>
      </c>
      <c r="DK6" s="22">
        <f t="shared" si="12"/>
        <v>60.88</v>
      </c>
      <c r="DL6" s="22">
        <f t="shared" si="12"/>
        <v>60.56</v>
      </c>
      <c r="DM6" s="22">
        <f t="shared" si="12"/>
        <v>49.92</v>
      </c>
      <c r="DN6" s="22">
        <f t="shared" si="12"/>
        <v>50.63</v>
      </c>
      <c r="DO6" s="22">
        <f t="shared" si="12"/>
        <v>51.29</v>
      </c>
      <c r="DP6" s="22">
        <f t="shared" si="12"/>
        <v>52.2</v>
      </c>
      <c r="DQ6" s="22">
        <f t="shared" si="12"/>
        <v>52.27</v>
      </c>
      <c r="DR6" s="21" t="str">
        <f>IF(DR7="","",IF(DR7="-","【-】","【"&amp;SUBSTITUTE(TEXT(DR7,"#,##0.00"),"-","△")&amp;"】"))</f>
        <v>【52.02】</v>
      </c>
      <c r="DS6" s="22">
        <f>IF(DS7="",NA(),DS7)</f>
        <v>58.23</v>
      </c>
      <c r="DT6" s="22">
        <f t="shared" ref="DT6:EB6" si="13">IF(DT7="",NA(),DT7)</f>
        <v>58.7</v>
      </c>
      <c r="DU6" s="22">
        <f t="shared" si="13"/>
        <v>58.34</v>
      </c>
      <c r="DV6" s="22">
        <f t="shared" si="13"/>
        <v>57.59</v>
      </c>
      <c r="DW6" s="22">
        <f t="shared" si="13"/>
        <v>56.61</v>
      </c>
      <c r="DX6" s="22">
        <f t="shared" si="13"/>
        <v>16.88</v>
      </c>
      <c r="DY6" s="22">
        <f t="shared" si="13"/>
        <v>18.28</v>
      </c>
      <c r="DZ6" s="22">
        <f t="shared" si="13"/>
        <v>19.61</v>
      </c>
      <c r="EA6" s="22">
        <f t="shared" si="13"/>
        <v>20.73</v>
      </c>
      <c r="EB6" s="22">
        <f t="shared" si="13"/>
        <v>25.67</v>
      </c>
      <c r="EC6" s="21" t="str">
        <f>IF(EC7="","",IF(EC7="-","【-】","【"&amp;SUBSTITUTE(TEXT(EC7,"#,##0.00"),"-","△")&amp;"】"))</f>
        <v>【25.37】</v>
      </c>
      <c r="ED6" s="22">
        <f>IF(ED7="",NA(),ED7)</f>
        <v>0.75</v>
      </c>
      <c r="EE6" s="22">
        <f t="shared" ref="EE6:EM6" si="14">IF(EE7="",NA(),EE7)</f>
        <v>0.37</v>
      </c>
      <c r="EF6" s="22">
        <f t="shared" si="14"/>
        <v>0.12</v>
      </c>
      <c r="EG6" s="22">
        <f t="shared" si="14"/>
        <v>1.17</v>
      </c>
      <c r="EH6" s="22">
        <f t="shared" si="14"/>
        <v>0.57999999999999996</v>
      </c>
      <c r="EI6" s="22">
        <f t="shared" si="14"/>
        <v>0.52</v>
      </c>
      <c r="EJ6" s="22">
        <f t="shared" si="14"/>
        <v>0.53</v>
      </c>
      <c r="EK6" s="22">
        <f t="shared" si="14"/>
        <v>0.48</v>
      </c>
      <c r="EL6" s="22">
        <f t="shared" si="14"/>
        <v>0.5</v>
      </c>
      <c r="EM6" s="22">
        <f t="shared" si="14"/>
        <v>0.4</v>
      </c>
      <c r="EN6" s="21" t="str">
        <f>IF(EN7="","",IF(EN7="-","【-】","【"&amp;SUBSTITUTE(TEXT(EN7,"#,##0.00"),"-","△")&amp;"】"))</f>
        <v>【0.62】</v>
      </c>
    </row>
    <row r="7" spans="1:144" s="23" customFormat="1" x14ac:dyDescent="0.15">
      <c r="A7" s="15"/>
      <c r="B7" s="24">
        <v>2023</v>
      </c>
      <c r="C7" s="24">
        <v>83640</v>
      </c>
      <c r="D7" s="24">
        <v>46</v>
      </c>
      <c r="E7" s="24">
        <v>1</v>
      </c>
      <c r="F7" s="24">
        <v>0</v>
      </c>
      <c r="G7" s="24">
        <v>1</v>
      </c>
      <c r="H7" s="24" t="s">
        <v>93</v>
      </c>
      <c r="I7" s="24" t="s">
        <v>94</v>
      </c>
      <c r="J7" s="24" t="s">
        <v>95</v>
      </c>
      <c r="K7" s="24" t="s">
        <v>96</v>
      </c>
      <c r="L7" s="24" t="s">
        <v>97</v>
      </c>
      <c r="M7" s="24" t="s">
        <v>98</v>
      </c>
      <c r="N7" s="25" t="s">
        <v>99</v>
      </c>
      <c r="O7" s="25">
        <v>68.16</v>
      </c>
      <c r="P7" s="25">
        <v>99.3</v>
      </c>
      <c r="Q7" s="25">
        <v>4230</v>
      </c>
      <c r="R7" s="25">
        <v>14952</v>
      </c>
      <c r="S7" s="25">
        <v>325.76</v>
      </c>
      <c r="T7" s="25">
        <v>45.9</v>
      </c>
      <c r="U7" s="25">
        <v>14702</v>
      </c>
      <c r="V7" s="25">
        <v>200.45</v>
      </c>
      <c r="W7" s="25">
        <v>73.34</v>
      </c>
      <c r="X7" s="25">
        <v>108.34</v>
      </c>
      <c r="Y7" s="25">
        <v>95.17</v>
      </c>
      <c r="Z7" s="25">
        <v>101.85</v>
      </c>
      <c r="AA7" s="25">
        <v>102.28</v>
      </c>
      <c r="AB7" s="25">
        <v>85.99</v>
      </c>
      <c r="AC7" s="25">
        <v>108.61</v>
      </c>
      <c r="AD7" s="25">
        <v>108.35</v>
      </c>
      <c r="AE7" s="25">
        <v>108.84</v>
      </c>
      <c r="AF7" s="25">
        <v>105.92</v>
      </c>
      <c r="AG7" s="25">
        <v>105.97</v>
      </c>
      <c r="AH7" s="25">
        <v>108.24</v>
      </c>
      <c r="AI7" s="25">
        <v>0</v>
      </c>
      <c r="AJ7" s="25">
        <v>0</v>
      </c>
      <c r="AK7" s="25">
        <v>0</v>
      </c>
      <c r="AL7" s="25">
        <v>0</v>
      </c>
      <c r="AM7" s="25">
        <v>0</v>
      </c>
      <c r="AN7" s="25">
        <v>3.59</v>
      </c>
      <c r="AO7" s="25">
        <v>3.98</v>
      </c>
      <c r="AP7" s="25">
        <v>6.02</v>
      </c>
      <c r="AQ7" s="25">
        <v>7.78</v>
      </c>
      <c r="AR7" s="25">
        <v>8.52</v>
      </c>
      <c r="AS7" s="25">
        <v>1.5</v>
      </c>
      <c r="AT7" s="25">
        <v>544.12</v>
      </c>
      <c r="AU7" s="25">
        <v>376.47</v>
      </c>
      <c r="AV7" s="25">
        <v>442.8</v>
      </c>
      <c r="AW7" s="25">
        <v>272.33999999999997</v>
      </c>
      <c r="AX7" s="25">
        <v>260.47000000000003</v>
      </c>
      <c r="AY7" s="25">
        <v>379.08</v>
      </c>
      <c r="AZ7" s="25">
        <v>367.55</v>
      </c>
      <c r="BA7" s="25">
        <v>378.56</v>
      </c>
      <c r="BB7" s="25">
        <v>364.46</v>
      </c>
      <c r="BC7" s="25">
        <v>378.87</v>
      </c>
      <c r="BD7" s="25">
        <v>243.36</v>
      </c>
      <c r="BE7" s="25">
        <v>240.69</v>
      </c>
      <c r="BF7" s="25">
        <v>278.85000000000002</v>
      </c>
      <c r="BG7" s="25">
        <v>251.64</v>
      </c>
      <c r="BH7" s="25">
        <v>286.89999999999998</v>
      </c>
      <c r="BI7" s="25">
        <v>310.67</v>
      </c>
      <c r="BJ7" s="25">
        <v>398.98</v>
      </c>
      <c r="BK7" s="25">
        <v>418.68</v>
      </c>
      <c r="BL7" s="25">
        <v>395.68</v>
      </c>
      <c r="BM7" s="25">
        <v>403.72</v>
      </c>
      <c r="BN7" s="25">
        <v>430.23</v>
      </c>
      <c r="BO7" s="25">
        <v>265.93</v>
      </c>
      <c r="BP7" s="25">
        <v>106.2</v>
      </c>
      <c r="BQ7" s="25">
        <v>93.62</v>
      </c>
      <c r="BR7" s="25">
        <v>99.94</v>
      </c>
      <c r="BS7" s="25">
        <v>98.14</v>
      </c>
      <c r="BT7" s="25">
        <v>79.98</v>
      </c>
      <c r="BU7" s="25">
        <v>98.64</v>
      </c>
      <c r="BV7" s="25">
        <v>94.78</v>
      </c>
      <c r="BW7" s="25">
        <v>97.59</v>
      </c>
      <c r="BX7" s="25">
        <v>92.17</v>
      </c>
      <c r="BY7" s="25">
        <v>90.66</v>
      </c>
      <c r="BZ7" s="25">
        <v>97.82</v>
      </c>
      <c r="CA7" s="25">
        <v>203.4</v>
      </c>
      <c r="CB7" s="25">
        <v>214.93</v>
      </c>
      <c r="CC7" s="25">
        <v>216.91</v>
      </c>
      <c r="CD7" s="25">
        <v>221.03</v>
      </c>
      <c r="CE7" s="25">
        <v>253.53</v>
      </c>
      <c r="CF7" s="25">
        <v>178.92</v>
      </c>
      <c r="CG7" s="25">
        <v>181.3</v>
      </c>
      <c r="CH7" s="25">
        <v>181.71</v>
      </c>
      <c r="CI7" s="25">
        <v>188.51</v>
      </c>
      <c r="CJ7" s="25">
        <v>199.33</v>
      </c>
      <c r="CK7" s="25">
        <v>177.56</v>
      </c>
      <c r="CL7" s="25">
        <v>73.95</v>
      </c>
      <c r="CM7" s="25">
        <v>74.47</v>
      </c>
      <c r="CN7" s="25">
        <v>73.67</v>
      </c>
      <c r="CO7" s="25">
        <v>74.37</v>
      </c>
      <c r="CP7" s="25">
        <v>72.34</v>
      </c>
      <c r="CQ7" s="25">
        <v>55.14</v>
      </c>
      <c r="CR7" s="25">
        <v>55.89</v>
      </c>
      <c r="CS7" s="25">
        <v>55.72</v>
      </c>
      <c r="CT7" s="25">
        <v>55.31</v>
      </c>
      <c r="CU7" s="25">
        <v>54.8</v>
      </c>
      <c r="CV7" s="25">
        <v>59.81</v>
      </c>
      <c r="CW7" s="25">
        <v>60.99</v>
      </c>
      <c r="CX7" s="25">
        <v>58.58</v>
      </c>
      <c r="CY7" s="25">
        <v>59.94</v>
      </c>
      <c r="CZ7" s="25">
        <v>60.03</v>
      </c>
      <c r="DA7" s="25">
        <v>60.16</v>
      </c>
      <c r="DB7" s="25">
        <v>81.39</v>
      </c>
      <c r="DC7" s="25">
        <v>81.27</v>
      </c>
      <c r="DD7" s="25">
        <v>81.260000000000005</v>
      </c>
      <c r="DE7" s="25">
        <v>80.36</v>
      </c>
      <c r="DF7" s="25">
        <v>77.98</v>
      </c>
      <c r="DG7" s="25">
        <v>89.42</v>
      </c>
      <c r="DH7" s="25">
        <v>62.2</v>
      </c>
      <c r="DI7" s="25">
        <v>61.9</v>
      </c>
      <c r="DJ7" s="25">
        <v>62.05</v>
      </c>
      <c r="DK7" s="25">
        <v>60.88</v>
      </c>
      <c r="DL7" s="25">
        <v>60.56</v>
      </c>
      <c r="DM7" s="25">
        <v>49.92</v>
      </c>
      <c r="DN7" s="25">
        <v>50.63</v>
      </c>
      <c r="DO7" s="25">
        <v>51.29</v>
      </c>
      <c r="DP7" s="25">
        <v>52.2</v>
      </c>
      <c r="DQ7" s="25">
        <v>52.27</v>
      </c>
      <c r="DR7" s="25">
        <v>52.02</v>
      </c>
      <c r="DS7" s="25">
        <v>58.23</v>
      </c>
      <c r="DT7" s="25">
        <v>58.7</v>
      </c>
      <c r="DU7" s="25">
        <v>58.34</v>
      </c>
      <c r="DV7" s="25">
        <v>57.59</v>
      </c>
      <c r="DW7" s="25">
        <v>56.61</v>
      </c>
      <c r="DX7" s="25">
        <v>16.88</v>
      </c>
      <c r="DY7" s="25">
        <v>18.28</v>
      </c>
      <c r="DZ7" s="25">
        <v>19.61</v>
      </c>
      <c r="EA7" s="25">
        <v>20.73</v>
      </c>
      <c r="EB7" s="25">
        <v>25.67</v>
      </c>
      <c r="EC7" s="25">
        <v>25.37</v>
      </c>
      <c r="ED7" s="25">
        <v>0.75</v>
      </c>
      <c r="EE7" s="25">
        <v>0.37</v>
      </c>
      <c r="EF7" s="25">
        <v>0.12</v>
      </c>
      <c r="EG7" s="25">
        <v>1.17</v>
      </c>
      <c r="EH7" s="25">
        <v>0.57999999999999996</v>
      </c>
      <c r="EI7" s="25">
        <v>0.52</v>
      </c>
      <c r="EJ7" s="25">
        <v>0.53</v>
      </c>
      <c r="EK7" s="25">
        <v>0.48</v>
      </c>
      <c r="EL7" s="25">
        <v>0.5</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2025-02-05T06:13:07Z</cp:lastPrinted>
  <dcterms:created xsi:type="dcterms:W3CDTF">2025-01-24T06:46:01Z</dcterms:created>
  <dcterms:modified xsi:type="dcterms:W3CDTF">2025-02-18T06:00:24Z</dcterms:modified>
  <cp:category/>
</cp:coreProperties>
</file>