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O8TLXssY/Jcv4hYiJekc0Iyg3AkII/ryfnSaI4cEiDURVFbNtzATyRz+dM79mhpZSnwiwIPGwY0zwzOGKrYmmQ==" workbookSaltValue="eWpYrsRIUTngHW3j3hdLT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<sst xmlns="http://schemas.openxmlformats.org/spreadsheetml/2006/main" count="320" uniqueCount="115">
  <si>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</si>
  <si>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</si>
  <si>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</si>
  <si>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</si>
  <si>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</si>
  <si>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</si>
  <si>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</si>
  <si>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</si>
  <si>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</si>
  <si>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</si>
  <si>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</si>
  <si>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</si>
  <si>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</si>
  <si>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</si>
  <si>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</si>
  <si>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</si>
  <si>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</si>
  <si>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</si>
  <si>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</si>
  <si>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</si>
  <si>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</si>
  <si>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</si>
  <si>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</si>
  <si>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</si>
  <si>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</si>
  <si>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</si>
  <si>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</si>
  <si>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</si>
  <si>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</si>
  <si>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</si>
  <si>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</si>
  <si>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</si>
  <si>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</si>
  <si>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</si>
  <si>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</si>
  <si>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</si>
  <si>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</si>
  <si>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</si>
  <si>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</si>
  <si>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</si>
  <si>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</si>
  <si>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</si>
  <si>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</si>
  <si>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</si>
  <si>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</si>
  <si>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</si>
  <si>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</si>
  <si>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</si>
  <si>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</si>
  <si>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</si>
  <si>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</si>
  <si>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</si>
  <si>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</si>
  <si>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</si>
  <si>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</si>
  <si>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</si>
  <si>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</si>
  <si>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</si>
  <si>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</si>
  <si>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</si>
  <si>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</si>
  <si>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</si>
  <si>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</si>
  <si>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</si>
  <si>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</si>
  <si>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</si>
  <si>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</si>
  <si>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</si>
  <si>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</si>
  <si>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</si>
  <si>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</si>
  <si>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</si>
  <si>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</si>
  <si>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</si>
  <si>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</si>
  <si>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</si>
  <si>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</si>
  <si>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</si>
  <si>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</si>
  <si>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</si>
  <si>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</si>
  <si>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</si>
  <si>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</si>
  <si>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</si>
  <si>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</si>
  <si>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</si>
  <si>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</si>
  <si>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</si>
  <si>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</si>
  <si>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</si>
  <si>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</si>
  <si>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</si>
  <si>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</si>
  <si>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</si>
  <si>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</si>
  <si>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</si>
  <si>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</si>
  <si>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</si>
  <si>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</si>
  <si>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</si>
  <si>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</si>
  <si>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</si>
  <si>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</si>
  <si>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</si>
  <si>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</si>
  <si>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</si>
  <si>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</si>
  <si>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</si>
  <si>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</si>
  <si>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</si>
  <si>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</si>
  <si>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</si>
  <si>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①経常収支比率：令和５年度より法適用となり、経年比較はできないが、100％えを超えており、また②累積欠損金も生じていないことから、経営は健全と思われる。
③流動比率：流動負債は主に企業債であり、一般会計補助金により支払能力は確保されている。
④企業債残高対事業規模比率：地方債残高の全部を一般会計補助金により賄っているため０となっている。
⑤経費回収率：類似団体平均値と比較すると低い数値となっている。汚水処理費を使用料で賄えていないため、不足の部分に関しては一般会計補助金より充当されており、さらなる使用料の確保が必要。
⑥汚水処理原価：当町は住宅地が点在している地理的要因により投資効率が悪く、類似団体平均値を上回っているが、認可区域の整備が完了したことにより、今後低下していくと思われる。
⑧水洗化率：類似団体平均より下回っているが、助成事業や啓発活動により微増している。引き続き接続推進に取り組んでいく。</t>
    <rPh sb="1" eb="5">
      <t>ケイジョウシュウシ</t>
    </rPh>
    <rPh sb="5" eb="7">
      <t>ヒリツ</t>
    </rPh>
    <rPh sb="8" eb="10">
      <t>レイワ</t>
    </rPh>
    <rPh sb="11" eb="13">
      <t>ネンド</t>
    </rPh>
    <rPh sb="15" eb="18">
      <t>ホウテキヨウ</t>
    </rPh>
    <rPh sb="22" eb="26">
      <t>ケイネンヒカク</t>
    </rPh>
    <rPh sb="39" eb="40">
      <t>コ</t>
    </rPh>
    <rPh sb="48" eb="53">
      <t>ルイセキケッソンキン</t>
    </rPh>
    <rPh sb="54" eb="55">
      <t>ショウ</t>
    </rPh>
    <rPh sb="65" eb="67">
      <t>ケイエイ</t>
    </rPh>
    <rPh sb="68" eb="70">
      <t>ケンゼン</t>
    </rPh>
    <rPh sb="71" eb="72">
      <t>オモ</t>
    </rPh>
    <rPh sb="79" eb="83">
      <t>リュウドウヒリツ</t>
    </rPh>
    <rPh sb="84" eb="88">
      <t>リュウドウフサイ</t>
    </rPh>
    <rPh sb="89" eb="90">
      <t>オモ</t>
    </rPh>
    <rPh sb="91" eb="94">
      <t>キギョウサイ</t>
    </rPh>
    <rPh sb="98" eb="105">
      <t>イッパンカイケイホジョキン</t>
    </rPh>
    <rPh sb="108" eb="110">
      <t>シハラ</t>
    </rPh>
    <rPh sb="110" eb="112">
      <t>ノウリョク</t>
    </rPh>
    <rPh sb="113" eb="115">
      <t>カクホ</t>
    </rPh>
    <rPh sb="124" eb="129">
      <t>キギョウサイザンダカ</t>
    </rPh>
    <rPh sb="129" eb="130">
      <t>タイ</t>
    </rPh>
    <rPh sb="130" eb="136">
      <t>ジギョウキボヒリツ</t>
    </rPh>
    <rPh sb="137" eb="142">
      <t>チホウサイザンダカ</t>
    </rPh>
    <rPh sb="143" eb="145">
      <t>ゼンブ</t>
    </rPh>
    <rPh sb="146" eb="153">
      <t>イッパンカイケイホジョキン</t>
    </rPh>
    <rPh sb="156" eb="157">
      <t>マカナ</t>
    </rPh>
    <rPh sb="174" eb="179">
      <t>ケイヒカイシュウリツ</t>
    </rPh>
    <rPh sb="180" eb="187">
      <t>ルイジダンタイヘイキンチ</t>
    </rPh>
    <rPh sb="188" eb="190">
      <t>ヒカク</t>
    </rPh>
    <rPh sb="193" eb="194">
      <t>ヒク</t>
    </rPh>
    <rPh sb="195" eb="197">
      <t>スウチ</t>
    </rPh>
    <rPh sb="204" eb="209">
      <t>オスイショリヒ</t>
    </rPh>
    <rPh sb="210" eb="213">
      <t>シヨウリョウ</t>
    </rPh>
    <rPh sb="214" eb="215">
      <t>マカナ</t>
    </rPh>
    <rPh sb="223" eb="225">
      <t>フソク</t>
    </rPh>
    <rPh sb="226" eb="228">
      <t>ブブン</t>
    </rPh>
    <rPh sb="229" eb="230">
      <t>カン</t>
    </rPh>
    <rPh sb="233" eb="240">
      <t>イッパンカイケイホジョキン</t>
    </rPh>
    <rPh sb="242" eb="244">
      <t>ジュウトウ</t>
    </rPh>
    <rPh sb="254" eb="257">
      <t>シヨウリョウ</t>
    </rPh>
    <rPh sb="258" eb="260">
      <t>カクホ</t>
    </rPh>
    <rPh sb="261" eb="263">
      <t>ヒツヨウ</t>
    </rPh>
    <rPh sb="267" eb="273">
      <t>オスイショリゲンカ</t>
    </rPh>
    <rPh sb="274" eb="276">
      <t>トウチョウ</t>
    </rPh>
    <rPh sb="277" eb="280">
      <t>ジュウタクチ</t>
    </rPh>
    <rPh sb="281" eb="283">
      <t>テンザイ</t>
    </rPh>
    <rPh sb="287" eb="292">
      <t>チリテキヨウイン</t>
    </rPh>
    <rPh sb="295" eb="299">
      <t>トウシコウリツ</t>
    </rPh>
    <rPh sb="300" eb="301">
      <t>ワル</t>
    </rPh>
    <rPh sb="303" eb="307">
      <t>ルイジダンタイ</t>
    </rPh>
    <rPh sb="307" eb="310">
      <t>ヘイキンチ</t>
    </rPh>
    <rPh sb="311" eb="313">
      <t>ウワマワ</t>
    </rPh>
    <rPh sb="319" eb="323">
      <t>ニンカクイキ</t>
    </rPh>
    <rPh sb="324" eb="326">
      <t>セイビ</t>
    </rPh>
    <rPh sb="327" eb="329">
      <t>カンリョウ</t>
    </rPh>
    <rPh sb="337" eb="339">
      <t>コンゴ</t>
    </rPh>
    <rPh sb="339" eb="341">
      <t>テイカ</t>
    </rPh>
    <rPh sb="346" eb="347">
      <t>オモ</t>
    </rPh>
    <rPh sb="354" eb="358">
      <t>スイセンカリツ</t>
    </rPh>
    <phoneticPr fontId="4"/>
  </si>
  <si>
    <t>①有形固定資産減価償却率：法適用後間もないため、小さな数値となっているが、今後ストックマネジメント計画に基づき効率的な更新改築を進めて行く必要がある。</t>
    <rPh sb="1" eb="3">
      <t>ユウケイ</t>
    </rPh>
    <rPh sb="3" eb="5">
      <t>コテイ</t>
    </rPh>
    <rPh sb="5" eb="7">
      <t>シサン</t>
    </rPh>
    <rPh sb="7" eb="9">
      <t>ゲンカ</t>
    </rPh>
    <rPh sb="9" eb="11">
      <t>ショウキャク</t>
    </rPh>
    <rPh sb="11" eb="12">
      <t>リツ</t>
    </rPh>
    <rPh sb="13" eb="14">
      <t>ホウ</t>
    </rPh>
    <rPh sb="14" eb="16">
      <t>テキヨウ</t>
    </rPh>
    <rPh sb="16" eb="17">
      <t>ゴ</t>
    </rPh>
    <rPh sb="17" eb="18">
      <t>マ</t>
    </rPh>
    <rPh sb="24" eb="25">
      <t>チイ</t>
    </rPh>
    <rPh sb="27" eb="29">
      <t>スウチ</t>
    </rPh>
    <rPh sb="37" eb="39">
      <t>コンゴ</t>
    </rPh>
    <rPh sb="49" eb="51">
      <t>ケイカク</t>
    </rPh>
    <rPh sb="52" eb="53">
      <t>モト</t>
    </rPh>
    <rPh sb="55" eb="58">
      <t>コウリツテキ</t>
    </rPh>
    <rPh sb="59" eb="61">
      <t>コウシン</t>
    </rPh>
    <rPh sb="61" eb="63">
      <t>カイチク</t>
    </rPh>
    <rPh sb="64" eb="65">
      <t>スス</t>
    </rPh>
    <rPh sb="67" eb="68">
      <t>イ</t>
    </rPh>
    <rPh sb="69" eb="71">
      <t>ヒツヨウ</t>
    </rPh>
    <phoneticPr fontId="4"/>
  </si>
  <si>
    <t>　本町の下水道事業は、一般会計からの補助金により一定の基準を維持している。このことから引き続き改善の必要な状況にあり、引き続き接続推進を図り接続率の向上及び維持管理費の削減を図る必要がある。
　今後は、認可区域の整備が完了し、施設等の更新へ向けストックマネジメント計画に基づき検討していく。</t>
    <rPh sb="1" eb="3">
      <t>ホンチョウ</t>
    </rPh>
    <rPh sb="4" eb="9">
      <t>ゲスイドウジギョウ</t>
    </rPh>
    <rPh sb="27" eb="29">
      <t>キジュン</t>
    </rPh>
    <rPh sb="87" eb="88">
      <t>ハカ</t>
    </rPh>
    <rPh sb="113" eb="116">
      <t>シセツトウ</t>
    </rPh>
    <rPh sb="117" eb="119">
      <t>コウシン</t>
    </rPh>
    <rPh sb="120" eb="121">
      <t>ム</t>
    </rPh>
    <rPh sb="132" eb="134">
      <t>ケイカク</t>
    </rPh>
    <rPh sb="135" eb="136">
      <t>モト</t>
    </rPh>
    <rPh sb="138" eb="14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</si>
</sst>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D7-48C0-9C53-00F5EA3845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2FD7-48C0-9C53-00F5EA3845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C4-4443-87C2-49BCF655F7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c:v>
                </c:pt>
              </c:numCache>
            </c:numRef>
          </c:val>
          <c:smooth val="0"/>
          <c:extLst>
            <c:ext xmlns:c16="http://schemas.microsoft.com/office/drawing/2014/chart" uri="{C3380CC4-5D6E-409C-BE32-E72D297353CC}">
              <c16:uniqueId val="{00000001-FAC4-4443-87C2-49BCF655F7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74.87</c:v>
                </c:pt>
              </c:numCache>
            </c:numRef>
          </c:val>
          <c:extLst>
            <c:ext xmlns:c16="http://schemas.microsoft.com/office/drawing/2014/chart" uri="{C3380CC4-5D6E-409C-BE32-E72D297353CC}">
              <c16:uniqueId val="{00000000-46D3-42C0-8DD1-7ED91C1019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88.66</c:v>
                </c:pt>
              </c:numCache>
            </c:numRef>
          </c:val>
          <c:smooth val="0"/>
          <c:extLst>
            <c:ext xmlns:c16="http://schemas.microsoft.com/office/drawing/2014/chart" uri="{C3380CC4-5D6E-409C-BE32-E72D297353CC}">
              <c16:uniqueId val="{00000001-46D3-42C0-8DD1-7ED91C1019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106.75</c:v>
                </c:pt>
              </c:numCache>
            </c:numRef>
          </c:val>
          <c:extLst>
            <c:ext xmlns:c16="http://schemas.microsoft.com/office/drawing/2014/chart" uri="{C3380CC4-5D6E-409C-BE32-E72D297353CC}">
              <c16:uniqueId val="{00000000-80F2-4367-9196-468023E48D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102.68</c:v>
                </c:pt>
              </c:numCache>
            </c:numRef>
          </c:val>
          <c:smooth val="0"/>
          <c:extLst>
            <c:ext xmlns:c16="http://schemas.microsoft.com/office/drawing/2014/chart" uri="{C3380CC4-5D6E-409C-BE32-E72D297353CC}">
              <c16:uniqueId val="{00000001-80F2-4367-9196-468023E48D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3.38</c:v>
                </c:pt>
              </c:numCache>
            </c:numRef>
          </c:val>
          <c:extLst>
            <c:ext xmlns:c16="http://schemas.microsoft.com/office/drawing/2014/chart" uri="{C3380CC4-5D6E-409C-BE32-E72D297353CC}">
              <c16:uniqueId val="{00000000-780A-4125-8239-C493B743B7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33.159999999999997</c:v>
                </c:pt>
              </c:numCache>
            </c:numRef>
          </c:val>
          <c:smooth val="0"/>
          <c:extLst>
            <c:ext xmlns:c16="http://schemas.microsoft.com/office/drawing/2014/chart" uri="{C3380CC4-5D6E-409C-BE32-E72D297353CC}">
              <c16:uniqueId val="{00000001-780A-4125-8239-C493B743B7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15-46D0-A522-E099D9F5DE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4415-46D0-A522-E099D9F5DE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4EF-4C90-849C-27D5A8DC26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58.68</c:v>
                </c:pt>
              </c:numCache>
            </c:numRef>
          </c:val>
          <c:smooth val="0"/>
          <c:extLst>
            <c:ext xmlns:c16="http://schemas.microsoft.com/office/drawing/2014/chart" uri="{C3380CC4-5D6E-409C-BE32-E72D297353CC}">
              <c16:uniqueId val="{00000001-C4EF-4C90-849C-27D5A8DC26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71.91</c:v>
                </c:pt>
              </c:numCache>
            </c:numRef>
          </c:val>
          <c:extLst>
            <c:ext xmlns:c16="http://schemas.microsoft.com/office/drawing/2014/chart" uri="{C3380CC4-5D6E-409C-BE32-E72D297353CC}">
              <c16:uniqueId val="{00000000-CC61-42F7-A4F7-F69F0EC1CB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45.01</c:v>
                </c:pt>
              </c:numCache>
            </c:numRef>
          </c:val>
          <c:smooth val="0"/>
          <c:extLst>
            <c:ext xmlns:c16="http://schemas.microsoft.com/office/drawing/2014/chart" uri="{C3380CC4-5D6E-409C-BE32-E72D297353CC}">
              <c16:uniqueId val="{00000001-CC61-42F7-A4F7-F69F0EC1CB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9A-4C98-93D6-A8E587C866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1141.98</c:v>
                </c:pt>
              </c:numCache>
            </c:numRef>
          </c:val>
          <c:smooth val="0"/>
          <c:extLst>
            <c:ext xmlns:c16="http://schemas.microsoft.com/office/drawing/2014/chart" uri="{C3380CC4-5D6E-409C-BE32-E72D297353CC}">
              <c16:uniqueId val="{00000001-BF9A-4C98-93D6-A8E587C866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63.25</c:v>
                </c:pt>
              </c:numCache>
            </c:numRef>
          </c:val>
          <c:extLst>
            <c:ext xmlns:c16="http://schemas.microsoft.com/office/drawing/2014/chart" uri="{C3380CC4-5D6E-409C-BE32-E72D297353CC}">
              <c16:uniqueId val="{00000000-FCFD-4B25-81EF-63485C16AF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82.27</c:v>
                </c:pt>
              </c:numCache>
            </c:numRef>
          </c:val>
          <c:smooth val="0"/>
          <c:extLst>
            <c:ext xmlns:c16="http://schemas.microsoft.com/office/drawing/2014/chart" uri="{C3380CC4-5D6E-409C-BE32-E72D297353CC}">
              <c16:uniqueId val="{00000001-FCFD-4B25-81EF-63485C16AF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236.4</c:v>
                </c:pt>
              </c:numCache>
            </c:numRef>
          </c:val>
          <c:extLst>
            <c:ext xmlns:c16="http://schemas.microsoft.com/office/drawing/2014/chart" uri="{C3380CC4-5D6E-409C-BE32-E72D297353CC}">
              <c16:uniqueId val="{00000000-0306-41D5-BA1E-3779415EF7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194.42</c:v>
                </c:pt>
              </c:numCache>
            </c:numRef>
          </c:val>
          <c:smooth val="0"/>
          <c:extLst>
            <c:ext xmlns:c16="http://schemas.microsoft.com/office/drawing/2014/chart" uri="{C3380CC4-5D6E-409C-BE32-E72D297353CC}">
              <c16:uniqueId val="{00000001-0306-41D5-BA1E-3779415EF7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河内町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7953</v>
      </c>
      <c r="AM8" s="44"/>
      <c r="AN8" s="44"/>
      <c r="AO8" s="44"/>
      <c r="AP8" s="44"/>
      <c r="AQ8" s="44"/>
      <c r="AR8" s="44"/>
      <c r="AS8" s="44"/>
      <c r="AT8" s="45">
        <f>データ!T6</f>
        <v>44.3</v>
      </c>
      <c r="AU8" s="45"/>
      <c r="AV8" s="45"/>
      <c r="AW8" s="45"/>
      <c r="AX8" s="45"/>
      <c r="AY8" s="45"/>
      <c r="AZ8" s="45"/>
      <c r="BA8" s="45"/>
      <c r="BB8" s="45">
        <f>データ!U6</f>
        <v>179.53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74.36</v>
      </c>
      <c r="J10" s="45"/>
      <c r="K10" s="45"/>
      <c r="L10" s="45"/>
      <c r="M10" s="45"/>
      <c r="N10" s="45"/>
      <c r="O10" s="45"/>
      <c r="P10" s="45">
        <f>データ!P6</f>
        <v>39.67</v>
      </c>
      <c r="Q10" s="45"/>
      <c r="R10" s="45"/>
      <c r="S10" s="45"/>
      <c r="T10" s="45"/>
      <c r="U10" s="45"/>
      <c r="V10" s="45"/>
      <c r="W10" s="45">
        <f>データ!Q6</f>
        <v>79.010000000000005</v>
      </c>
      <c r="X10" s="45"/>
      <c r="Y10" s="45"/>
      <c r="Z10" s="45"/>
      <c r="AA10" s="45"/>
      <c r="AB10" s="45"/>
      <c r="AC10" s="45"/>
      <c r="AD10" s="44">
        <f>データ!R6</f>
        <v>2860</v>
      </c>
      <c r="AE10" s="44"/>
      <c r="AF10" s="44"/>
      <c r="AG10" s="44"/>
      <c r="AH10" s="44"/>
      <c r="AI10" s="44"/>
      <c r="AJ10" s="44"/>
      <c r="AK10" s="2"/>
      <c r="AL10" s="44">
        <f>データ!V6</f>
        <v>3148</v>
      </c>
      <c r="AM10" s="44"/>
      <c r="AN10" s="44"/>
      <c r="AO10" s="44"/>
      <c r="AP10" s="44"/>
      <c r="AQ10" s="44"/>
      <c r="AR10" s="44"/>
      <c r="AS10" s="44"/>
      <c r="AT10" s="45">
        <f>データ!W6</f>
        <v>1.97</v>
      </c>
      <c r="AU10" s="45"/>
      <c r="AV10" s="45"/>
      <c r="AW10" s="45"/>
      <c r="AX10" s="45"/>
      <c r="AY10" s="45"/>
      <c r="AZ10" s="45"/>
      <c r="BA10" s="45"/>
      <c r="BB10" s="45">
        <f>データ!X6</f>
        <v>1597.97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1315VpkvFROdexVzbRCJj/Hwx7Ex4CHUkR88p6hJMFloojkmwREIh3fzw3OnDfC72M2MyAhSiKqDzQtcueAhA==" saltValue="epi7XlPDHPOPuURMmX4b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84476</v>
      </c>
      <c r="D6" s="19">
        <f t="shared" si="3"/>
        <v>46</v>
      </c>
      <c r="E6" s="19">
        <f t="shared" si="3"/>
        <v>17</v>
      </c>
      <c r="F6" s="19">
        <f t="shared" si="3"/>
        <v>4</v>
      </c>
      <c r="G6" s="19">
        <f t="shared" si="3"/>
        <v>0</v>
      </c>
      <c r="H6" s="19" t="str">
        <f t="shared" si="3"/>
        <v>茨城県　河内町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74.36</v>
      </c>
      <c r="P6" s="20">
        <f t="shared" si="3"/>
        <v>39.67</v>
      </c>
      <c r="Q6" s="20">
        <f t="shared" si="3"/>
        <v>79.010000000000005</v>
      </c>
      <c r="R6" s="20">
        <f t="shared" si="3"/>
        <v>2860</v>
      </c>
      <c r="S6" s="20">
        <f t="shared" si="3"/>
        <v>7953</v>
      </c>
      <c r="T6" s="20">
        <f t="shared" si="3"/>
        <v>44.3</v>
      </c>
      <c r="U6" s="20">
        <f t="shared" si="3"/>
        <v>179.53</v>
      </c>
      <c r="V6" s="20">
        <f t="shared" si="3"/>
        <v>3148</v>
      </c>
      <c r="W6" s="20">
        <f t="shared" si="3"/>
        <v>1.97</v>
      </c>
      <c r="X6" s="20">
        <f t="shared" si="3"/>
        <v>1597.97</v>
      </c>
      <c r="Y6" s="21" t="str">
        <f>IF(Y7="",NA(),Y7)</f>
        <v>-</v>
      </c>
      <c r="Z6" s="21" t="str">
        <f t="shared" ref="Z6:AH6" si="4">IF(Z7="",NA(),Z7)</f>
        <v>-</v>
      </c>
      <c r="AA6" s="21" t="str">
        <f t="shared" si="4"/>
        <v>-</v>
      </c>
      <c r="AB6" s="21" t="str">
        <f t="shared" si="4"/>
        <v>-</v>
      </c>
      <c r="AC6" s="21">
        <f t="shared" si="4"/>
        <v>106.75</v>
      </c>
      <c r="AD6" s="21" t="str">
        <f t="shared" si="4"/>
        <v>-</v>
      </c>
      <c r="AE6" s="21" t="str">
        <f t="shared" si="4"/>
        <v>-</v>
      </c>
      <c r="AF6" s="21" t="str">
        <f t="shared" si="4"/>
        <v>-</v>
      </c>
      <c r="AG6" s="21" t="str">
        <f t="shared" si="4"/>
        <v>-</v>
      </c>
      <c r="AH6" s="21">
        <f t="shared" si="4"/>
        <v>102.68</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58.68</v>
      </c>
      <c r="AT6" s="20" t="str">
        <f>IF(AT7="","",IF(AT7="-","【-】","【"&amp;SUBSTITUTE(TEXT(AT7,"#,##0.00"),"-","△")&amp;"】"))</f>
        <v>【65.73】</v>
      </c>
      <c r="AU6" s="21" t="str">
        <f>IF(AU7="",NA(),AU7)</f>
        <v>-</v>
      </c>
      <c r="AV6" s="21" t="str">
        <f t="shared" ref="AV6:BD6" si="6">IF(AV7="",NA(),AV7)</f>
        <v>-</v>
      </c>
      <c r="AW6" s="21" t="str">
        <f t="shared" si="6"/>
        <v>-</v>
      </c>
      <c r="AX6" s="21" t="str">
        <f t="shared" si="6"/>
        <v>-</v>
      </c>
      <c r="AY6" s="21">
        <f t="shared" si="6"/>
        <v>71.91</v>
      </c>
      <c r="AZ6" s="21" t="str">
        <f t="shared" si="6"/>
        <v>-</v>
      </c>
      <c r="BA6" s="21" t="str">
        <f t="shared" si="6"/>
        <v>-</v>
      </c>
      <c r="BB6" s="21" t="str">
        <f t="shared" si="6"/>
        <v>-</v>
      </c>
      <c r="BC6" s="21" t="str">
        <f t="shared" si="6"/>
        <v>-</v>
      </c>
      <c r="BD6" s="21">
        <f t="shared" si="6"/>
        <v>45.01</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1141.98</v>
      </c>
      <c r="BP6" s="20" t="str">
        <f>IF(BP7="","",IF(BP7="-","【-】","【"&amp;SUBSTITUTE(TEXT(BP7,"#,##0.00"),"-","△")&amp;"】"))</f>
        <v>【1,156.82】</v>
      </c>
      <c r="BQ6" s="21" t="str">
        <f>IF(BQ7="",NA(),BQ7)</f>
        <v>-</v>
      </c>
      <c r="BR6" s="21" t="str">
        <f t="shared" ref="BR6:BZ6" si="8">IF(BR7="",NA(),BR7)</f>
        <v>-</v>
      </c>
      <c r="BS6" s="21" t="str">
        <f t="shared" si="8"/>
        <v>-</v>
      </c>
      <c r="BT6" s="21" t="str">
        <f t="shared" si="8"/>
        <v>-</v>
      </c>
      <c r="BU6" s="21">
        <f t="shared" si="8"/>
        <v>63.25</v>
      </c>
      <c r="BV6" s="21" t="str">
        <f t="shared" si="8"/>
        <v>-</v>
      </c>
      <c r="BW6" s="21" t="str">
        <f t="shared" si="8"/>
        <v>-</v>
      </c>
      <c r="BX6" s="21" t="str">
        <f t="shared" si="8"/>
        <v>-</v>
      </c>
      <c r="BY6" s="21" t="str">
        <f t="shared" si="8"/>
        <v>-</v>
      </c>
      <c r="BZ6" s="21">
        <f t="shared" si="8"/>
        <v>82.27</v>
      </c>
      <c r="CA6" s="20" t="str">
        <f>IF(CA7="","",IF(CA7="-","【-】","【"&amp;SUBSTITUTE(TEXT(CA7,"#,##0.00"),"-","△")&amp;"】"))</f>
        <v>【75.33】</v>
      </c>
      <c r="CB6" s="21" t="str">
        <f>IF(CB7="",NA(),CB7)</f>
        <v>-</v>
      </c>
      <c r="CC6" s="21" t="str">
        <f t="shared" ref="CC6:CK6" si="9">IF(CC7="",NA(),CC7)</f>
        <v>-</v>
      </c>
      <c r="CD6" s="21" t="str">
        <f t="shared" si="9"/>
        <v>-</v>
      </c>
      <c r="CE6" s="21" t="str">
        <f t="shared" si="9"/>
        <v>-</v>
      </c>
      <c r="CF6" s="21">
        <f t="shared" si="9"/>
        <v>236.4</v>
      </c>
      <c r="CG6" s="21" t="str">
        <f t="shared" si="9"/>
        <v>-</v>
      </c>
      <c r="CH6" s="21" t="str">
        <f t="shared" si="9"/>
        <v>-</v>
      </c>
      <c r="CI6" s="21" t="str">
        <f t="shared" si="9"/>
        <v>-</v>
      </c>
      <c r="CJ6" s="21" t="str">
        <f t="shared" si="9"/>
        <v>-</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45.6</v>
      </c>
      <c r="CW6" s="20" t="str">
        <f>IF(CW7="","",IF(CW7="-","【-】","【"&amp;SUBSTITUTE(TEXT(CW7,"#,##0.00"),"-","△")&amp;"】"))</f>
        <v>【43.28】</v>
      </c>
      <c r="CX6" s="21" t="str">
        <f>IF(CX7="",NA(),CX7)</f>
        <v>-</v>
      </c>
      <c r="CY6" s="21" t="str">
        <f t="shared" ref="CY6:DG6" si="11">IF(CY7="",NA(),CY7)</f>
        <v>-</v>
      </c>
      <c r="CZ6" s="21" t="str">
        <f t="shared" si="11"/>
        <v>-</v>
      </c>
      <c r="DA6" s="21" t="str">
        <f t="shared" si="11"/>
        <v>-</v>
      </c>
      <c r="DB6" s="21">
        <f t="shared" si="11"/>
        <v>74.87</v>
      </c>
      <c r="DC6" s="21" t="str">
        <f t="shared" si="11"/>
        <v>-</v>
      </c>
      <c r="DD6" s="21" t="str">
        <f t="shared" si="11"/>
        <v>-</v>
      </c>
      <c r="DE6" s="21" t="str">
        <f t="shared" si="11"/>
        <v>-</v>
      </c>
      <c r="DF6" s="21" t="str">
        <f t="shared" si="11"/>
        <v>-</v>
      </c>
      <c r="DG6" s="21">
        <f t="shared" si="11"/>
        <v>88.66</v>
      </c>
      <c r="DH6" s="20" t="str">
        <f>IF(DH7="","",IF(DH7="-","【-】","【"&amp;SUBSTITUTE(TEXT(DH7,"#,##0.00"),"-","△")&amp;"】"))</f>
        <v>【86.21】</v>
      </c>
      <c r="DI6" s="21" t="str">
        <f>IF(DI7="",NA(),DI7)</f>
        <v>-</v>
      </c>
      <c r="DJ6" s="21" t="str">
        <f t="shared" ref="DJ6:DR6" si="12">IF(DJ7="",NA(),DJ7)</f>
        <v>-</v>
      </c>
      <c r="DK6" s="21" t="str">
        <f t="shared" si="12"/>
        <v>-</v>
      </c>
      <c r="DL6" s="21" t="str">
        <f t="shared" si="12"/>
        <v>-</v>
      </c>
      <c r="DM6" s="21">
        <f t="shared" si="12"/>
        <v>3.38</v>
      </c>
      <c r="DN6" s="21" t="str">
        <f t="shared" si="12"/>
        <v>-</v>
      </c>
      <c r="DO6" s="21" t="str">
        <f t="shared" si="12"/>
        <v>-</v>
      </c>
      <c r="DP6" s="21" t="str">
        <f t="shared" si="12"/>
        <v>-</v>
      </c>
      <c r="DQ6" s="21" t="str">
        <f t="shared" si="12"/>
        <v>-</v>
      </c>
      <c r="DR6" s="21">
        <f t="shared" si="12"/>
        <v>33.159999999999997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0.17</v>
      </c>
      <c r="EO6" s="20" t="str">
        <f>IF(EO7="","",IF(EO7="-","【-】","【"&amp;SUBSTITUTE(TEXT(EO7,"#,##0.00"),"-","△")&amp;"】"))</f>
        <v>【0.11】</v>
      </c>
    </row>
    <row r="7" spans="1:148" s="22" customFormat="1" x14ac:dyDescent="0.15">
      <c r="A7" s="14"/>
      <c r="B7" s="23">
        <v>2023</v>
      </c>
      <c r="C7" s="23">
        <v>84476</v>
      </c>
      <c r="D7" s="23">
        <v>46</v>
      </c>
      <c r="E7" s="23">
        <v>17</v>
      </c>
      <c r="F7" s="23">
        <v>4</v>
      </c>
      <c r="G7" s="23">
        <v>0</v>
      </c>
      <c r="H7" s="23" t="s">
        <v>95</v>
      </c>
      <c r="I7" s="23" t="s">
        <v>96</v>
      </c>
      <c r="J7" s="23" t="s">
        <v>97</v>
      </c>
      <c r="K7" s="23" t="s">
        <v>98</v>
      </c>
      <c r="L7" s="23" t="s">
        <v>99</v>
      </c>
      <c r="M7" s="23" t="s">
        <v>100</v>
      </c>
      <c r="N7" s="24" t="s">
        <v>101</v>
      </c>
      <c r="O7" s="24">
        <v>74.36</v>
      </c>
      <c r="P7" s="24">
        <v>39.67</v>
      </c>
      <c r="Q7" s="24">
        <v>79.010000000000005</v>
      </c>
      <c r="R7" s="24">
        <v>2860</v>
      </c>
      <c r="S7" s="24">
        <v>7953</v>
      </c>
      <c r="T7" s="24">
        <v>44.3</v>
      </c>
      <c r="U7" s="24">
        <v>179.53</v>
      </c>
      <c r="V7" s="24">
        <v>3148</v>
      </c>
      <c r="W7" s="24">
        <v>1.97</v>
      </c>
      <c r="X7" s="24">
        <v>1597.97</v>
      </c>
      <c r="Y7" s="24" t="s">
        <v>101</v>
      </c>
      <c r="Z7" s="24" t="s">
        <v>101</v>
      </c>
      <c r="AA7" s="24" t="s">
        <v>101</v>
      </c>
      <c r="AB7" s="24" t="s">
        <v>101</v>
      </c>
      <c r="AC7" s="24">
        <v>106.75</v>
      </c>
      <c r="AD7" s="24" t="s">
        <v>101</v>
      </c>
      <c r="AE7" s="24" t="s">
        <v>101</v>
      </c>
      <c r="AF7" s="24" t="s">
        <v>101</v>
      </c>
      <c r="AG7" s="24" t="s">
        <v>101</v>
      </c>
      <c r="AH7" s="24">
        <v>102.68</v>
      </c>
      <c r="AI7" s="24">
        <v>105.09</v>
      </c>
      <c r="AJ7" s="24" t="s">
        <v>101</v>
      </c>
      <c r="AK7" s="24" t="s">
        <v>101</v>
      </c>
      <c r="AL7" s="24" t="s">
        <v>101</v>
      </c>
      <c r="AM7" s="24" t="s">
        <v>101</v>
      </c>
      <c r="AN7" s="24">
        <v>0</v>
      </c>
      <c r="AO7" s="24" t="s">
        <v>101</v>
      </c>
      <c r="AP7" s="24" t="s">
        <v>101</v>
      </c>
      <c r="AQ7" s="24" t="s">
        <v>101</v>
      </c>
      <c r="AR7" s="24" t="s">
        <v>101</v>
      </c>
      <c r="AS7" s="24">
        <v>58.68</v>
      </c>
      <c r="AT7" s="24">
        <v>65.73</v>
      </c>
      <c r="AU7" s="24" t="s">
        <v>101</v>
      </c>
      <c r="AV7" s="24" t="s">
        <v>101</v>
      </c>
      <c r="AW7" s="24" t="s">
        <v>101</v>
      </c>
      <c r="AX7" s="24" t="s">
        <v>101</v>
      </c>
      <c r="AY7" s="24">
        <v>71.91</v>
      </c>
      <c r="AZ7" s="24" t="s">
        <v>101</v>
      </c>
      <c r="BA7" s="24" t="s">
        <v>101</v>
      </c>
      <c r="BB7" s="24" t="s">
        <v>101</v>
      </c>
      <c r="BC7" s="24" t="s">
        <v>101</v>
      </c>
      <c r="BD7" s="24">
        <v>45.01</v>
      </c>
      <c r="BE7" s="24">
        <v>48.91</v>
      </c>
      <c r="BF7" s="24" t="s">
        <v>101</v>
      </c>
      <c r="BG7" s="24" t="s">
        <v>101</v>
      </c>
      <c r="BH7" s="24" t="s">
        <v>101</v>
      </c>
      <c r="BI7" s="24" t="s">
        <v>101</v>
      </c>
      <c r="BJ7" s="24">
        <v>0</v>
      </c>
      <c r="BK7" s="24" t="s">
        <v>101</v>
      </c>
      <c r="BL7" s="24" t="s">
        <v>101</v>
      </c>
      <c r="BM7" s="24" t="s">
        <v>101</v>
      </c>
      <c r="BN7" s="24" t="s">
        <v>101</v>
      </c>
      <c r="BO7" s="24">
        <v>1141.98</v>
      </c>
      <c r="BP7" s="24">
        <v>1156.82</v>
      </c>
      <c r="BQ7" s="24" t="s">
        <v>101</v>
      </c>
      <c r="BR7" s="24" t="s">
        <v>101</v>
      </c>
      <c r="BS7" s="24" t="s">
        <v>101</v>
      </c>
      <c r="BT7" s="24" t="s">
        <v>101</v>
      </c>
      <c r="BU7" s="24">
        <v>63.25</v>
      </c>
      <c r="BV7" s="24" t="s">
        <v>101</v>
      </c>
      <c r="BW7" s="24" t="s">
        <v>101</v>
      </c>
      <c r="BX7" s="24" t="s">
        <v>101</v>
      </c>
      <c r="BY7" s="24" t="s">
        <v>101</v>
      </c>
      <c r="BZ7" s="24">
        <v>82.27</v>
      </c>
      <c r="CA7" s="24">
        <v>75.33</v>
      </c>
      <c r="CB7" s="24" t="s">
        <v>101</v>
      </c>
      <c r="CC7" s="24" t="s">
        <v>101</v>
      </c>
      <c r="CD7" s="24" t="s">
        <v>101</v>
      </c>
      <c r="CE7" s="24" t="s">
        <v>101</v>
      </c>
      <c r="CF7" s="24">
        <v>236.4</v>
      </c>
      <c r="CG7" s="24" t="s">
        <v>101</v>
      </c>
      <c r="CH7" s="24" t="s">
        <v>101</v>
      </c>
      <c r="CI7" s="24" t="s">
        <v>101</v>
      </c>
      <c r="CJ7" s="24" t="s">
        <v>101</v>
      </c>
      <c r="CK7" s="24">
        <v>194.42</v>
      </c>
      <c r="CL7" s="24">
        <v>215.73</v>
      </c>
      <c r="CM7" s="24" t="s">
        <v>101</v>
      </c>
      <c r="CN7" s="24" t="s">
        <v>101</v>
      </c>
      <c r="CO7" s="24" t="s">
        <v>101</v>
      </c>
      <c r="CP7" s="24" t="s">
        <v>101</v>
      </c>
      <c r="CQ7" s="24" t="s">
        <v>101</v>
      </c>
      <c r="CR7" s="24" t="s">
        <v>101</v>
      </c>
      <c r="CS7" s="24" t="s">
        <v>101</v>
      </c>
      <c r="CT7" s="24" t="s">
        <v>101</v>
      </c>
      <c r="CU7" s="24" t="s">
        <v>101</v>
      </c>
      <c r="CV7" s="24">
        <v>45.6</v>
      </c>
      <c r="CW7" s="24">
        <v>43.28</v>
      </c>
      <c r="CX7" s="24" t="s">
        <v>101</v>
      </c>
      <c r="CY7" s="24" t="s">
        <v>101</v>
      </c>
      <c r="CZ7" s="24" t="s">
        <v>101</v>
      </c>
      <c r="DA7" s="24" t="s">
        <v>101</v>
      </c>
      <c r="DB7" s="24">
        <v>74.87</v>
      </c>
      <c r="DC7" s="24" t="s">
        <v>101</v>
      </c>
      <c r="DD7" s="24" t="s">
        <v>101</v>
      </c>
      <c r="DE7" s="24" t="s">
        <v>101</v>
      </c>
      <c r="DF7" s="24" t="s">
        <v>101</v>
      </c>
      <c r="DG7" s="24">
        <v>88.66</v>
      </c>
      <c r="DH7" s="24">
        <v>86.21</v>
      </c>
      <c r="DI7" s="24" t="s">
        <v>101</v>
      </c>
      <c r="DJ7" s="24" t="s">
        <v>101</v>
      </c>
      <c r="DK7" s="24" t="s">
        <v>101</v>
      </c>
      <c r="DL7" s="24" t="s">
        <v>101</v>
      </c>
      <c r="DM7" s="24">
        <v>3.38</v>
      </c>
      <c r="DN7" s="24" t="s">
        <v>101</v>
      </c>
      <c r="DO7" s="24" t="s">
        <v>101</v>
      </c>
      <c r="DP7" s="24" t="s">
        <v>101</v>
      </c>
      <c r="DQ7" s="24" t="s">
        <v>101</v>
      </c>
      <c r="DR7" s="24">
        <v>33.159999999999997</v>
      </c>
      <c r="DS7" s="24">
        <v>29.62</v>
      </c>
      <c r="DT7" s="24" t="s">
        <v>101</v>
      </c>
      <c r="DU7" s="24" t="s">
        <v>101</v>
      </c>
      <c r="DV7" s="24" t="s">
        <v>101</v>
      </c>
      <c r="DW7" s="24" t="s">
        <v>101</v>
      </c>
      <c r="DX7" s="24">
        <v>0</v>
      </c>
      <c r="DY7" s="24" t="s">
        <v>101</v>
      </c>
      <c r="DZ7" s="24" t="s">
        <v>101</v>
      </c>
      <c r="EA7" s="24" t="s">
        <v>101</v>
      </c>
      <c r="EB7" s="24" t="s">
        <v>101</v>
      </c>
      <c r="EC7" s="24">
        <v>0.12</v>
      </c>
      <c r="ED7" s="24">
        <v>0.09</v>
      </c>
      <c r="EE7" s="24" t="s">
        <v>101</v>
      </c>
      <c r="EF7" s="24" t="s">
        <v>101</v>
      </c>
      <c r="EG7" s="24" t="s">
        <v>101</v>
      </c>
      <c r="EH7" s="24" t="s">
        <v>101</v>
      </c>
      <c r="EI7" s="24">
        <v>0</v>
      </c>
      <c r="EJ7" s="24" t="s">
        <v>101</v>
      </c>
      <c r="EK7" s="24" t="s">
        <v>101</v>
      </c>
      <c r="EL7" s="24" t="s">
        <v>101</v>
      </c>
      <c r="EM7" s="24" t="s">
        <v>101</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2025-02-04T23:58:52Z</cp:lastPrinted>
  <dcterms:created xsi:type="dcterms:W3CDTF">2025-01-24T07:10:05Z</dcterms:created>
  <dcterms:modified xsi:type="dcterms:W3CDTF">2025-02-21T01:48:11Z</dcterms:modified>
  <cp:category/>
</cp:coreProperties>
</file>