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5_公共下水道（法適）38\"/>
    </mc:Choice>
  </mc:AlternateContent>
  <workbookProtection workbookAlgorithmName="SHA-512" workbookHashValue="ljW1leEx9jIfR1FYEjnhlppHy9vq/+WjWvgj0Vf5WIY1M/5/rLoWqamTi7XYqPAj77MqdnrrjKhDi8NkRsyr5A==" workbookSaltValue="Mr9HkPnWgutFF99KUDVdXw==" workbookSpinCount="100000" lockStructure="1"/>
  <bookViews>
    <workbookView xWindow="0" yWindow="0" windowWidth="2049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<sst xmlns="http://schemas.openxmlformats.org/spreadsheetml/2006/main" count="319" uniqueCount="114">
  <si>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</si>
  <si>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</si>
  <si>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</si>
  <si>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</si>
  <si>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</si>
  <si>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</si>
  <si>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</si>
  <si>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</si>
  <si>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</si>
  <si>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</si>
  <si>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</si>
  <si>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</si>
  <si>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</si>
  <si>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</si>
  <si>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</si>
  <si>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</si>
  <si>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</si>
  <si>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</si>
  <si>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</si>
  <si>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</si>
  <si>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</si>
  <si>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</si>
  <si>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</si>
  <si>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</si>
  <si>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</si>
  <si>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</si>
  <si>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</si>
  <si>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</si>
  <si>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</si>
  <si>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</si>
  <si>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</si>
  <si>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</si>
  <si>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</si>
  <si>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</si>
  <si>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</si>
  <si>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</si>
  <si>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</si>
  <si>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</si>
  <si>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</si>
  <si>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</si>
  <si>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</si>
  <si>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</si>
  <si>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</si>
  <si>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</si>
  <si>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</si>
  <si>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</si>
  <si>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</si>
  <si>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</si>
  <si>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</si>
  <si>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</si>
  <si>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</si>
  <si>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</si>
  <si>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</si>
  <si>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</si>
  <si>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</si>
  <si>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</si>
  <si>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</si>
  <si>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</si>
  <si>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</si>
  <si>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</si>
  <si>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</si>
  <si>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</si>
  <si>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</si>
  <si>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</si>
  <si>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</si>
  <si>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</si>
  <si>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</si>
  <si>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</si>
  <si>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</si>
  <si>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</si>
  <si>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</si>
  <si>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</si>
  <si>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</si>
  <si>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</si>
  <si>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</si>
  <si>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</si>
  <si>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</si>
  <si>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</si>
  <si>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</si>
  <si>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</si>
  <si>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</si>
  <si>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</si>
  <si>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</si>
  <si>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</si>
  <si>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</si>
  <si>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</si>
  <si>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</si>
  <si>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</si>
  <si>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</si>
  <si>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</si>
  <si>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</si>
  <si>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</si>
  <si>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</si>
  <si>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</si>
  <si>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</si>
  <si>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茨城県　五霞町</t>
  </si>
  <si>
    <t>法適用</t>
  </si>
  <si>
    <t>下水道事業</t>
  </si>
  <si>
    <t>公共下水道</t>
  </si>
  <si>
    <t>Cc1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</si>
  <si>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</si>
  <si>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</si>
  <si>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</si>
  <si>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</si>
  <si>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</si>
  <si>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</si>
  <si>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</si>
  <si>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</si>
  <si>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</si>
  <si>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</si>
  <si>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</si>
  <si>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有形固定資産減価償却率は、法適用化後1年目であり、類似団体平均値よりも低い水準となっているが、終末処理施設は昭和61年3月に供用開始しているため、処理場は全体的に経年劣化が進行している。そのため、平成25年度に五霞町公共下水道長寿命化計画、平成30年度にストックマネジメント計画を策定し、計画的に老朽化対策を進めている。
②管渠老朽化比率は、法定耐用年数を超えた管渠が存在しないため0%である。
③管渠改善率は0%であるが、令和2年度に策定、令和5年度に更新したストックマネジメント計画に基づき、定期的な点検や修繕により長寿命化に努める必要がある。</t>
    <rPh sb="1" eb="7">
      <t>ユウケイコテイシサン</t>
    </rPh>
    <rPh sb="7" eb="12">
      <t>ゲンカショウキャクリツ</t>
    </rPh>
    <rPh sb="14" eb="17">
      <t>ホウテキヨウ</t>
    </rPh>
    <rPh sb="17" eb="18">
      <t>カ</t>
    </rPh>
    <rPh sb="18" eb="19">
      <t>ゴ</t>
    </rPh>
    <rPh sb="20" eb="22">
      <t>ネンメ</t>
    </rPh>
    <rPh sb="26" eb="28">
      <t>ルイジ</t>
    </rPh>
    <rPh sb="28" eb="30">
      <t>ダンタイ</t>
    </rPh>
    <rPh sb="30" eb="33">
      <t>ヘイキンチ</t>
    </rPh>
    <rPh sb="36" eb="37">
      <t>ヒク</t>
    </rPh>
    <rPh sb="38" eb="40">
      <t>スイジュン</t>
    </rPh>
    <rPh sb="163" eb="165">
      <t>カンキョ</t>
    </rPh>
    <rPh sb="165" eb="168">
      <t>ロウキュウカ</t>
    </rPh>
    <rPh sb="168" eb="170">
      <t>ヒリツ</t>
    </rPh>
    <rPh sb="172" eb="178">
      <t>ホウテイタイヨウネンスウ</t>
    </rPh>
    <rPh sb="179" eb="180">
      <t>コ</t>
    </rPh>
    <rPh sb="182" eb="184">
      <t>カンキョ</t>
    </rPh>
    <rPh sb="185" eb="187">
      <t>ソンザイ</t>
    </rPh>
    <rPh sb="200" eb="202">
      <t>カンキョ</t>
    </rPh>
    <rPh sb="202" eb="205">
      <t>カイゼンリツ</t>
    </rPh>
    <rPh sb="213" eb="215">
      <t>レイワ</t>
    </rPh>
    <rPh sb="216" eb="218">
      <t>ネンド</t>
    </rPh>
    <rPh sb="219" eb="221">
      <t>サクテイ</t>
    </rPh>
    <rPh sb="222" eb="224">
      <t>レイワ</t>
    </rPh>
    <rPh sb="225" eb="227">
      <t>ネンド</t>
    </rPh>
    <rPh sb="228" eb="230">
      <t>コウシン</t>
    </rPh>
    <rPh sb="242" eb="244">
      <t>ケイカク</t>
    </rPh>
    <rPh sb="245" eb="246">
      <t>モト</t>
    </rPh>
    <rPh sb="249" eb="252">
      <t>テイキテキ</t>
    </rPh>
    <rPh sb="253" eb="255">
      <t>テンケン</t>
    </rPh>
    <rPh sb="256" eb="258">
      <t>シュウゼン</t>
    </rPh>
    <rPh sb="261" eb="265">
      <t>チョウジュミョウカ</t>
    </rPh>
    <rPh sb="266" eb="267">
      <t>ツト</t>
    </rPh>
    <rPh sb="269" eb="271">
      <t>ヒツヨウ</t>
    </rPh>
    <phoneticPr fontId="1"/>
  </si>
  <si>
    <t>　公共下水道事業は、施設利用率以外は、比較的良好な運営体制であると考えられる。
　今後の人口減少等の経営環境の悪化を踏まえ、特定環境保全公共下水道と合わせた経営改善を進めるとともに、広域化・共同化事業として、農業集落排水事業の統合や流域下水道への接続など下水道事業全体の運営効率化の検討を進める。</t>
    <rPh sb="19" eb="22">
      <t>ヒカクテキ</t>
    </rPh>
    <rPh sb="41" eb="43">
      <t>コンゴ</t>
    </rPh>
    <rPh sb="44" eb="46">
      <t>ジンコウ</t>
    </rPh>
    <rPh sb="46" eb="48">
      <t>ゲンショウ</t>
    </rPh>
    <rPh sb="48" eb="49">
      <t>トウ</t>
    </rPh>
    <rPh sb="50" eb="52">
      <t>ケイエイ</t>
    </rPh>
    <rPh sb="52" eb="54">
      <t>カンキョウ</t>
    </rPh>
    <rPh sb="55" eb="57">
      <t>アッカ</t>
    </rPh>
    <rPh sb="58" eb="59">
      <t>フ</t>
    </rPh>
    <rPh sb="116" eb="118">
      <t>リュウイキ</t>
    </rPh>
    <rPh sb="118" eb="121">
      <t>ゲスイドウ</t>
    </rPh>
    <rPh sb="123" eb="125">
      <t>セツゾク</t>
    </rPh>
    <rPh sb="141" eb="143">
      <t>ケントウ</t>
    </rPh>
    <phoneticPr fontId="1"/>
  </si>
  <si>
    <t>①経常収支比率は、使用料収入や一般会計繰入金等の収益で維持管理費や企業債利息を賄えており100%を超えているが、一般会計繰入金に依存している。
②累積欠損比率は0%であるが、一般会計繰入金に依存している。
③流動比率は、流動資産が流動負債に対して3倍以上あり、短期的な債務に対する支払能力は確保されている。
④企業債残高対事業規模比率は、企業債償還金の全額を一般会計が負担することとなっているため、比率は0%となっている。
⑤経費回収率は、類似団体平均値を超えているが、100%を下回っており、使用料収入の確保と維持管理費の削減に努める必要がある。
⑥汚水処理原価は、類似団体平均値を下回っているが、経費回収率が100%を下回っているため、維持管理費の削減に努める必要がある。
⑦施設利用率は、類似団体と比較して低水準である。町人口増加施策を所管する部門と連携し、区域内人口の増加を図る必要がある。
⑧水洗化率は、類似団体平均値を上回り良好であるが、引き続き普及促進活動を行い、水洗化率向上に努める。</t>
    <rPh sb="1" eb="3">
      <t>ケイジョウ</t>
    </rPh>
    <rPh sb="3" eb="7">
      <t>シュウシヒリツ</t>
    </rPh>
    <rPh sb="9" eb="12">
      <t>シヨウリョウ</t>
    </rPh>
    <rPh sb="12" eb="14">
      <t>シュウニュウ</t>
    </rPh>
    <rPh sb="15" eb="19">
      <t>イッパンカイケイ</t>
    </rPh>
    <rPh sb="19" eb="22">
      <t>クリイレキン</t>
    </rPh>
    <rPh sb="22" eb="23">
      <t>トウ</t>
    </rPh>
    <rPh sb="24" eb="26">
      <t>シュウエキ</t>
    </rPh>
    <rPh sb="27" eb="31">
      <t>イジカンリ</t>
    </rPh>
    <rPh sb="31" eb="32">
      <t>ヒ</t>
    </rPh>
    <rPh sb="33" eb="36">
      <t>キギョウサイ</t>
    </rPh>
    <rPh sb="36" eb="38">
      <t>リソク</t>
    </rPh>
    <rPh sb="39" eb="40">
      <t>マカナ</t>
    </rPh>
    <rPh sb="49" eb="50">
      <t>コ</t>
    </rPh>
    <rPh sb="56" eb="60">
      <t>イッパンカイケイ</t>
    </rPh>
    <rPh sb="60" eb="63">
      <t>クリイレキン</t>
    </rPh>
    <rPh sb="64" eb="66">
      <t>イゾン</t>
    </rPh>
    <rPh sb="73" eb="75">
      <t>ルイセキ</t>
    </rPh>
    <rPh sb="75" eb="77">
      <t>ケッソン</t>
    </rPh>
    <rPh sb="77" eb="79">
      <t>ヒリツ</t>
    </rPh>
    <rPh sb="87" eb="91">
      <t>イッパンカイケイ</t>
    </rPh>
    <rPh sb="91" eb="94">
      <t>クリイレキン</t>
    </rPh>
    <rPh sb="95" eb="97">
      <t>イゾン</t>
    </rPh>
    <rPh sb="104" eb="106">
      <t>リュウドウ</t>
    </rPh>
    <rPh sb="106" eb="108">
      <t>ヒリツ</t>
    </rPh>
    <rPh sb="110" eb="112">
      <t>リュウドウ</t>
    </rPh>
    <rPh sb="112" eb="114">
      <t>シサン</t>
    </rPh>
    <rPh sb="115" eb="117">
      <t>リュウドウ</t>
    </rPh>
    <rPh sb="117" eb="119">
      <t>フサイ</t>
    </rPh>
    <rPh sb="120" eb="121">
      <t>タイ</t>
    </rPh>
    <rPh sb="124" eb="125">
      <t>バイ</t>
    </rPh>
    <rPh sb="125" eb="127">
      <t>イジョウ</t>
    </rPh>
    <rPh sb="130" eb="133">
      <t>タンキテキ</t>
    </rPh>
    <rPh sb="134" eb="136">
      <t>サイム</t>
    </rPh>
    <rPh sb="137" eb="138">
      <t>タイ</t>
    </rPh>
    <rPh sb="140" eb="142">
      <t>シハラ</t>
    </rPh>
    <rPh sb="142" eb="144">
      <t>ノウリョク</t>
    </rPh>
    <rPh sb="145" eb="147">
      <t>カクホ</t>
    </rPh>
    <rPh sb="155" eb="158">
      <t>キギョウサイ</t>
    </rPh>
    <rPh sb="158" eb="160">
      <t>ザンダカ</t>
    </rPh>
    <rPh sb="160" eb="161">
      <t>タイ</t>
    </rPh>
    <rPh sb="161" eb="163">
      <t>ジギョウ</t>
    </rPh>
    <rPh sb="163" eb="165">
      <t>キボ</t>
    </rPh>
    <rPh sb="165" eb="167">
      <t>ヒリツ</t>
    </rPh>
    <rPh sb="169" eb="172">
      <t>キギョウサイ</t>
    </rPh>
    <rPh sb="172" eb="175">
      <t>ショウカンキン</t>
    </rPh>
    <rPh sb="176" eb="178">
      <t>ゼンガク</t>
    </rPh>
    <rPh sb="179" eb="183">
      <t>イッパンカイケイ</t>
    </rPh>
    <rPh sb="184" eb="186">
      <t>フタン</t>
    </rPh>
    <rPh sb="199" eb="201">
      <t>ヒリツ</t>
    </rPh>
    <rPh sb="213" eb="215">
      <t>ケイヒ</t>
    </rPh>
    <rPh sb="215" eb="218">
      <t>カイシュウリツ</t>
    </rPh>
    <rPh sb="220" eb="224">
      <t>ルイジダンタイ</t>
    </rPh>
    <rPh sb="224" eb="227">
      <t>ヘイキンチ</t>
    </rPh>
    <rPh sb="228" eb="229">
      <t>コ</t>
    </rPh>
    <rPh sb="240" eb="242">
      <t>シタマワ</t>
    </rPh>
    <rPh sb="247" eb="250">
      <t>シヨウリョウ</t>
    </rPh>
    <rPh sb="250" eb="252">
      <t>シュウニュウ</t>
    </rPh>
    <rPh sb="253" eb="255">
      <t>カクホ</t>
    </rPh>
    <rPh sb="256" eb="261">
      <t>イジカンリヒ</t>
    </rPh>
    <rPh sb="262" eb="264">
      <t>サクゲン</t>
    </rPh>
    <rPh sb="265" eb="266">
      <t>ツト</t>
    </rPh>
    <rPh sb="268" eb="270">
      <t>ヒツヨウ</t>
    </rPh>
    <rPh sb="276" eb="278">
      <t>オスイ</t>
    </rPh>
    <rPh sb="278" eb="280">
      <t>ショリ</t>
    </rPh>
    <rPh sb="280" eb="282">
      <t>ゲンカ</t>
    </rPh>
    <rPh sb="284" eb="286">
      <t>ルイジ</t>
    </rPh>
    <rPh sb="286" eb="288">
      <t>ダンタイ</t>
    </rPh>
    <rPh sb="288" eb="291">
      <t>ヘイキンチ</t>
    </rPh>
    <rPh sb="292" eb="294">
      <t>シタマワ</t>
    </rPh>
    <rPh sb="300" eb="305">
      <t>ケイヒカイシュウリツ</t>
    </rPh>
    <rPh sb="311" eb="313">
      <t>シタマワ</t>
    </rPh>
    <rPh sb="320" eb="325">
      <t>イジカンリヒ</t>
    </rPh>
    <rPh sb="326" eb="328">
      <t>サクゲン</t>
    </rPh>
    <rPh sb="329" eb="330">
      <t>ツト</t>
    </rPh>
    <rPh sb="332" eb="334">
      <t>ヒツヨウ</t>
    </rPh>
    <rPh sb="340" eb="342">
      <t>シセツ</t>
    </rPh>
    <rPh sb="342" eb="345">
      <t>リヨウリツ</t>
    </rPh>
    <rPh sb="347" eb="351">
      <t>ルイジダンタイ</t>
    </rPh>
    <rPh sb="352" eb="354">
      <t>ヒカク</t>
    </rPh>
    <rPh sb="356" eb="359">
      <t>テイスイジュン</t>
    </rPh>
    <rPh sb="363" eb="364">
      <t>マチ</t>
    </rPh>
    <rPh sb="364" eb="366">
      <t>ジンコウ</t>
    </rPh>
    <rPh sb="366" eb="368">
      <t>ゾウカ</t>
    </rPh>
    <rPh sb="368" eb="370">
      <t>セサク</t>
    </rPh>
    <rPh sb="371" eb="373">
      <t>ショカン</t>
    </rPh>
    <rPh sb="375" eb="377">
      <t>ブモン</t>
    </rPh>
    <rPh sb="378" eb="380">
      <t>レンケイ</t>
    </rPh>
    <rPh sb="382" eb="385">
      <t>クイキナイ</t>
    </rPh>
    <rPh sb="385" eb="387">
      <t>ジンコウ</t>
    </rPh>
    <rPh sb="388" eb="390">
      <t>ゾウカ</t>
    </rPh>
    <rPh sb="391" eb="392">
      <t>ハカ</t>
    </rPh>
    <rPh sb="393" eb="395">
      <t>ヒツヨウ</t>
    </rPh>
    <rPh sb="401" eb="404">
      <t>スイセンカ</t>
    </rPh>
    <rPh sb="411" eb="414">
      <t>ヘイキンチ</t>
    </rPh>
    <rPh sb="415" eb="417">
      <t>ウワマワ</t>
    </rPh>
    <rPh sb="418" eb="420">
      <t>リョウコウ</t>
    </rPh>
    <rPh sb="425" eb="426">
      <t>ヒ</t>
    </rPh>
    <rPh sb="427" eb="428">
      <t>ツヅ</t>
    </rPh>
    <rPh sb="429" eb="431">
      <t>フキュウ</t>
    </rPh>
    <rPh sb="431" eb="433">
      <t>ソクシン</t>
    </rPh>
    <rPh sb="433" eb="435">
      <t>カツドウ</t>
    </rPh>
    <rPh sb="436" eb="437">
      <t>オコナ</t>
    </rPh>
    <rPh sb="439" eb="443">
      <t>スイセンカリツ</t>
    </rPh>
    <rPh sb="443" eb="445">
      <t>コウジョウ</t>
    </rPh>
    <rPh sb="446" eb="447">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</si>
</sst>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R&quot;yy"/>
    <numFmt numFmtId="177" formatCode="#,##0.00;&quot;△&quot;#,##0.00"/>
    <numFmt numFmtId="178" formatCode="#,##0.00;&quot;△&quot;#,##0.00;&quot;-&quot;"/>
    <numFmt numFmtId="179" formatCode="#,##0;&quot;△&quot;#,##0"/>
    <numFmt numFmtId="180"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6" fontId="0" fillId="0" borderId="2" xfId="0" applyNumberFormat="1" applyBorder="1">
      <alignment vertical="center"/>
    </xf>
    <xf numFmtId="0" fontId="0" fillId="3" borderId="2" xfId="0" applyFill="1" applyBorder="1" applyAlignment="1">
      <alignment vertical="center" shrinkToFit="1"/>
    </xf>
    <xf numFmtId="177" fontId="0" fillId="5" borderId="2" xfId="1" applyNumberFormat="1" applyFont="1" applyFill="1" applyBorder="1" applyAlignment="1">
      <alignment vertical="center" shrinkToFit="1"/>
    </xf>
    <xf numFmtId="177"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78"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9" fontId="3" fillId="0" borderId="2" xfId="0" applyNumberFormat="1" applyFont="1" applyBorder="1" applyAlignment="1" applyProtection="1">
      <alignment horizontal="center" vertical="center"/>
      <protection hidden="1"/>
    </xf>
    <xf numFmtId="177"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2EC-4B3E-BE78-2C66450D682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12EC-4B3E-BE78-2C66450D682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27.18</c:v>
                </c:pt>
              </c:numCache>
            </c:numRef>
          </c:val>
          <c:extLst>
            <c:ext xmlns:c16="http://schemas.microsoft.com/office/drawing/2014/chart" uri="{C3380CC4-5D6E-409C-BE32-E72D297353CC}">
              <c16:uniqueId val="{00000000-EFC3-4899-8516-FAE897A509F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56.51</c:v>
                </c:pt>
              </c:numCache>
            </c:numRef>
          </c:val>
          <c:smooth val="0"/>
          <c:extLst>
            <c:ext xmlns:c16="http://schemas.microsoft.com/office/drawing/2014/chart" uri="{C3380CC4-5D6E-409C-BE32-E72D297353CC}">
              <c16:uniqueId val="{00000001-EFC3-4899-8516-FAE897A509F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99.17</c:v>
                </c:pt>
              </c:numCache>
            </c:numRef>
          </c:val>
          <c:extLst>
            <c:ext xmlns:c16="http://schemas.microsoft.com/office/drawing/2014/chart" uri="{C3380CC4-5D6E-409C-BE32-E72D297353CC}">
              <c16:uniqueId val="{00000000-E5A4-44E7-A0C9-DC7F67635EC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90.62</c:v>
                </c:pt>
              </c:numCache>
            </c:numRef>
          </c:val>
          <c:smooth val="0"/>
          <c:extLst>
            <c:ext xmlns:c16="http://schemas.microsoft.com/office/drawing/2014/chart" uri="{C3380CC4-5D6E-409C-BE32-E72D297353CC}">
              <c16:uniqueId val="{00000001-E5A4-44E7-A0C9-DC7F67635EC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111.72</c:v>
                </c:pt>
              </c:numCache>
            </c:numRef>
          </c:val>
          <c:extLst>
            <c:ext xmlns:c16="http://schemas.microsoft.com/office/drawing/2014/chart" uri="{C3380CC4-5D6E-409C-BE32-E72D297353CC}">
              <c16:uniqueId val="{00000000-DCEA-4168-BB61-4CDA0F6A881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106.53</c:v>
                </c:pt>
              </c:numCache>
            </c:numRef>
          </c:val>
          <c:smooth val="0"/>
          <c:extLst>
            <c:ext xmlns:c16="http://schemas.microsoft.com/office/drawing/2014/chart" uri="{C3380CC4-5D6E-409C-BE32-E72D297353CC}">
              <c16:uniqueId val="{00000001-DCEA-4168-BB61-4CDA0F6A881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5.24</c:v>
                </c:pt>
              </c:numCache>
            </c:numRef>
          </c:val>
          <c:extLst>
            <c:ext xmlns:c16="http://schemas.microsoft.com/office/drawing/2014/chart" uri="{C3380CC4-5D6E-409C-BE32-E72D297353CC}">
              <c16:uniqueId val="{00000000-CC39-4432-AA50-121D0375D9A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26.9</c:v>
                </c:pt>
              </c:numCache>
            </c:numRef>
          </c:val>
          <c:smooth val="0"/>
          <c:extLst>
            <c:ext xmlns:c16="http://schemas.microsoft.com/office/drawing/2014/chart" uri="{C3380CC4-5D6E-409C-BE32-E72D297353CC}">
              <c16:uniqueId val="{00000001-CC39-4432-AA50-121D0375D9A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285-4ED5-B3E3-F6E72A21B56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2.08</c:v>
                </c:pt>
              </c:numCache>
            </c:numRef>
          </c:val>
          <c:smooth val="0"/>
          <c:extLst>
            <c:ext xmlns:c16="http://schemas.microsoft.com/office/drawing/2014/chart" uri="{C3380CC4-5D6E-409C-BE32-E72D297353CC}">
              <c16:uniqueId val="{00000001-8285-4ED5-B3E3-F6E72A21B56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16D-414B-A44F-DF0C787F75F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18.41</c:v>
                </c:pt>
              </c:numCache>
            </c:numRef>
          </c:val>
          <c:smooth val="0"/>
          <c:extLst>
            <c:ext xmlns:c16="http://schemas.microsoft.com/office/drawing/2014/chart" uri="{C3380CC4-5D6E-409C-BE32-E72D297353CC}">
              <c16:uniqueId val="{00000001-D16D-414B-A44F-DF0C787F75F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316.13</c:v>
                </c:pt>
              </c:numCache>
            </c:numRef>
          </c:val>
          <c:extLst>
            <c:ext xmlns:c16="http://schemas.microsoft.com/office/drawing/2014/chart" uri="{C3380CC4-5D6E-409C-BE32-E72D297353CC}">
              <c16:uniqueId val="{00000000-12A2-46C3-8C23-199CD6D5581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74.790000000000006</c:v>
                </c:pt>
              </c:numCache>
            </c:numRef>
          </c:val>
          <c:smooth val="0"/>
          <c:extLst>
            <c:ext xmlns:c16="http://schemas.microsoft.com/office/drawing/2014/chart" uri="{C3380CC4-5D6E-409C-BE32-E72D297353CC}">
              <c16:uniqueId val="{00000001-12A2-46C3-8C23-199CD6D5581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4DE-4E62-9E03-9EBA81614FE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767.56</c:v>
                </c:pt>
              </c:numCache>
            </c:numRef>
          </c:val>
          <c:smooth val="0"/>
          <c:extLst>
            <c:ext xmlns:c16="http://schemas.microsoft.com/office/drawing/2014/chart" uri="{C3380CC4-5D6E-409C-BE32-E72D297353CC}">
              <c16:uniqueId val="{00000001-94DE-4E62-9E03-9EBA81614FE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92.12</c:v>
                </c:pt>
              </c:numCache>
            </c:numRef>
          </c:val>
          <c:extLst>
            <c:ext xmlns:c16="http://schemas.microsoft.com/office/drawing/2014/chart" uri="{C3380CC4-5D6E-409C-BE32-E72D297353CC}">
              <c16:uniqueId val="{00000000-2ADE-4C18-8047-70AB48192C4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90.23</c:v>
                </c:pt>
              </c:numCache>
            </c:numRef>
          </c:val>
          <c:smooth val="0"/>
          <c:extLst>
            <c:ext xmlns:c16="http://schemas.microsoft.com/office/drawing/2014/chart" uri="{C3380CC4-5D6E-409C-BE32-E72D297353CC}">
              <c16:uniqueId val="{00000001-2ADE-4C18-8047-70AB48192C4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162.74</c:v>
                </c:pt>
              </c:numCache>
            </c:numRef>
          </c:val>
          <c:extLst>
            <c:ext xmlns:c16="http://schemas.microsoft.com/office/drawing/2014/chart" uri="{C3380CC4-5D6E-409C-BE32-E72D297353CC}">
              <c16:uniqueId val="{00000000-49D0-4FDB-8560-9E880B5E5D4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170.2</c:v>
                </c:pt>
              </c:numCache>
            </c:numRef>
          </c:val>
          <c:smooth val="0"/>
          <c:extLst>
            <c:ext xmlns:c16="http://schemas.microsoft.com/office/drawing/2014/chart" uri="{C3380CC4-5D6E-409C-BE32-E72D297353CC}">
              <c16:uniqueId val="{00000001-49D0-4FDB-8560-9E880B5E5D4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【105.91】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【78.43】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【41.09】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【8.68】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0" t="s">
        <v>3</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15">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15">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8" t="str">
        <f>データ!H6</f>
        <v>茨城県　五霞町</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29" t="s">
        <v>10</v>
      </c>
      <c r="C7" s="29"/>
      <c r="D7" s="29"/>
      <c r="E7" s="29"/>
      <c r="F7" s="29"/>
      <c r="G7" s="29"/>
      <c r="H7" s="29"/>
      <c r="I7" s="29" t="s">
        <v>16</v>
      </c>
      <c r="J7" s="29"/>
      <c r="K7" s="29"/>
      <c r="L7" s="29"/>
      <c r="M7" s="29"/>
      <c r="N7" s="29"/>
      <c r="O7" s="29"/>
      <c r="P7" s="29" t="s">
        <v>9</v>
      </c>
      <c r="Q7" s="29"/>
      <c r="R7" s="29"/>
      <c r="S7" s="29"/>
      <c r="T7" s="29"/>
      <c r="U7" s="29"/>
      <c r="V7" s="29"/>
      <c r="W7" s="29" t="s">
        <v>1</v>
      </c>
      <c r="X7" s="29"/>
      <c r="Y7" s="29"/>
      <c r="Z7" s="29"/>
      <c r="AA7" s="29"/>
      <c r="AB7" s="29"/>
      <c r="AC7" s="29"/>
      <c r="AD7" s="29" t="s">
        <v>8</v>
      </c>
      <c r="AE7" s="29"/>
      <c r="AF7" s="29"/>
      <c r="AG7" s="29"/>
      <c r="AH7" s="29"/>
      <c r="AI7" s="29"/>
      <c r="AJ7" s="29"/>
      <c r="AK7" s="3"/>
      <c r="AL7" s="29" t="s">
        <v>17</v>
      </c>
      <c r="AM7" s="29"/>
      <c r="AN7" s="29"/>
      <c r="AO7" s="29"/>
      <c r="AP7" s="29"/>
      <c r="AQ7" s="29"/>
      <c r="AR7" s="29"/>
      <c r="AS7" s="29"/>
      <c r="AT7" s="29" t="s">
        <v>14</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15">
      <c r="A8" s="2"/>
      <c r="B8" s="33" t="str">
        <f>データ!I6</f>
        <v>法適用</v>
      </c>
      <c r="C8" s="33"/>
      <c r="D8" s="33"/>
      <c r="E8" s="33"/>
      <c r="F8" s="33"/>
      <c r="G8" s="33"/>
      <c r="H8" s="33"/>
      <c r="I8" s="33" t="str">
        <f>データ!J6</f>
        <v>下水道事業</v>
      </c>
      <c r="J8" s="33"/>
      <c r="K8" s="33"/>
      <c r="L8" s="33"/>
      <c r="M8" s="33"/>
      <c r="N8" s="33"/>
      <c r="O8" s="33"/>
      <c r="P8" s="33" t="str">
        <f>データ!K6</f>
        <v>公共下水道</v>
      </c>
      <c r="Q8" s="33"/>
      <c r="R8" s="33"/>
      <c r="S8" s="33"/>
      <c r="T8" s="33"/>
      <c r="U8" s="33"/>
      <c r="V8" s="33"/>
      <c r="W8" s="33" t="str">
        <f>データ!L6</f>
        <v>Cc1</v>
      </c>
      <c r="X8" s="33"/>
      <c r="Y8" s="33"/>
      <c r="Z8" s="33"/>
      <c r="AA8" s="33"/>
      <c r="AB8" s="33"/>
      <c r="AC8" s="33"/>
      <c r="AD8" s="34" t="str">
        <f>データ!$M$6</f>
        <v>非設置</v>
      </c>
      <c r="AE8" s="34"/>
      <c r="AF8" s="34"/>
      <c r="AG8" s="34"/>
      <c r="AH8" s="34"/>
      <c r="AI8" s="34"/>
      <c r="AJ8" s="34"/>
      <c r="AK8" s="3"/>
      <c r="AL8" s="35">
        <f>データ!S6</f>
        <v>8063</v>
      </c>
      <c r="AM8" s="35"/>
      <c r="AN8" s="35"/>
      <c r="AO8" s="35"/>
      <c r="AP8" s="35"/>
      <c r="AQ8" s="35"/>
      <c r="AR8" s="35"/>
      <c r="AS8" s="35"/>
      <c r="AT8" s="36">
        <f>データ!T6</f>
        <v>23.11</v>
      </c>
      <c r="AU8" s="36"/>
      <c r="AV8" s="36"/>
      <c r="AW8" s="36"/>
      <c r="AX8" s="36"/>
      <c r="AY8" s="36"/>
      <c r="AZ8" s="36"/>
      <c r="BA8" s="36"/>
      <c r="BB8" s="36">
        <f>データ!U6</f>
        <v>348.9</v>
      </c>
      <c r="BC8" s="36"/>
      <c r="BD8" s="36"/>
      <c r="BE8" s="36"/>
      <c r="BF8" s="36"/>
      <c r="BG8" s="36"/>
      <c r="BH8" s="36"/>
      <c r="BI8" s="36"/>
      <c r="BJ8" s="3"/>
      <c r="BK8" s="3"/>
      <c r="BL8" s="37" t="s">
        <v>15</v>
      </c>
      <c r="BM8" s="38"/>
      <c r="BN8" s="39" t="s">
        <v>21</v>
      </c>
      <c r="BO8" s="39"/>
      <c r="BP8" s="39"/>
      <c r="BQ8" s="39"/>
      <c r="BR8" s="39"/>
      <c r="BS8" s="39"/>
      <c r="BT8" s="39"/>
      <c r="BU8" s="39"/>
      <c r="BV8" s="39"/>
      <c r="BW8" s="39"/>
      <c r="BX8" s="39"/>
      <c r="BY8" s="40"/>
    </row>
    <row r="9" spans="1:78" ht="18.75" customHeight="1" x14ac:dyDescent="0.15">
      <c r="A9" s="2"/>
      <c r="B9" s="29" t="s">
        <v>23</v>
      </c>
      <c r="C9" s="29"/>
      <c r="D9" s="29"/>
      <c r="E9" s="29"/>
      <c r="F9" s="29"/>
      <c r="G9" s="29"/>
      <c r="H9" s="29"/>
      <c r="I9" s="29" t="s">
        <v>24</v>
      </c>
      <c r="J9" s="29"/>
      <c r="K9" s="29"/>
      <c r="L9" s="29"/>
      <c r="M9" s="29"/>
      <c r="N9" s="29"/>
      <c r="O9" s="29"/>
      <c r="P9" s="29" t="s">
        <v>26</v>
      </c>
      <c r="Q9" s="29"/>
      <c r="R9" s="29"/>
      <c r="S9" s="29"/>
      <c r="T9" s="29"/>
      <c r="U9" s="29"/>
      <c r="V9" s="29"/>
      <c r="W9" s="29" t="s">
        <v>27</v>
      </c>
      <c r="X9" s="29"/>
      <c r="Y9" s="29"/>
      <c r="Z9" s="29"/>
      <c r="AA9" s="29"/>
      <c r="AB9" s="29"/>
      <c r="AC9" s="29"/>
      <c r="AD9" s="29" t="s">
        <v>22</v>
      </c>
      <c r="AE9" s="29"/>
      <c r="AF9" s="29"/>
      <c r="AG9" s="29"/>
      <c r="AH9" s="29"/>
      <c r="AI9" s="29"/>
      <c r="AJ9" s="29"/>
      <c r="AK9" s="3"/>
      <c r="AL9" s="29" t="s">
        <v>30</v>
      </c>
      <c r="AM9" s="29"/>
      <c r="AN9" s="29"/>
      <c r="AO9" s="29"/>
      <c r="AP9" s="29"/>
      <c r="AQ9" s="29"/>
      <c r="AR9" s="29"/>
      <c r="AS9" s="29"/>
      <c r="AT9" s="29" t="s">
        <v>31</v>
      </c>
      <c r="AU9" s="29"/>
      <c r="AV9" s="29"/>
      <c r="AW9" s="29"/>
      <c r="AX9" s="29"/>
      <c r="AY9" s="29"/>
      <c r="AZ9" s="29"/>
      <c r="BA9" s="29"/>
      <c r="BB9" s="29" t="s">
        <v>5</v>
      </c>
      <c r="BC9" s="29"/>
      <c r="BD9" s="29"/>
      <c r="BE9" s="29"/>
      <c r="BF9" s="29"/>
      <c r="BG9" s="29"/>
      <c r="BH9" s="29"/>
      <c r="BI9" s="29"/>
      <c r="BJ9" s="3"/>
      <c r="BK9" s="3"/>
      <c r="BL9" s="41" t="s">
        <v>32</v>
      </c>
      <c r="BM9" s="42"/>
      <c r="BN9" s="43" t="s">
        <v>34</v>
      </c>
      <c r="BO9" s="43"/>
      <c r="BP9" s="43"/>
      <c r="BQ9" s="43"/>
      <c r="BR9" s="43"/>
      <c r="BS9" s="43"/>
      <c r="BT9" s="43"/>
      <c r="BU9" s="43"/>
      <c r="BV9" s="43"/>
      <c r="BW9" s="43"/>
      <c r="BX9" s="43"/>
      <c r="BY9" s="44"/>
    </row>
    <row r="10" spans="1:78" ht="18.75" customHeight="1" x14ac:dyDescent="0.15">
      <c r="A10" s="2"/>
      <c r="B10" s="36" t="str">
        <f>データ!N6</f>
        <v>-</v>
      </c>
      <c r="C10" s="36"/>
      <c r="D10" s="36"/>
      <c r="E10" s="36"/>
      <c r="F10" s="36"/>
      <c r="G10" s="36"/>
      <c r="H10" s="36"/>
      <c r="I10" s="36">
        <f>データ!O6</f>
        <v>72.510000000000005</v>
      </c>
      <c r="J10" s="36"/>
      <c r="K10" s="36"/>
      <c r="L10" s="36"/>
      <c r="M10" s="36"/>
      <c r="N10" s="36"/>
      <c r="O10" s="36"/>
      <c r="P10" s="36">
        <f>データ!P6</f>
        <v>34.520000000000003</v>
      </c>
      <c r="Q10" s="36"/>
      <c r="R10" s="36"/>
      <c r="S10" s="36"/>
      <c r="T10" s="36"/>
      <c r="U10" s="36"/>
      <c r="V10" s="36"/>
      <c r="W10" s="36">
        <f>データ!Q6</f>
        <v>89.04</v>
      </c>
      <c r="X10" s="36"/>
      <c r="Y10" s="36"/>
      <c r="Z10" s="36"/>
      <c r="AA10" s="36"/>
      <c r="AB10" s="36"/>
      <c r="AC10" s="36"/>
      <c r="AD10" s="35">
        <f>データ!R6</f>
        <v>2970</v>
      </c>
      <c r="AE10" s="35"/>
      <c r="AF10" s="35"/>
      <c r="AG10" s="35"/>
      <c r="AH10" s="35"/>
      <c r="AI10" s="35"/>
      <c r="AJ10" s="35"/>
      <c r="AK10" s="2"/>
      <c r="AL10" s="35">
        <f>データ!V6</f>
        <v>2771</v>
      </c>
      <c r="AM10" s="35"/>
      <c r="AN10" s="35"/>
      <c r="AO10" s="35"/>
      <c r="AP10" s="35"/>
      <c r="AQ10" s="35"/>
      <c r="AR10" s="35"/>
      <c r="AS10" s="35"/>
      <c r="AT10" s="36">
        <f>データ!W6</f>
        <v>0.73</v>
      </c>
      <c r="AU10" s="36"/>
      <c r="AV10" s="36"/>
      <c r="AW10" s="36"/>
      <c r="AX10" s="36"/>
      <c r="AY10" s="36"/>
      <c r="AZ10" s="36"/>
      <c r="BA10" s="36"/>
      <c r="BB10" s="36">
        <f>データ!X6</f>
        <v>3795.89</v>
      </c>
      <c r="BC10" s="36"/>
      <c r="BD10" s="36"/>
      <c r="BE10" s="36"/>
      <c r="BF10" s="36"/>
      <c r="BG10" s="36"/>
      <c r="BH10" s="36"/>
      <c r="BI10" s="36"/>
      <c r="BJ10" s="2"/>
      <c r="BK10" s="2"/>
      <c r="BL10" s="45" t="s">
        <v>35</v>
      </c>
      <c r="BM10" s="46"/>
      <c r="BN10" s="47" t="s">
        <v>37</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38</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29</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39</v>
      </c>
      <c r="BM14" s="60"/>
      <c r="BN14" s="60"/>
      <c r="BO14" s="60"/>
      <c r="BP14" s="60"/>
      <c r="BQ14" s="60"/>
      <c r="BR14" s="60"/>
      <c r="BS14" s="60"/>
      <c r="BT14" s="60"/>
      <c r="BU14" s="60"/>
      <c r="BV14" s="60"/>
      <c r="BW14" s="60"/>
      <c r="BX14" s="60"/>
      <c r="BY14" s="60"/>
      <c r="BZ14" s="61"/>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41</v>
      </c>
      <c r="BM45" s="60"/>
      <c r="BN45" s="60"/>
      <c r="BO45" s="60"/>
      <c r="BP45" s="60"/>
      <c r="BQ45" s="60"/>
      <c r="BR45" s="60"/>
      <c r="BS45" s="60"/>
      <c r="BT45" s="60"/>
      <c r="BU45" s="60"/>
      <c r="BV45" s="60"/>
      <c r="BW45" s="60"/>
      <c r="BX45" s="60"/>
      <c r="BY45" s="60"/>
      <c r="BZ45" s="6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111</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66"/>
      <c r="BN58" s="66"/>
      <c r="BO58" s="66"/>
      <c r="BP58" s="66"/>
      <c r="BQ58" s="66"/>
      <c r="BR58" s="66"/>
      <c r="BS58" s="66"/>
      <c r="BT58" s="66"/>
      <c r="BU58" s="66"/>
      <c r="BV58" s="66"/>
      <c r="BW58" s="66"/>
      <c r="BX58" s="66"/>
      <c r="BY58" s="66"/>
      <c r="BZ58" s="6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66"/>
      <c r="BN59" s="66"/>
      <c r="BO59" s="66"/>
      <c r="BP59" s="66"/>
      <c r="BQ59" s="66"/>
      <c r="BR59" s="66"/>
      <c r="BS59" s="66"/>
      <c r="BT59" s="66"/>
      <c r="BU59" s="66"/>
      <c r="BV59" s="66"/>
      <c r="BW59" s="66"/>
      <c r="BX59" s="66"/>
      <c r="BY59" s="66"/>
      <c r="BZ59" s="67"/>
    </row>
    <row r="60" spans="1:78" ht="13.5" customHeight="1" x14ac:dyDescent="0.15">
      <c r="A60" s="2"/>
      <c r="B60" s="56" t="s">
        <v>13</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12</v>
      </c>
      <c r="BM64" s="60"/>
      <c r="BN64" s="60"/>
      <c r="BO64" s="60"/>
      <c r="BP64" s="60"/>
      <c r="BQ64" s="60"/>
      <c r="BR64" s="60"/>
      <c r="BS64" s="60"/>
      <c r="BT64" s="60"/>
      <c r="BU64" s="60"/>
      <c r="BV64" s="60"/>
      <c r="BW64" s="60"/>
      <c r="BX64" s="60"/>
      <c r="BY64" s="60"/>
      <c r="BZ64" s="6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112</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15">
      <c r="C83" s="49" t="s">
        <v>42</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6" t="s">
        <v>43</v>
      </c>
      <c r="C84" s="6"/>
      <c r="D84" s="6"/>
      <c r="E84" s="6" t="s">
        <v>45</v>
      </c>
      <c r="F84" s="6" t="s">
        <v>46</v>
      </c>
      <c r="G84" s="6" t="s">
        <v>47</v>
      </c>
      <c r="H84" s="6" t="s">
        <v>40</v>
      </c>
      <c r="I84" s="6" t="s">
        <v>11</v>
      </c>
      <c r="J84" s="6" t="s">
        <v>48</v>
      </c>
      <c r="K84" s="6" t="s">
        <v>49</v>
      </c>
      <c r="L84" s="6" t="s">
        <v>4</v>
      </c>
      <c r="M84" s="6" t="s">
        <v>33</v>
      </c>
      <c r="N84" s="6" t="s">
        <v>51</v>
      </c>
      <c r="O84" s="6" t="s">
        <v>53</v>
      </c>
    </row>
    <row r="85" spans="1:78" hidden="1" x14ac:dyDescent="0.15">
      <c r="B85" s="6"/>
      <c r="C85" s="6"/>
      <c r="D85" s="6"/>
      <c r="E85" s="6" t="str">
        <f>データ!AI6</f>
        <v>【105.91】</v>
      </c>
      <c r="F85" s="6" t="str">
        <f>データ!AT6</f>
        <v>【3.03】</v>
      </c>
      <c r="G85" s="6" t="str">
        <f>データ!BE6</f>
        <v>【78.43】</v>
      </c>
      <c r="H85" s="6" t="str">
        <f>データ!BP6</f>
        <v>【630.82】</v>
      </c>
      <c r="I85" s="6" t="str">
        <f>データ!CA6</f>
        <v>【97.81】</v>
      </c>
      <c r="J85" s="6" t="str">
        <f>データ!CL6</f>
        <v>【138.75】</v>
      </c>
      <c r="K85" s="6" t="str">
        <f>データ!CW6</f>
        <v>【58.94】</v>
      </c>
      <c r="L85" s="6" t="str">
        <f>データ!DH6</f>
        <v>【95.91】</v>
      </c>
      <c r="M85" s="6" t="str">
        <f>データ!DS6</f>
        <v>【41.09】</v>
      </c>
      <c r="N85" s="6" t="str">
        <f>データ!ED6</f>
        <v>【8.68】</v>
      </c>
      <c r="O85" s="6" t="str">
        <f>データ!EO6</f>
        <v>【0.22】</v>
      </c>
    </row>
  </sheetData>
  <sheetProtection algorithmName="SHA-512" hashValue="fPtOTAePTPmvcGu//9aQPliKXHS83TaFkA7N+oRuD3SaMyvvud5w7qpE3TnVj3d5aY3MGSy+VaTHEP9+eMPRfA==" saltValue="z9cfqnVrDThq1TEFoCgHV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3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R13"/>
  <sheetViews>
    <sheetView showGridLines="0" workbookViewId="0"/>
  </sheetViews>
  <sheetFormatPr defaultRowHeight="13.5" x14ac:dyDescent="0.15"/>
  <cols>
    <col min="2" max="144" width="11.875" customWidth="1"/>
  </cols>
  <sheetData>
    <row r="1" spans="1:148" x14ac:dyDescent="0.15">
      <c r="A1" t="s">
        <v>54</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15">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20</v>
      </c>
      <c r="B3" s="16" t="s">
        <v>2</v>
      </c>
      <c r="C3" s="16" t="s">
        <v>57</v>
      </c>
      <c r="D3" s="16" t="s">
        <v>58</v>
      </c>
      <c r="E3" s="16" t="s">
        <v>7</v>
      </c>
      <c r="F3" s="16" t="s">
        <v>6</v>
      </c>
      <c r="G3" s="16" t="s">
        <v>25</v>
      </c>
      <c r="H3" s="73" t="s">
        <v>59</v>
      </c>
      <c r="I3" s="74"/>
      <c r="J3" s="74"/>
      <c r="K3" s="74"/>
      <c r="L3" s="74"/>
      <c r="M3" s="74"/>
      <c r="N3" s="74"/>
      <c r="O3" s="74"/>
      <c r="P3" s="74"/>
      <c r="Q3" s="74"/>
      <c r="R3" s="74"/>
      <c r="S3" s="74"/>
      <c r="T3" s="74"/>
      <c r="U3" s="74"/>
      <c r="V3" s="74"/>
      <c r="W3" s="74"/>
      <c r="X3" s="75"/>
      <c r="Y3" s="71" t="s">
        <v>52</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13</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60</v>
      </c>
      <c r="B4" s="17"/>
      <c r="C4" s="17"/>
      <c r="D4" s="17"/>
      <c r="E4" s="17"/>
      <c r="F4" s="17"/>
      <c r="G4" s="17"/>
      <c r="H4" s="76"/>
      <c r="I4" s="77"/>
      <c r="J4" s="77"/>
      <c r="K4" s="77"/>
      <c r="L4" s="77"/>
      <c r="M4" s="77"/>
      <c r="N4" s="77"/>
      <c r="O4" s="77"/>
      <c r="P4" s="77"/>
      <c r="Q4" s="77"/>
      <c r="R4" s="77"/>
      <c r="S4" s="77"/>
      <c r="T4" s="77"/>
      <c r="U4" s="77"/>
      <c r="V4" s="77"/>
      <c r="W4" s="77"/>
      <c r="X4" s="78"/>
      <c r="Y4" s="72" t="s">
        <v>50</v>
      </c>
      <c r="Z4" s="72"/>
      <c r="AA4" s="72"/>
      <c r="AB4" s="72"/>
      <c r="AC4" s="72"/>
      <c r="AD4" s="72"/>
      <c r="AE4" s="72"/>
      <c r="AF4" s="72"/>
      <c r="AG4" s="72"/>
      <c r="AH4" s="72"/>
      <c r="AI4" s="72"/>
      <c r="AJ4" s="72" t="s">
        <v>44</v>
      </c>
      <c r="AK4" s="72"/>
      <c r="AL4" s="72"/>
      <c r="AM4" s="72"/>
      <c r="AN4" s="72"/>
      <c r="AO4" s="72"/>
      <c r="AP4" s="72"/>
      <c r="AQ4" s="72"/>
      <c r="AR4" s="72"/>
      <c r="AS4" s="72"/>
      <c r="AT4" s="72"/>
      <c r="AU4" s="72" t="s">
        <v>28</v>
      </c>
      <c r="AV4" s="72"/>
      <c r="AW4" s="72"/>
      <c r="AX4" s="72"/>
      <c r="AY4" s="72"/>
      <c r="AZ4" s="72"/>
      <c r="BA4" s="72"/>
      <c r="BB4" s="72"/>
      <c r="BC4" s="72"/>
      <c r="BD4" s="72"/>
      <c r="BE4" s="72"/>
      <c r="BF4" s="72" t="s">
        <v>62</v>
      </c>
      <c r="BG4" s="72"/>
      <c r="BH4" s="72"/>
      <c r="BI4" s="72"/>
      <c r="BJ4" s="72"/>
      <c r="BK4" s="72"/>
      <c r="BL4" s="72"/>
      <c r="BM4" s="72"/>
      <c r="BN4" s="72"/>
      <c r="BO4" s="72"/>
      <c r="BP4" s="72"/>
      <c r="BQ4" s="72" t="s">
        <v>0</v>
      </c>
      <c r="BR4" s="72"/>
      <c r="BS4" s="72"/>
      <c r="BT4" s="72"/>
      <c r="BU4" s="72"/>
      <c r="BV4" s="72"/>
      <c r="BW4" s="72"/>
      <c r="BX4" s="72"/>
      <c r="BY4" s="72"/>
      <c r="BZ4" s="72"/>
      <c r="CA4" s="72"/>
      <c r="CB4" s="72" t="s">
        <v>61</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36</v>
      </c>
      <c r="DU4" s="72"/>
      <c r="DV4" s="72"/>
      <c r="DW4" s="72"/>
      <c r="DX4" s="72"/>
      <c r="DY4" s="72"/>
      <c r="DZ4" s="72"/>
      <c r="EA4" s="72"/>
      <c r="EB4" s="72"/>
      <c r="EC4" s="72"/>
      <c r="ED4" s="72"/>
      <c r="EE4" s="72" t="s">
        <v>67</v>
      </c>
      <c r="EF4" s="72"/>
      <c r="EG4" s="72"/>
      <c r="EH4" s="72"/>
      <c r="EI4" s="72"/>
      <c r="EJ4" s="72"/>
      <c r="EK4" s="72"/>
      <c r="EL4" s="72"/>
      <c r="EM4" s="72"/>
      <c r="EN4" s="72"/>
      <c r="EO4" s="72"/>
    </row>
    <row r="5" spans="1:148" x14ac:dyDescent="0.15">
      <c r="A5" s="14" t="s">
        <v>68</v>
      </c>
      <c r="B5" s="18"/>
      <c r="C5" s="18"/>
      <c r="D5" s="18"/>
      <c r="E5" s="18"/>
      <c r="F5" s="18"/>
      <c r="G5" s="18"/>
      <c r="H5" s="22" t="s">
        <v>56</v>
      </c>
      <c r="I5" s="22" t="s">
        <v>69</v>
      </c>
      <c r="J5" s="22" t="s">
        <v>70</v>
      </c>
      <c r="K5" s="22" t="s">
        <v>71</v>
      </c>
      <c r="L5" s="22" t="s">
        <v>72</v>
      </c>
      <c r="M5" s="22" t="s">
        <v>8</v>
      </c>
      <c r="N5" s="22" t="s">
        <v>73</v>
      </c>
      <c r="O5" s="22" t="s">
        <v>74</v>
      </c>
      <c r="P5" s="22" t="s">
        <v>75</v>
      </c>
      <c r="Q5" s="22" t="s">
        <v>76</v>
      </c>
      <c r="R5" s="22" t="s">
        <v>77</v>
      </c>
      <c r="S5" s="22" t="s">
        <v>78</v>
      </c>
      <c r="T5" s="22" t="s">
        <v>79</v>
      </c>
      <c r="U5" s="22" t="s">
        <v>63</v>
      </c>
      <c r="V5" s="22" t="s">
        <v>80</v>
      </c>
      <c r="W5" s="22" t="s">
        <v>81</v>
      </c>
      <c r="X5" s="22" t="s">
        <v>82</v>
      </c>
      <c r="Y5" s="22" t="s">
        <v>83</v>
      </c>
      <c r="Z5" s="22" t="s">
        <v>84</v>
      </c>
      <c r="AA5" s="22" t="s">
        <v>85</v>
      </c>
      <c r="AB5" s="22" t="s">
        <v>86</v>
      </c>
      <c r="AC5" s="22" t="s">
        <v>87</v>
      </c>
      <c r="AD5" s="22" t="s">
        <v>89</v>
      </c>
      <c r="AE5" s="22" t="s">
        <v>90</v>
      </c>
      <c r="AF5" s="22" t="s">
        <v>91</v>
      </c>
      <c r="AG5" s="22" t="s">
        <v>92</v>
      </c>
      <c r="AH5" s="22" t="s">
        <v>93</v>
      </c>
      <c r="AI5" s="22" t="s">
        <v>43</v>
      </c>
      <c r="AJ5" s="22" t="s">
        <v>83</v>
      </c>
      <c r="AK5" s="22" t="s">
        <v>84</v>
      </c>
      <c r="AL5" s="22" t="s">
        <v>85</v>
      </c>
      <c r="AM5" s="22" t="s">
        <v>86</v>
      </c>
      <c r="AN5" s="22" t="s">
        <v>87</v>
      </c>
      <c r="AO5" s="22" t="s">
        <v>89</v>
      </c>
      <c r="AP5" s="22" t="s">
        <v>90</v>
      </c>
      <c r="AQ5" s="22" t="s">
        <v>91</v>
      </c>
      <c r="AR5" s="22" t="s">
        <v>92</v>
      </c>
      <c r="AS5" s="22" t="s">
        <v>93</v>
      </c>
      <c r="AT5" s="22" t="s">
        <v>88</v>
      </c>
      <c r="AU5" s="22" t="s">
        <v>83</v>
      </c>
      <c r="AV5" s="22" t="s">
        <v>84</v>
      </c>
      <c r="AW5" s="22" t="s">
        <v>85</v>
      </c>
      <c r="AX5" s="22" t="s">
        <v>86</v>
      </c>
      <c r="AY5" s="22" t="s">
        <v>87</v>
      </c>
      <c r="AZ5" s="22" t="s">
        <v>89</v>
      </c>
      <c r="BA5" s="22" t="s">
        <v>90</v>
      </c>
      <c r="BB5" s="22" t="s">
        <v>91</v>
      </c>
      <c r="BC5" s="22" t="s">
        <v>92</v>
      </c>
      <c r="BD5" s="22" t="s">
        <v>93</v>
      </c>
      <c r="BE5" s="22" t="s">
        <v>88</v>
      </c>
      <c r="BF5" s="22" t="s">
        <v>83</v>
      </c>
      <c r="BG5" s="22" t="s">
        <v>84</v>
      </c>
      <c r="BH5" s="22" t="s">
        <v>85</v>
      </c>
      <c r="BI5" s="22" t="s">
        <v>86</v>
      </c>
      <c r="BJ5" s="22" t="s">
        <v>87</v>
      </c>
      <c r="BK5" s="22" t="s">
        <v>89</v>
      </c>
      <c r="BL5" s="22" t="s">
        <v>90</v>
      </c>
      <c r="BM5" s="22" t="s">
        <v>91</v>
      </c>
      <c r="BN5" s="22" t="s">
        <v>92</v>
      </c>
      <c r="BO5" s="22" t="s">
        <v>93</v>
      </c>
      <c r="BP5" s="22" t="s">
        <v>88</v>
      </c>
      <c r="BQ5" s="22" t="s">
        <v>83</v>
      </c>
      <c r="BR5" s="22" t="s">
        <v>84</v>
      </c>
      <c r="BS5" s="22" t="s">
        <v>85</v>
      </c>
      <c r="BT5" s="22" t="s">
        <v>86</v>
      </c>
      <c r="BU5" s="22" t="s">
        <v>87</v>
      </c>
      <c r="BV5" s="22" t="s">
        <v>89</v>
      </c>
      <c r="BW5" s="22" t="s">
        <v>90</v>
      </c>
      <c r="BX5" s="22" t="s">
        <v>91</v>
      </c>
      <c r="BY5" s="22" t="s">
        <v>92</v>
      </c>
      <c r="BZ5" s="22" t="s">
        <v>93</v>
      </c>
      <c r="CA5" s="22" t="s">
        <v>88</v>
      </c>
      <c r="CB5" s="22" t="s">
        <v>83</v>
      </c>
      <c r="CC5" s="22" t="s">
        <v>84</v>
      </c>
      <c r="CD5" s="22" t="s">
        <v>85</v>
      </c>
      <c r="CE5" s="22" t="s">
        <v>86</v>
      </c>
      <c r="CF5" s="22" t="s">
        <v>87</v>
      </c>
      <c r="CG5" s="22" t="s">
        <v>89</v>
      </c>
      <c r="CH5" s="22" t="s">
        <v>90</v>
      </c>
      <c r="CI5" s="22" t="s">
        <v>91</v>
      </c>
      <c r="CJ5" s="22" t="s">
        <v>92</v>
      </c>
      <c r="CK5" s="22" t="s">
        <v>93</v>
      </c>
      <c r="CL5" s="22" t="s">
        <v>88</v>
      </c>
      <c r="CM5" s="22" t="s">
        <v>83</v>
      </c>
      <c r="CN5" s="22" t="s">
        <v>84</v>
      </c>
      <c r="CO5" s="22" t="s">
        <v>85</v>
      </c>
      <c r="CP5" s="22" t="s">
        <v>86</v>
      </c>
      <c r="CQ5" s="22" t="s">
        <v>87</v>
      </c>
      <c r="CR5" s="22" t="s">
        <v>89</v>
      </c>
      <c r="CS5" s="22" t="s">
        <v>90</v>
      </c>
      <c r="CT5" s="22" t="s">
        <v>91</v>
      </c>
      <c r="CU5" s="22" t="s">
        <v>92</v>
      </c>
      <c r="CV5" s="22" t="s">
        <v>93</v>
      </c>
      <c r="CW5" s="22" t="s">
        <v>88</v>
      </c>
      <c r="CX5" s="22" t="s">
        <v>83</v>
      </c>
      <c r="CY5" s="22" t="s">
        <v>84</v>
      </c>
      <c r="CZ5" s="22" t="s">
        <v>85</v>
      </c>
      <c r="DA5" s="22" t="s">
        <v>86</v>
      </c>
      <c r="DB5" s="22" t="s">
        <v>87</v>
      </c>
      <c r="DC5" s="22" t="s">
        <v>89</v>
      </c>
      <c r="DD5" s="22" t="s">
        <v>90</v>
      </c>
      <c r="DE5" s="22" t="s">
        <v>91</v>
      </c>
      <c r="DF5" s="22" t="s">
        <v>92</v>
      </c>
      <c r="DG5" s="22" t="s">
        <v>93</v>
      </c>
      <c r="DH5" s="22" t="s">
        <v>88</v>
      </c>
      <c r="DI5" s="22" t="s">
        <v>83</v>
      </c>
      <c r="DJ5" s="22" t="s">
        <v>84</v>
      </c>
      <c r="DK5" s="22" t="s">
        <v>85</v>
      </c>
      <c r="DL5" s="22" t="s">
        <v>86</v>
      </c>
      <c r="DM5" s="22" t="s">
        <v>87</v>
      </c>
      <c r="DN5" s="22" t="s">
        <v>89</v>
      </c>
      <c r="DO5" s="22" t="s">
        <v>90</v>
      </c>
      <c r="DP5" s="22" t="s">
        <v>91</v>
      </c>
      <c r="DQ5" s="22" t="s">
        <v>92</v>
      </c>
      <c r="DR5" s="22" t="s">
        <v>93</v>
      </c>
      <c r="DS5" s="22" t="s">
        <v>88</v>
      </c>
      <c r="DT5" s="22" t="s">
        <v>83</v>
      </c>
      <c r="DU5" s="22" t="s">
        <v>84</v>
      </c>
      <c r="DV5" s="22" t="s">
        <v>85</v>
      </c>
      <c r="DW5" s="22" t="s">
        <v>86</v>
      </c>
      <c r="DX5" s="22" t="s">
        <v>87</v>
      </c>
      <c r="DY5" s="22" t="s">
        <v>89</v>
      </c>
      <c r="DZ5" s="22" t="s">
        <v>90</v>
      </c>
      <c r="EA5" s="22" t="s">
        <v>91</v>
      </c>
      <c r="EB5" s="22" t="s">
        <v>92</v>
      </c>
      <c r="EC5" s="22" t="s">
        <v>93</v>
      </c>
      <c r="ED5" s="22" t="s">
        <v>88</v>
      </c>
      <c r="EE5" s="22" t="s">
        <v>83</v>
      </c>
      <c r="EF5" s="22" t="s">
        <v>84</v>
      </c>
      <c r="EG5" s="22" t="s">
        <v>85</v>
      </c>
      <c r="EH5" s="22" t="s">
        <v>86</v>
      </c>
      <c r="EI5" s="22" t="s">
        <v>87</v>
      </c>
      <c r="EJ5" s="22" t="s">
        <v>89</v>
      </c>
      <c r="EK5" s="22" t="s">
        <v>90</v>
      </c>
      <c r="EL5" s="22" t="s">
        <v>91</v>
      </c>
      <c r="EM5" s="22" t="s">
        <v>92</v>
      </c>
      <c r="EN5" s="22" t="s">
        <v>93</v>
      </c>
      <c r="EO5" s="22" t="s">
        <v>88</v>
      </c>
    </row>
    <row r="6" spans="1:148" s="13" customFormat="1" x14ac:dyDescent="0.15">
      <c r="A6" s="14" t="s">
        <v>94</v>
      </c>
      <c r="B6" s="19">
        <f t="shared" ref="B6:X6" si="1">B7</f>
        <v>2023</v>
      </c>
      <c r="C6" s="19">
        <f t="shared" si="1"/>
        <v>85421</v>
      </c>
      <c r="D6" s="19">
        <f t="shared" si="1"/>
        <v>46</v>
      </c>
      <c r="E6" s="19">
        <f t="shared" si="1"/>
        <v>17</v>
      </c>
      <c r="F6" s="19">
        <f t="shared" si="1"/>
        <v>1</v>
      </c>
      <c r="G6" s="19">
        <f t="shared" si="1"/>
        <v>0</v>
      </c>
      <c r="H6" s="19" t="str">
        <f t="shared" si="1"/>
        <v>茨城県　五霞町</v>
      </c>
      <c r="I6" s="19" t="str">
        <f t="shared" si="1"/>
        <v>法適用</v>
      </c>
      <c r="J6" s="19" t="str">
        <f t="shared" si="1"/>
        <v>下水道事業</v>
      </c>
      <c r="K6" s="19" t="str">
        <f t="shared" si="1"/>
        <v>公共下水道</v>
      </c>
      <c r="L6" s="19" t="str">
        <f t="shared" si="1"/>
        <v>Cc1</v>
      </c>
      <c r="M6" s="19" t="str">
        <f t="shared" si="1"/>
        <v>非設置</v>
      </c>
      <c r="N6" s="23" t="str">
        <f t="shared" si="1"/>
        <v>-</v>
      </c>
      <c r="O6" s="23">
        <f t="shared" si="1"/>
        <v>72.510000000000005</v>
      </c>
      <c r="P6" s="23">
        <f t="shared" si="1"/>
        <v>34.520000000000003</v>
      </c>
      <c r="Q6" s="23">
        <f t="shared" si="1"/>
        <v>89.04</v>
      </c>
      <c r="R6" s="23">
        <f t="shared" si="1"/>
        <v>2970</v>
      </c>
      <c r="S6" s="23">
        <f t="shared" si="1"/>
        <v>8063</v>
      </c>
      <c r="T6" s="23">
        <f t="shared" si="1"/>
        <v>23.11</v>
      </c>
      <c r="U6" s="23">
        <f t="shared" si="1"/>
        <v>348.9</v>
      </c>
      <c r="V6" s="23">
        <f t="shared" si="1"/>
        <v>2771</v>
      </c>
      <c r="W6" s="23">
        <f t="shared" si="1"/>
        <v>0.73</v>
      </c>
      <c r="X6" s="23">
        <f t="shared" si="1"/>
        <v>3795.89</v>
      </c>
      <c r="Y6" s="27" t="str">
        <f t="shared" ref="Y6:AH6" si="2">IF(Y7="",NA(),Y7)</f>
        <v>-</v>
      </c>
      <c r="Z6" s="27" t="str">
        <f t="shared" si="2"/>
        <v>-</v>
      </c>
      <c r="AA6" s="27" t="str">
        <f t="shared" si="2"/>
        <v>-</v>
      </c>
      <c r="AB6" s="27" t="str">
        <f t="shared" si="2"/>
        <v>-</v>
      </c>
      <c r="AC6" s="27">
        <f t="shared" si="2"/>
        <v>111.72</v>
      </c>
      <c r="AD6" s="27" t="str">
        <f t="shared" si="2"/>
        <v>-</v>
      </c>
      <c r="AE6" s="27" t="str">
        <f t="shared" si="2"/>
        <v>-</v>
      </c>
      <c r="AF6" s="27" t="str">
        <f t="shared" si="2"/>
        <v>-</v>
      </c>
      <c r="AG6" s="27" t="str">
        <f t="shared" si="2"/>
        <v>-</v>
      </c>
      <c r="AH6" s="27">
        <f t="shared" si="2"/>
        <v>106.53</v>
      </c>
      <c r="AI6" s="23" t="str">
        <f>IF(AI7="","",IF(AI7="-","【-】","【"&amp;SUBSTITUTE(TEXT(AI7,"#,##0.00"),"-","△")&amp;"】"))</f>
        <v>【105.91】</v>
      </c>
      <c r="AJ6" s="27" t="str">
        <f t="shared" ref="AJ6:AS6" si="3">IF(AJ7="",NA(),AJ7)</f>
        <v>-</v>
      </c>
      <c r="AK6" s="27" t="str">
        <f t="shared" si="3"/>
        <v>-</v>
      </c>
      <c r="AL6" s="27" t="str">
        <f t="shared" si="3"/>
        <v>-</v>
      </c>
      <c r="AM6" s="27" t="str">
        <f t="shared" si="3"/>
        <v>-</v>
      </c>
      <c r="AN6" s="23">
        <f t="shared" si="3"/>
        <v>0</v>
      </c>
      <c r="AO6" s="27" t="str">
        <f t="shared" si="3"/>
        <v>-</v>
      </c>
      <c r="AP6" s="27" t="str">
        <f t="shared" si="3"/>
        <v>-</v>
      </c>
      <c r="AQ6" s="27" t="str">
        <f t="shared" si="3"/>
        <v>-</v>
      </c>
      <c r="AR6" s="27" t="str">
        <f t="shared" si="3"/>
        <v>-</v>
      </c>
      <c r="AS6" s="27">
        <f t="shared" si="3"/>
        <v>18.41</v>
      </c>
      <c r="AT6" s="23" t="str">
        <f>IF(AT7="","",IF(AT7="-","【-】","【"&amp;SUBSTITUTE(TEXT(AT7,"#,##0.00"),"-","△")&amp;"】"))</f>
        <v>【3.03】</v>
      </c>
      <c r="AU6" s="27" t="str">
        <f t="shared" ref="AU6:BD6" si="4">IF(AU7="",NA(),AU7)</f>
        <v>-</v>
      </c>
      <c r="AV6" s="27" t="str">
        <f t="shared" si="4"/>
        <v>-</v>
      </c>
      <c r="AW6" s="27" t="str">
        <f t="shared" si="4"/>
        <v>-</v>
      </c>
      <c r="AX6" s="27" t="str">
        <f t="shared" si="4"/>
        <v>-</v>
      </c>
      <c r="AY6" s="27">
        <f t="shared" si="4"/>
        <v>316.13</v>
      </c>
      <c r="AZ6" s="27" t="str">
        <f t="shared" si="4"/>
        <v>-</v>
      </c>
      <c r="BA6" s="27" t="str">
        <f t="shared" si="4"/>
        <v>-</v>
      </c>
      <c r="BB6" s="27" t="str">
        <f t="shared" si="4"/>
        <v>-</v>
      </c>
      <c r="BC6" s="27" t="str">
        <f t="shared" si="4"/>
        <v>-</v>
      </c>
      <c r="BD6" s="27">
        <f t="shared" si="4"/>
        <v>74.790000000000006</v>
      </c>
      <c r="BE6" s="23" t="str">
        <f>IF(BE7="","",IF(BE7="-","【-】","【"&amp;SUBSTITUTE(TEXT(BE7,"#,##0.00"),"-","△")&amp;"】"))</f>
        <v>【78.43】</v>
      </c>
      <c r="BF6" s="27" t="str">
        <f t="shared" ref="BF6:BO6" si="5">IF(BF7="",NA(),BF7)</f>
        <v>-</v>
      </c>
      <c r="BG6" s="27" t="str">
        <f t="shared" si="5"/>
        <v>-</v>
      </c>
      <c r="BH6" s="27" t="str">
        <f t="shared" si="5"/>
        <v>-</v>
      </c>
      <c r="BI6" s="27" t="str">
        <f t="shared" si="5"/>
        <v>-</v>
      </c>
      <c r="BJ6" s="23">
        <f t="shared" si="5"/>
        <v>0</v>
      </c>
      <c r="BK6" s="27" t="str">
        <f t="shared" si="5"/>
        <v>-</v>
      </c>
      <c r="BL6" s="27" t="str">
        <f t="shared" si="5"/>
        <v>-</v>
      </c>
      <c r="BM6" s="27" t="str">
        <f t="shared" si="5"/>
        <v>-</v>
      </c>
      <c r="BN6" s="27" t="str">
        <f t="shared" si="5"/>
        <v>-</v>
      </c>
      <c r="BO6" s="27">
        <f t="shared" si="5"/>
        <v>767.56</v>
      </c>
      <c r="BP6" s="23" t="str">
        <f>IF(BP7="","",IF(BP7="-","【-】","【"&amp;SUBSTITUTE(TEXT(BP7,"#,##0.00"),"-","△")&amp;"】"))</f>
        <v>【630.82】</v>
      </c>
      <c r="BQ6" s="27" t="str">
        <f t="shared" ref="BQ6:BZ6" si="6">IF(BQ7="",NA(),BQ7)</f>
        <v>-</v>
      </c>
      <c r="BR6" s="27" t="str">
        <f t="shared" si="6"/>
        <v>-</v>
      </c>
      <c r="BS6" s="27" t="str">
        <f t="shared" si="6"/>
        <v>-</v>
      </c>
      <c r="BT6" s="27" t="str">
        <f t="shared" si="6"/>
        <v>-</v>
      </c>
      <c r="BU6" s="27">
        <f t="shared" si="6"/>
        <v>92.12</v>
      </c>
      <c r="BV6" s="27" t="str">
        <f t="shared" si="6"/>
        <v>-</v>
      </c>
      <c r="BW6" s="27" t="str">
        <f t="shared" si="6"/>
        <v>-</v>
      </c>
      <c r="BX6" s="27" t="str">
        <f t="shared" si="6"/>
        <v>-</v>
      </c>
      <c r="BY6" s="27" t="str">
        <f t="shared" si="6"/>
        <v>-</v>
      </c>
      <c r="BZ6" s="27">
        <f t="shared" si="6"/>
        <v>90.23</v>
      </c>
      <c r="CA6" s="23" t="str">
        <f>IF(CA7="","",IF(CA7="-","【-】","【"&amp;SUBSTITUTE(TEXT(CA7,"#,##0.00"),"-","△")&amp;"】"))</f>
        <v>【97.81】</v>
      </c>
      <c r="CB6" s="27" t="str">
        <f t="shared" ref="CB6:CK6" si="7">IF(CB7="",NA(),CB7)</f>
        <v>-</v>
      </c>
      <c r="CC6" s="27" t="str">
        <f t="shared" si="7"/>
        <v>-</v>
      </c>
      <c r="CD6" s="27" t="str">
        <f t="shared" si="7"/>
        <v>-</v>
      </c>
      <c r="CE6" s="27" t="str">
        <f t="shared" si="7"/>
        <v>-</v>
      </c>
      <c r="CF6" s="27">
        <f t="shared" si="7"/>
        <v>162.74</v>
      </c>
      <c r="CG6" s="27" t="str">
        <f t="shared" si="7"/>
        <v>-</v>
      </c>
      <c r="CH6" s="27" t="str">
        <f t="shared" si="7"/>
        <v>-</v>
      </c>
      <c r="CI6" s="27" t="str">
        <f t="shared" si="7"/>
        <v>-</v>
      </c>
      <c r="CJ6" s="27" t="str">
        <f t="shared" si="7"/>
        <v>-</v>
      </c>
      <c r="CK6" s="27">
        <f t="shared" si="7"/>
        <v>170.2</v>
      </c>
      <c r="CL6" s="23" t="str">
        <f>IF(CL7="","",IF(CL7="-","【-】","【"&amp;SUBSTITUTE(TEXT(CL7,"#,##0.00"),"-","△")&amp;"】"))</f>
        <v>【138.75】</v>
      </c>
      <c r="CM6" s="27" t="str">
        <f t="shared" ref="CM6:CV6" si="8">IF(CM7="",NA(),CM7)</f>
        <v>-</v>
      </c>
      <c r="CN6" s="27" t="str">
        <f t="shared" si="8"/>
        <v>-</v>
      </c>
      <c r="CO6" s="27" t="str">
        <f t="shared" si="8"/>
        <v>-</v>
      </c>
      <c r="CP6" s="27" t="str">
        <f t="shared" si="8"/>
        <v>-</v>
      </c>
      <c r="CQ6" s="27">
        <f t="shared" si="8"/>
        <v>27.18</v>
      </c>
      <c r="CR6" s="27" t="str">
        <f t="shared" si="8"/>
        <v>-</v>
      </c>
      <c r="CS6" s="27" t="str">
        <f t="shared" si="8"/>
        <v>-</v>
      </c>
      <c r="CT6" s="27" t="str">
        <f t="shared" si="8"/>
        <v>-</v>
      </c>
      <c r="CU6" s="27" t="str">
        <f t="shared" si="8"/>
        <v>-</v>
      </c>
      <c r="CV6" s="27">
        <f t="shared" si="8"/>
        <v>56.51</v>
      </c>
      <c r="CW6" s="23" t="str">
        <f>IF(CW7="","",IF(CW7="-","【-】","【"&amp;SUBSTITUTE(TEXT(CW7,"#,##0.00"),"-","△")&amp;"】"))</f>
        <v>【58.94】</v>
      </c>
      <c r="CX6" s="27" t="str">
        <f t="shared" ref="CX6:DG6" si="9">IF(CX7="",NA(),CX7)</f>
        <v>-</v>
      </c>
      <c r="CY6" s="27" t="str">
        <f t="shared" si="9"/>
        <v>-</v>
      </c>
      <c r="CZ6" s="27" t="str">
        <f t="shared" si="9"/>
        <v>-</v>
      </c>
      <c r="DA6" s="27" t="str">
        <f t="shared" si="9"/>
        <v>-</v>
      </c>
      <c r="DB6" s="27">
        <f t="shared" si="9"/>
        <v>99.17</v>
      </c>
      <c r="DC6" s="27" t="str">
        <f t="shared" si="9"/>
        <v>-</v>
      </c>
      <c r="DD6" s="27" t="str">
        <f t="shared" si="9"/>
        <v>-</v>
      </c>
      <c r="DE6" s="27" t="str">
        <f t="shared" si="9"/>
        <v>-</v>
      </c>
      <c r="DF6" s="27" t="str">
        <f t="shared" si="9"/>
        <v>-</v>
      </c>
      <c r="DG6" s="27">
        <f t="shared" si="9"/>
        <v>90.62</v>
      </c>
      <c r="DH6" s="23" t="str">
        <f>IF(DH7="","",IF(DH7="-","【-】","【"&amp;SUBSTITUTE(TEXT(DH7,"#,##0.00"),"-","△")&amp;"】"))</f>
        <v>【95.91】</v>
      </c>
      <c r="DI6" s="27" t="str">
        <f t="shared" ref="DI6:DR6" si="10">IF(DI7="",NA(),DI7)</f>
        <v>-</v>
      </c>
      <c r="DJ6" s="27" t="str">
        <f t="shared" si="10"/>
        <v>-</v>
      </c>
      <c r="DK6" s="27" t="str">
        <f t="shared" si="10"/>
        <v>-</v>
      </c>
      <c r="DL6" s="27" t="str">
        <f t="shared" si="10"/>
        <v>-</v>
      </c>
      <c r="DM6" s="27">
        <f t="shared" si="10"/>
        <v>5.24</v>
      </c>
      <c r="DN6" s="27" t="str">
        <f t="shared" si="10"/>
        <v>-</v>
      </c>
      <c r="DO6" s="27" t="str">
        <f t="shared" si="10"/>
        <v>-</v>
      </c>
      <c r="DP6" s="27" t="str">
        <f t="shared" si="10"/>
        <v>-</v>
      </c>
      <c r="DQ6" s="27" t="str">
        <f t="shared" si="10"/>
        <v>-</v>
      </c>
      <c r="DR6" s="27">
        <f t="shared" si="10"/>
        <v>26.9</v>
      </c>
      <c r="DS6" s="23" t="str">
        <f>IF(DS7="","",IF(DS7="-","【-】","【"&amp;SUBSTITUTE(TEXT(DS7,"#,##0.00"),"-","△")&amp;"】"))</f>
        <v>【41.09】</v>
      </c>
      <c r="DT6" s="27" t="str">
        <f t="shared" ref="DT6:EC6" si="11">IF(DT7="",NA(),DT7)</f>
        <v>-</v>
      </c>
      <c r="DU6" s="27" t="str">
        <f t="shared" si="11"/>
        <v>-</v>
      </c>
      <c r="DV6" s="27" t="str">
        <f t="shared" si="11"/>
        <v>-</v>
      </c>
      <c r="DW6" s="27" t="str">
        <f t="shared" si="11"/>
        <v>-</v>
      </c>
      <c r="DX6" s="23">
        <f t="shared" si="11"/>
        <v>0</v>
      </c>
      <c r="DY6" s="27" t="str">
        <f t="shared" si="11"/>
        <v>-</v>
      </c>
      <c r="DZ6" s="27" t="str">
        <f t="shared" si="11"/>
        <v>-</v>
      </c>
      <c r="EA6" s="27" t="str">
        <f t="shared" si="11"/>
        <v>-</v>
      </c>
      <c r="EB6" s="27" t="str">
        <f t="shared" si="11"/>
        <v>-</v>
      </c>
      <c r="EC6" s="27">
        <f t="shared" si="11"/>
        <v>2.08</v>
      </c>
      <c r="ED6" s="23" t="str">
        <f>IF(ED7="","",IF(ED7="-","【-】","【"&amp;SUBSTITUTE(TEXT(ED7,"#,##0.00"),"-","△")&amp;"】"))</f>
        <v>【8.68】</v>
      </c>
      <c r="EE6" s="27" t="str">
        <f t="shared" ref="EE6:EN6" si="12">IF(EE7="",NA(),EE7)</f>
        <v>-</v>
      </c>
      <c r="EF6" s="27" t="str">
        <f t="shared" si="12"/>
        <v>-</v>
      </c>
      <c r="EG6" s="27" t="str">
        <f t="shared" si="12"/>
        <v>-</v>
      </c>
      <c r="EH6" s="27" t="str">
        <f t="shared" si="12"/>
        <v>-</v>
      </c>
      <c r="EI6" s="23">
        <f t="shared" si="12"/>
        <v>0</v>
      </c>
      <c r="EJ6" s="27" t="str">
        <f t="shared" si="12"/>
        <v>-</v>
      </c>
      <c r="EK6" s="27" t="str">
        <f t="shared" si="12"/>
        <v>-</v>
      </c>
      <c r="EL6" s="27" t="str">
        <f t="shared" si="12"/>
        <v>-</v>
      </c>
      <c r="EM6" s="27" t="str">
        <f t="shared" si="12"/>
        <v>-</v>
      </c>
      <c r="EN6" s="27">
        <f t="shared" si="12"/>
        <v>0.09</v>
      </c>
      <c r="EO6" s="23" t="str">
        <f>IF(EO7="","",IF(EO7="-","【-】","【"&amp;SUBSTITUTE(TEXT(EO7,"#,##0.00"),"-","△")&amp;"】"))</f>
        <v>【0.22】</v>
      </c>
    </row>
    <row r="7" spans="1:148" s="13" customFormat="1" x14ac:dyDescent="0.15">
      <c r="A7" s="14"/>
      <c r="B7" s="20">
        <v>2023</v>
      </c>
      <c r="C7" s="20">
        <v>85421</v>
      </c>
      <c r="D7" s="20">
        <v>46</v>
      </c>
      <c r="E7" s="20">
        <v>17</v>
      </c>
      <c r="F7" s="20">
        <v>1</v>
      </c>
      <c r="G7" s="20">
        <v>0</v>
      </c>
      <c r="H7" s="20" t="s">
        <v>95</v>
      </c>
      <c r="I7" s="20" t="s">
        <v>96</v>
      </c>
      <c r="J7" s="20" t="s">
        <v>97</v>
      </c>
      <c r="K7" s="20" t="s">
        <v>98</v>
      </c>
      <c r="L7" s="20" t="s">
        <v>99</v>
      </c>
      <c r="M7" s="20" t="s">
        <v>100</v>
      </c>
      <c r="N7" s="24" t="s">
        <v>101</v>
      </c>
      <c r="O7" s="24">
        <v>72.510000000000005</v>
      </c>
      <c r="P7" s="24">
        <v>34.520000000000003</v>
      </c>
      <c r="Q7" s="24">
        <v>89.04</v>
      </c>
      <c r="R7" s="24">
        <v>2970</v>
      </c>
      <c r="S7" s="24">
        <v>8063</v>
      </c>
      <c r="T7" s="24">
        <v>23.11</v>
      </c>
      <c r="U7" s="24">
        <v>348.9</v>
      </c>
      <c r="V7" s="24">
        <v>2771</v>
      </c>
      <c r="W7" s="24">
        <v>0.73</v>
      </c>
      <c r="X7" s="24">
        <v>3795.89</v>
      </c>
      <c r="Y7" s="24" t="s">
        <v>101</v>
      </c>
      <c r="Z7" s="24" t="s">
        <v>101</v>
      </c>
      <c r="AA7" s="24" t="s">
        <v>101</v>
      </c>
      <c r="AB7" s="24" t="s">
        <v>101</v>
      </c>
      <c r="AC7" s="24">
        <v>111.72</v>
      </c>
      <c r="AD7" s="24" t="s">
        <v>101</v>
      </c>
      <c r="AE7" s="24" t="s">
        <v>101</v>
      </c>
      <c r="AF7" s="24" t="s">
        <v>101</v>
      </c>
      <c r="AG7" s="24" t="s">
        <v>101</v>
      </c>
      <c r="AH7" s="24">
        <v>106.53</v>
      </c>
      <c r="AI7" s="24">
        <v>105.91</v>
      </c>
      <c r="AJ7" s="24" t="s">
        <v>101</v>
      </c>
      <c r="AK7" s="24" t="s">
        <v>101</v>
      </c>
      <c r="AL7" s="24" t="s">
        <v>101</v>
      </c>
      <c r="AM7" s="24" t="s">
        <v>101</v>
      </c>
      <c r="AN7" s="24">
        <v>0</v>
      </c>
      <c r="AO7" s="24" t="s">
        <v>101</v>
      </c>
      <c r="AP7" s="24" t="s">
        <v>101</v>
      </c>
      <c r="AQ7" s="24" t="s">
        <v>101</v>
      </c>
      <c r="AR7" s="24" t="s">
        <v>101</v>
      </c>
      <c r="AS7" s="24">
        <v>18.41</v>
      </c>
      <c r="AT7" s="24">
        <v>3.03</v>
      </c>
      <c r="AU7" s="24" t="s">
        <v>101</v>
      </c>
      <c r="AV7" s="24" t="s">
        <v>101</v>
      </c>
      <c r="AW7" s="24" t="s">
        <v>101</v>
      </c>
      <c r="AX7" s="24" t="s">
        <v>101</v>
      </c>
      <c r="AY7" s="24">
        <v>316.13</v>
      </c>
      <c r="AZ7" s="24" t="s">
        <v>101</v>
      </c>
      <c r="BA7" s="24" t="s">
        <v>101</v>
      </c>
      <c r="BB7" s="24" t="s">
        <v>101</v>
      </c>
      <c r="BC7" s="24" t="s">
        <v>101</v>
      </c>
      <c r="BD7" s="24">
        <v>74.790000000000006</v>
      </c>
      <c r="BE7" s="24">
        <v>78.430000000000007</v>
      </c>
      <c r="BF7" s="24" t="s">
        <v>101</v>
      </c>
      <c r="BG7" s="24" t="s">
        <v>101</v>
      </c>
      <c r="BH7" s="24" t="s">
        <v>101</v>
      </c>
      <c r="BI7" s="24" t="s">
        <v>101</v>
      </c>
      <c r="BJ7" s="24">
        <v>0</v>
      </c>
      <c r="BK7" s="24" t="s">
        <v>101</v>
      </c>
      <c r="BL7" s="24" t="s">
        <v>101</v>
      </c>
      <c r="BM7" s="24" t="s">
        <v>101</v>
      </c>
      <c r="BN7" s="24" t="s">
        <v>101</v>
      </c>
      <c r="BO7" s="24">
        <v>767.56</v>
      </c>
      <c r="BP7" s="24">
        <v>630.82000000000005</v>
      </c>
      <c r="BQ7" s="24" t="s">
        <v>101</v>
      </c>
      <c r="BR7" s="24" t="s">
        <v>101</v>
      </c>
      <c r="BS7" s="24" t="s">
        <v>101</v>
      </c>
      <c r="BT7" s="24" t="s">
        <v>101</v>
      </c>
      <c r="BU7" s="24">
        <v>92.12</v>
      </c>
      <c r="BV7" s="24" t="s">
        <v>101</v>
      </c>
      <c r="BW7" s="24" t="s">
        <v>101</v>
      </c>
      <c r="BX7" s="24" t="s">
        <v>101</v>
      </c>
      <c r="BY7" s="24" t="s">
        <v>101</v>
      </c>
      <c r="BZ7" s="24">
        <v>90.23</v>
      </c>
      <c r="CA7" s="24">
        <v>97.81</v>
      </c>
      <c r="CB7" s="24" t="s">
        <v>101</v>
      </c>
      <c r="CC7" s="24" t="s">
        <v>101</v>
      </c>
      <c r="CD7" s="24" t="s">
        <v>101</v>
      </c>
      <c r="CE7" s="24" t="s">
        <v>101</v>
      </c>
      <c r="CF7" s="24">
        <v>162.74</v>
      </c>
      <c r="CG7" s="24" t="s">
        <v>101</v>
      </c>
      <c r="CH7" s="24" t="s">
        <v>101</v>
      </c>
      <c r="CI7" s="24" t="s">
        <v>101</v>
      </c>
      <c r="CJ7" s="24" t="s">
        <v>101</v>
      </c>
      <c r="CK7" s="24">
        <v>170.2</v>
      </c>
      <c r="CL7" s="24">
        <v>138.75</v>
      </c>
      <c r="CM7" s="24" t="s">
        <v>101</v>
      </c>
      <c r="CN7" s="24" t="s">
        <v>101</v>
      </c>
      <c r="CO7" s="24" t="s">
        <v>101</v>
      </c>
      <c r="CP7" s="24" t="s">
        <v>101</v>
      </c>
      <c r="CQ7" s="24">
        <v>27.18</v>
      </c>
      <c r="CR7" s="24" t="s">
        <v>101</v>
      </c>
      <c r="CS7" s="24" t="s">
        <v>101</v>
      </c>
      <c r="CT7" s="24" t="s">
        <v>101</v>
      </c>
      <c r="CU7" s="24" t="s">
        <v>101</v>
      </c>
      <c r="CV7" s="24">
        <v>56.51</v>
      </c>
      <c r="CW7" s="24">
        <v>58.94</v>
      </c>
      <c r="CX7" s="24" t="s">
        <v>101</v>
      </c>
      <c r="CY7" s="24" t="s">
        <v>101</v>
      </c>
      <c r="CZ7" s="24" t="s">
        <v>101</v>
      </c>
      <c r="DA7" s="24" t="s">
        <v>101</v>
      </c>
      <c r="DB7" s="24">
        <v>99.17</v>
      </c>
      <c r="DC7" s="24" t="s">
        <v>101</v>
      </c>
      <c r="DD7" s="24" t="s">
        <v>101</v>
      </c>
      <c r="DE7" s="24" t="s">
        <v>101</v>
      </c>
      <c r="DF7" s="24" t="s">
        <v>101</v>
      </c>
      <c r="DG7" s="24">
        <v>90.62</v>
      </c>
      <c r="DH7" s="24">
        <v>95.91</v>
      </c>
      <c r="DI7" s="24" t="s">
        <v>101</v>
      </c>
      <c r="DJ7" s="24" t="s">
        <v>101</v>
      </c>
      <c r="DK7" s="24" t="s">
        <v>101</v>
      </c>
      <c r="DL7" s="24" t="s">
        <v>101</v>
      </c>
      <c r="DM7" s="24">
        <v>5.24</v>
      </c>
      <c r="DN7" s="24" t="s">
        <v>101</v>
      </c>
      <c r="DO7" s="24" t="s">
        <v>101</v>
      </c>
      <c r="DP7" s="24" t="s">
        <v>101</v>
      </c>
      <c r="DQ7" s="24" t="s">
        <v>101</v>
      </c>
      <c r="DR7" s="24">
        <v>26.9</v>
      </c>
      <c r="DS7" s="24">
        <v>41.09</v>
      </c>
      <c r="DT7" s="24" t="s">
        <v>101</v>
      </c>
      <c r="DU7" s="24" t="s">
        <v>101</v>
      </c>
      <c r="DV7" s="24" t="s">
        <v>101</v>
      </c>
      <c r="DW7" s="24" t="s">
        <v>101</v>
      </c>
      <c r="DX7" s="24">
        <v>0</v>
      </c>
      <c r="DY7" s="24" t="s">
        <v>101</v>
      </c>
      <c r="DZ7" s="24" t="s">
        <v>101</v>
      </c>
      <c r="EA7" s="24" t="s">
        <v>101</v>
      </c>
      <c r="EB7" s="24" t="s">
        <v>101</v>
      </c>
      <c r="EC7" s="24">
        <v>2.08</v>
      </c>
      <c r="ED7" s="24">
        <v>8.68</v>
      </c>
      <c r="EE7" s="24" t="s">
        <v>101</v>
      </c>
      <c r="EF7" s="24" t="s">
        <v>101</v>
      </c>
      <c r="EG7" s="24" t="s">
        <v>101</v>
      </c>
      <c r="EH7" s="24" t="s">
        <v>101</v>
      </c>
      <c r="EI7" s="24">
        <v>0</v>
      </c>
      <c r="EJ7" s="24" t="s">
        <v>101</v>
      </c>
      <c r="EK7" s="24" t="s">
        <v>101</v>
      </c>
      <c r="EL7" s="24" t="s">
        <v>101</v>
      </c>
      <c r="EM7" s="24" t="s">
        <v>101</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15"/>
      <c r="B9" s="15" t="s">
        <v>102</v>
      </c>
      <c r="C9" s="15" t="s">
        <v>103</v>
      </c>
      <c r="D9" s="15" t="s">
        <v>104</v>
      </c>
      <c r="E9" s="15" t="s">
        <v>105</v>
      </c>
      <c r="F9" s="15"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dcterms:created xsi:type="dcterms:W3CDTF">2025-01-24T06:59:10Z</dcterms:created>
  <dcterms:modified xsi:type="dcterms:W3CDTF">2025-02-25T03:03:42Z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2025-02-06T00:42:07Z</vt:filetime>
  </property>
</Properties>
</file>