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7_農業集落排水（法適）17\"/>
    </mc:Choice>
  </mc:AlternateContent>
  <workbookProtection workbookAlgorithmName="SHA-512" workbookHashValue="szK0Yjv/GwyK3OYRd3ug+0Eljq025NS5/z00Fi6V3AMndxPWTzhlqPkQrRsB2qSLJrAN03IWkATEIEIAKqxjvg==" workbookSaltValue="hNsRMhXZzVVrmhZFQV1y7A==" workbookSpinCount="100000" lockStructure="1"/>
  <bookViews>
    <workbookView xWindow="0" yWindow="0" windowWidth="20490" windowHeight="678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<sst xmlns="http://schemas.openxmlformats.org/spreadsheetml/2006/main" count="319" uniqueCount="114">
  <si>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</si>
  <si>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</si>
  <si>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</si>
  <si>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</si>
  <si>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⑤経費回収率(％)</t>
  </si>
  <si>
    <t>類似団体区分</t>
    <rPh sb="4" eb="6">
      <t>クブン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</si>
  <si>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</si>
  <si>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</si>
  <si>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</si>
  <si>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</si>
  <si>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</si>
  <si>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</si>
  <si>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</si>
  <si>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</si>
  <si>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</si>
  <si>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</si>
  <si>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</si>
  <si>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</si>
  <si>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</si>
  <si>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</si>
  <si>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</si>
  <si>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</si>
  <si>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</si>
  <si>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</si>
  <si>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</si>
  <si>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</si>
  <si>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</si>
  <si>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</si>
  <si>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</si>
  <si>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</si>
  <si>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</si>
  <si>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</si>
  <si>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</si>
  <si>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類似団体平均値（平均値）</t>
  </si>
  <si>
    <t>2①</t>
  </si>
  <si>
    <t>【】</t>
  </si>
  <si>
    <t>令和5年度全国平均</t>
    <rPh sb="0" eb="2">
      <t>レイワ</t>
    </rPh>
    <rPh sb="3" eb="5">
      <t>ネンド</t>
    </rPh>
    <phoneticPr fontId="1"/>
  </si>
  <si>
    <t>②管渠老朽化率(％)</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</si>
  <si>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</si>
  <si>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</si>
  <si>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</si>
  <si>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</si>
  <si>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</si>
  <si>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</si>
  <si>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</si>
  <si>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</si>
  <si>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</si>
  <si>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</si>
  <si>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</si>
  <si>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</si>
  <si>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</si>
  <si>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</si>
  <si>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</si>
  <si>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</si>
  <si>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</si>
  <si>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</si>
  <si>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</si>
  <si>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</si>
  <si>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</si>
  <si>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</si>
  <si>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</si>
  <si>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</si>
  <si>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</si>
  <si>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</si>
  <si>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</si>
  <si>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</si>
  <si>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</si>
  <si>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</si>
  <si>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</si>
  <si>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</si>
  <si>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</si>
  <si>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</si>
  <si>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</si>
  <si>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</si>
  <si>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</si>
  <si>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</si>
  <si>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</si>
  <si>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</si>
  <si>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</si>
  <si>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</si>
  <si>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</si>
  <si>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</si>
  <si>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</si>
  <si>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</si>
  <si>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</si>
  <si>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</si>
  <si>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</si>
  <si>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</si>
  <si>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</si>
  <si>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</si>
  <si>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</si>
  <si>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</si>
  <si>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</si>
  <si>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</si>
  <si>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</si>
  <si>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茨城県　五霞町</t>
  </si>
  <si>
    <t>法適用</t>
  </si>
  <si>
    <t>下水道事業</t>
  </si>
  <si>
    <t>農業集落排水</t>
  </si>
  <si>
    <t>F2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</si>
  <si>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</si>
  <si>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</si>
  <si>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</si>
  <si>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</si>
  <si>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</si>
  <si>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</si>
  <si>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</si>
  <si>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</si>
  <si>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</si>
  <si>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</si>
  <si>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</si>
  <si>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経常収支比率は100%を超えているが、一般会計繰入金に依存している現状は、良好な経営とはいえない状況である。
　今後の人口減少等の経営環境の悪化を踏まえ、広域化・共同化事業として、公共下水道事業の統合の検討など、下水道事業全体の運営効率化を進める。</t>
    <rPh sb="1" eb="3">
      <t>ケイジョウ</t>
    </rPh>
    <rPh sb="3" eb="5">
      <t>シュウシ</t>
    </rPh>
    <rPh sb="5" eb="7">
      <t>ヒリツ</t>
    </rPh>
    <rPh sb="13" eb="14">
      <t>コ</t>
    </rPh>
    <rPh sb="20" eb="22">
      <t>イッパン</t>
    </rPh>
    <rPh sb="22" eb="24">
      <t>カイケイ</t>
    </rPh>
    <rPh sb="24" eb="27">
      <t>クリイレキン</t>
    </rPh>
    <rPh sb="28" eb="30">
      <t>イゾン</t>
    </rPh>
    <rPh sb="34" eb="36">
      <t>ゲンジョウ</t>
    </rPh>
    <rPh sb="38" eb="40">
      <t>リョウコウ</t>
    </rPh>
    <rPh sb="41" eb="43">
      <t>ケイエイ</t>
    </rPh>
    <rPh sb="49" eb="51">
      <t>ジョウキョウ</t>
    </rPh>
    <rPh sb="91" eb="93">
      <t>コウキョウ</t>
    </rPh>
    <rPh sb="93" eb="96">
      <t>ゲスイドウ</t>
    </rPh>
    <rPh sb="102" eb="104">
      <t>ケントウ</t>
    </rPh>
    <phoneticPr fontId="1"/>
  </si>
  <si>
    <t>①有形固定資産減価償却率は、法適用化後1年目であり、類似団体平均値よりも低い水準となっているが、平成6年に大福田地区,平成8年に東部地区,北部地区,平成14年度には南部地区の水処理センターが供用開始され,いずれも経年劣化が進行している。今後は,策定した最適整備構想に基づき計画的に施設の老朽化対策を進める必要がある。
②管渠老朽化比率は、法定耐用年数を超えた管渠が存在しないため0%である。
③管渠改善率は0%であるが、今後は策定した最適整備構想に基づき、計画的に管渠の老朽化対策を進める必要がある。</t>
    <rPh sb="210" eb="212">
      <t>コンゴ</t>
    </rPh>
    <rPh sb="213" eb="215">
      <t>サクテイ</t>
    </rPh>
    <rPh sb="217" eb="219">
      <t>サイテキ</t>
    </rPh>
    <rPh sb="219" eb="221">
      <t>セイビ</t>
    </rPh>
    <rPh sb="221" eb="223">
      <t>コウソウ</t>
    </rPh>
    <rPh sb="228" eb="231">
      <t>ケイカクテキ</t>
    </rPh>
    <rPh sb="232" eb="234">
      <t>カンキョ</t>
    </rPh>
    <rPh sb="235" eb="238">
      <t>ロウキュウカ</t>
    </rPh>
    <rPh sb="238" eb="240">
      <t>タイサク</t>
    </rPh>
    <rPh sb="241" eb="242">
      <t>スス</t>
    </rPh>
    <rPh sb="244" eb="246">
      <t>ヒツヨウ</t>
    </rPh>
    <phoneticPr fontId="1"/>
  </si>
  <si>
    <t>①経常収支比率は、使用料収入や一般会計繰入金等の収益で維持管理費や企業債利息を賄えており100%を超えているが、一般会計繰入金に依存している。
②累積欠損比率は0%であるが、一般会計繰入金に依存している。
③流動比率は、類似団体平均値を下回っており、短期的な支払能力を高めるため、内部留保資金を確保する必要がある。
④企業債残高対事業規模比率は、企業債償還金の全額を一般会計が負担することとなっているため、比率は0%となっている。
⑤経費回収率は、類似団体平均値を下回っており、使用料収入の確保と維持管理費の削減に努める必要がある。
⑥汚水処理原価は、類似団体平均値を上回っており、維持管理費の削減に努める必要がある。
⑦施設利用率は、類似団体と比較して高水準である。適切な施設規模での更新や公共下水道との統合を進め、更なる稼働率を目指す。
⑧水洗化率は、類似団体平均値を上回り良好であるが、引き続き普及促進活動を行い、水洗化率向上に努める。</t>
    <rPh sb="110" eb="112">
      <t>ルイジ</t>
    </rPh>
    <rPh sb="112" eb="114">
      <t>ダンタイ</t>
    </rPh>
    <rPh sb="284" eb="285">
      <t>ウエ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</si>
</sst>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R&quot;yy"/>
    <numFmt numFmtId="177" formatCode="#,##0.00;&quot;△&quot;#,##0.00"/>
    <numFmt numFmtId="178" formatCode="#,##0.00;&quot;△&quot;#,##0.00;&quot;-&quot;"/>
    <numFmt numFmtId="179" formatCode="#,##0;&quot;△&quot;#,##0"/>
    <numFmt numFmtId="180" formatCode="0.00_);[Red]\(0.00\)"/>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6" fontId="0" fillId="0" borderId="2" xfId="0" applyNumberFormat="1" applyBorder="1">
      <alignment vertical="center"/>
    </xf>
    <xf numFmtId="0" fontId="0" fillId="3" borderId="2" xfId="0" applyFill="1" applyBorder="1" applyAlignment="1">
      <alignment vertical="center" shrinkToFit="1"/>
    </xf>
    <xf numFmtId="177" fontId="0" fillId="5" borderId="2" xfId="1" applyNumberFormat="1" applyFont="1" applyFill="1" applyBorder="1" applyAlignment="1">
      <alignment vertical="center" shrinkToFit="1"/>
    </xf>
    <xf numFmtId="177"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78"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9" fontId="3" fillId="0" borderId="2" xfId="0" applyNumberFormat="1" applyFont="1" applyBorder="1" applyAlignment="1" applyProtection="1">
      <alignment horizontal="center" vertical="center"/>
      <protection hidden="1"/>
    </xf>
    <xf numFmtId="177"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051-4298-BEF3-F0C376E518D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C051-4298-BEF3-F0C376E518D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majorUnit val="0.01"/>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64.42</c:v>
                </c:pt>
              </c:numCache>
            </c:numRef>
          </c:val>
          <c:extLst>
            <c:ext xmlns:c16="http://schemas.microsoft.com/office/drawing/2014/chart" uri="{C3380CC4-5D6E-409C-BE32-E72D297353CC}">
              <c16:uniqueId val="{00000000-73F2-4A20-9F69-BF649E85FBD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46.25</c:v>
                </c:pt>
              </c:numCache>
            </c:numRef>
          </c:val>
          <c:smooth val="0"/>
          <c:extLst>
            <c:ext xmlns:c16="http://schemas.microsoft.com/office/drawing/2014/chart" uri="{C3380CC4-5D6E-409C-BE32-E72D297353CC}">
              <c16:uniqueId val="{00000001-73F2-4A20-9F69-BF649E85FBD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94.97</c:v>
                </c:pt>
              </c:numCache>
            </c:numRef>
          </c:val>
          <c:extLst>
            <c:ext xmlns:c16="http://schemas.microsoft.com/office/drawing/2014/chart" uri="{C3380CC4-5D6E-409C-BE32-E72D297353CC}">
              <c16:uniqueId val="{00000000-6785-4AB0-AE51-D1E7BEA4F4A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83.96</c:v>
                </c:pt>
              </c:numCache>
            </c:numRef>
          </c:val>
          <c:smooth val="0"/>
          <c:extLst>
            <c:ext xmlns:c16="http://schemas.microsoft.com/office/drawing/2014/chart" uri="{C3380CC4-5D6E-409C-BE32-E72D297353CC}">
              <c16:uniqueId val="{00000001-6785-4AB0-AE51-D1E7BEA4F4A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106.35</c:v>
                </c:pt>
              </c:numCache>
            </c:numRef>
          </c:val>
          <c:extLst>
            <c:ext xmlns:c16="http://schemas.microsoft.com/office/drawing/2014/chart" uri="{C3380CC4-5D6E-409C-BE32-E72D297353CC}">
              <c16:uniqueId val="{00000000-2C68-4D80-9237-B4D53E37B22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106.35</c:v>
                </c:pt>
              </c:numCache>
            </c:numRef>
          </c:val>
          <c:smooth val="0"/>
          <c:extLst>
            <c:ext xmlns:c16="http://schemas.microsoft.com/office/drawing/2014/chart" uri="{C3380CC4-5D6E-409C-BE32-E72D297353CC}">
              <c16:uniqueId val="{00000001-2C68-4D80-9237-B4D53E37B22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4.2699999999999996</c:v>
                </c:pt>
              </c:numCache>
            </c:numRef>
          </c:val>
          <c:extLst>
            <c:ext xmlns:c16="http://schemas.microsoft.com/office/drawing/2014/chart" uri="{C3380CC4-5D6E-409C-BE32-E72D297353CC}">
              <c16:uniqueId val="{00000000-A508-486F-8FEC-C66B6289067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25.46</c:v>
                </c:pt>
              </c:numCache>
            </c:numRef>
          </c:val>
          <c:smooth val="0"/>
          <c:extLst>
            <c:ext xmlns:c16="http://schemas.microsoft.com/office/drawing/2014/chart" uri="{C3380CC4-5D6E-409C-BE32-E72D297353CC}">
              <c16:uniqueId val="{00000001-A508-486F-8FEC-C66B6289067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6FA-4756-97D3-D6E2DEC2C88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E6FA-4756-97D3-D6E2DEC2C88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89D-4990-B5C6-109A7600091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129.88999999999999</c:v>
                </c:pt>
              </c:numCache>
            </c:numRef>
          </c:val>
          <c:smooth val="0"/>
          <c:extLst>
            <c:ext xmlns:c16="http://schemas.microsoft.com/office/drawing/2014/chart" uri="{C3380CC4-5D6E-409C-BE32-E72D297353CC}">
              <c16:uniqueId val="{00000001-089D-4990-B5C6-109A7600091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37.94</c:v>
                </c:pt>
              </c:numCache>
            </c:numRef>
          </c:val>
          <c:extLst>
            <c:ext xmlns:c16="http://schemas.microsoft.com/office/drawing/2014/chart" uri="{C3380CC4-5D6E-409C-BE32-E72D297353CC}">
              <c16:uniqueId val="{00000000-5AE7-4E18-9619-16391E533BA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44.04</c:v>
                </c:pt>
              </c:numCache>
            </c:numRef>
          </c:val>
          <c:smooth val="0"/>
          <c:extLst>
            <c:ext xmlns:c16="http://schemas.microsoft.com/office/drawing/2014/chart" uri="{C3380CC4-5D6E-409C-BE32-E72D297353CC}">
              <c16:uniqueId val="{00000001-5AE7-4E18-9619-16391E533BA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F2B-4A37-B65F-75AE90132D5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839.21</c:v>
                </c:pt>
              </c:numCache>
            </c:numRef>
          </c:val>
          <c:smooth val="0"/>
          <c:extLst>
            <c:ext xmlns:c16="http://schemas.microsoft.com/office/drawing/2014/chart" uri="{C3380CC4-5D6E-409C-BE32-E72D297353CC}">
              <c16:uniqueId val="{00000001-5F2B-4A37-B65F-75AE90132D5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50.12</c:v>
                </c:pt>
              </c:numCache>
            </c:numRef>
          </c:val>
          <c:extLst>
            <c:ext xmlns:c16="http://schemas.microsoft.com/office/drawing/2014/chart" uri="{C3380CC4-5D6E-409C-BE32-E72D297353CC}">
              <c16:uniqueId val="{00000000-DF70-4554-87F1-9F1F32C9578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52.05</c:v>
                </c:pt>
              </c:numCache>
            </c:numRef>
          </c:val>
          <c:smooth val="0"/>
          <c:extLst>
            <c:ext xmlns:c16="http://schemas.microsoft.com/office/drawing/2014/chart" uri="{C3380CC4-5D6E-409C-BE32-E72D297353CC}">
              <c16:uniqueId val="{00000001-DF70-4554-87F1-9F1F32C9578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349.34</c:v>
                </c:pt>
              </c:numCache>
            </c:numRef>
          </c:val>
          <c:extLst>
            <c:ext xmlns:c16="http://schemas.microsoft.com/office/drawing/2014/chart" uri="{C3380CC4-5D6E-409C-BE32-E72D297353CC}">
              <c16:uniqueId val="{00000000-98B5-4CDB-9E04-3AAE202F4F8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301.86</c:v>
                </c:pt>
              </c:numCache>
            </c:numRef>
          </c:val>
          <c:smooth val="0"/>
          <c:extLst>
            <c:ext xmlns:c16="http://schemas.microsoft.com/office/drawing/2014/chart" uri="{C3380CC4-5D6E-409C-BE32-E72D297353CC}">
              <c16:uniqueId val="{00000001-98B5-4CDB-9E04-3AAE202F4F8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【104.44】</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【124.06】</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【42.02】</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【785.10】</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【87.54】</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【49.87】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【271.15】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【56.93】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【28.42】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【0.08】</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5"/>
  <sheetViews>
    <sheetView showGridLines="0" tabSelected="1" workbookViewId="0">
      <selection activeCell="B6" sqref="B6:AC6"/>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0" t="s">
        <v>2</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15">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15">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8" t="str">
        <f>データ!H6</f>
        <v>茨城県　五霞町</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29" t="s">
        <v>10</v>
      </c>
      <c r="C7" s="29"/>
      <c r="D7" s="29"/>
      <c r="E7" s="29"/>
      <c r="F7" s="29"/>
      <c r="G7" s="29"/>
      <c r="H7" s="29"/>
      <c r="I7" s="29" t="s">
        <v>15</v>
      </c>
      <c r="J7" s="29"/>
      <c r="K7" s="29"/>
      <c r="L7" s="29"/>
      <c r="M7" s="29"/>
      <c r="N7" s="29"/>
      <c r="O7" s="29"/>
      <c r="P7" s="29" t="s">
        <v>9</v>
      </c>
      <c r="Q7" s="29"/>
      <c r="R7" s="29"/>
      <c r="S7" s="29"/>
      <c r="T7" s="29"/>
      <c r="U7" s="29"/>
      <c r="V7" s="29"/>
      <c r="W7" s="29" t="s">
        <v>5</v>
      </c>
      <c r="X7" s="29"/>
      <c r="Y7" s="29"/>
      <c r="Z7" s="29"/>
      <c r="AA7" s="29"/>
      <c r="AB7" s="29"/>
      <c r="AC7" s="29"/>
      <c r="AD7" s="29" t="s">
        <v>8</v>
      </c>
      <c r="AE7" s="29"/>
      <c r="AF7" s="29"/>
      <c r="AG7" s="29"/>
      <c r="AH7" s="29"/>
      <c r="AI7" s="29"/>
      <c r="AJ7" s="29"/>
      <c r="AK7" s="3"/>
      <c r="AL7" s="29" t="s">
        <v>17</v>
      </c>
      <c r="AM7" s="29"/>
      <c r="AN7" s="29"/>
      <c r="AO7" s="29"/>
      <c r="AP7" s="29"/>
      <c r="AQ7" s="29"/>
      <c r="AR7" s="29"/>
      <c r="AS7" s="29"/>
      <c r="AT7" s="29" t="s">
        <v>11</v>
      </c>
      <c r="AU7" s="29"/>
      <c r="AV7" s="29"/>
      <c r="AW7" s="29"/>
      <c r="AX7" s="29"/>
      <c r="AY7" s="29"/>
      <c r="AZ7" s="29"/>
      <c r="BA7" s="29"/>
      <c r="BB7" s="29" t="s">
        <v>18</v>
      </c>
      <c r="BC7" s="29"/>
      <c r="BD7" s="29"/>
      <c r="BE7" s="29"/>
      <c r="BF7" s="29"/>
      <c r="BG7" s="29"/>
      <c r="BH7" s="29"/>
      <c r="BI7" s="29"/>
      <c r="BJ7" s="3"/>
      <c r="BK7" s="3"/>
      <c r="BL7" s="30" t="s">
        <v>19</v>
      </c>
      <c r="BM7" s="31"/>
      <c r="BN7" s="31"/>
      <c r="BO7" s="31"/>
      <c r="BP7" s="31"/>
      <c r="BQ7" s="31"/>
      <c r="BR7" s="31"/>
      <c r="BS7" s="31"/>
      <c r="BT7" s="31"/>
      <c r="BU7" s="31"/>
      <c r="BV7" s="31"/>
      <c r="BW7" s="31"/>
      <c r="BX7" s="31"/>
      <c r="BY7" s="32"/>
    </row>
    <row r="8" spans="1:78" ht="18.75" customHeight="1" x14ac:dyDescent="0.15">
      <c r="A8" s="2"/>
      <c r="B8" s="33" t="str">
        <f>データ!I6</f>
        <v>法適用</v>
      </c>
      <c r="C8" s="33"/>
      <c r="D8" s="33"/>
      <c r="E8" s="33"/>
      <c r="F8" s="33"/>
      <c r="G8" s="33"/>
      <c r="H8" s="33"/>
      <c r="I8" s="33" t="str">
        <f>データ!J6</f>
        <v>下水道事業</v>
      </c>
      <c r="J8" s="33"/>
      <c r="K8" s="33"/>
      <c r="L8" s="33"/>
      <c r="M8" s="33"/>
      <c r="N8" s="33"/>
      <c r="O8" s="33"/>
      <c r="P8" s="33" t="str">
        <f>データ!K6</f>
        <v>農業集落排水</v>
      </c>
      <c r="Q8" s="33"/>
      <c r="R8" s="33"/>
      <c r="S8" s="33"/>
      <c r="T8" s="33"/>
      <c r="U8" s="33"/>
      <c r="V8" s="33"/>
      <c r="W8" s="33" t="str">
        <f>データ!L6</f>
        <v>F2</v>
      </c>
      <c r="X8" s="33"/>
      <c r="Y8" s="33"/>
      <c r="Z8" s="33"/>
      <c r="AA8" s="33"/>
      <c r="AB8" s="33"/>
      <c r="AC8" s="33"/>
      <c r="AD8" s="34" t="str">
        <f>データ!$M$6</f>
        <v>非設置</v>
      </c>
      <c r="AE8" s="34"/>
      <c r="AF8" s="34"/>
      <c r="AG8" s="34"/>
      <c r="AH8" s="34"/>
      <c r="AI8" s="34"/>
      <c r="AJ8" s="34"/>
      <c r="AK8" s="3"/>
      <c r="AL8" s="35">
        <f>データ!S6</f>
        <v>8063</v>
      </c>
      <c r="AM8" s="35"/>
      <c r="AN8" s="35"/>
      <c r="AO8" s="35"/>
      <c r="AP8" s="35"/>
      <c r="AQ8" s="35"/>
      <c r="AR8" s="35"/>
      <c r="AS8" s="35"/>
      <c r="AT8" s="36">
        <f>データ!T6</f>
        <v>23.11</v>
      </c>
      <c r="AU8" s="36"/>
      <c r="AV8" s="36"/>
      <c r="AW8" s="36"/>
      <c r="AX8" s="36"/>
      <c r="AY8" s="36"/>
      <c r="AZ8" s="36"/>
      <c r="BA8" s="36"/>
      <c r="BB8" s="36">
        <f>データ!U6</f>
        <v>348.9</v>
      </c>
      <c r="BC8" s="36"/>
      <c r="BD8" s="36"/>
      <c r="BE8" s="36"/>
      <c r="BF8" s="36"/>
      <c r="BG8" s="36"/>
      <c r="BH8" s="36"/>
      <c r="BI8" s="36"/>
      <c r="BJ8" s="3"/>
      <c r="BK8" s="3"/>
      <c r="BL8" s="37" t="s">
        <v>16</v>
      </c>
      <c r="BM8" s="38"/>
      <c r="BN8" s="39" t="s">
        <v>21</v>
      </c>
      <c r="BO8" s="39"/>
      <c r="BP8" s="39"/>
      <c r="BQ8" s="39"/>
      <c r="BR8" s="39"/>
      <c r="BS8" s="39"/>
      <c r="BT8" s="39"/>
      <c r="BU8" s="39"/>
      <c r="BV8" s="39"/>
      <c r="BW8" s="39"/>
      <c r="BX8" s="39"/>
      <c r="BY8" s="40"/>
    </row>
    <row r="9" spans="1:78" ht="18.75" customHeight="1" x14ac:dyDescent="0.15">
      <c r="A9" s="2"/>
      <c r="B9" s="29" t="s">
        <v>22</v>
      </c>
      <c r="C9" s="29"/>
      <c r="D9" s="29"/>
      <c r="E9" s="29"/>
      <c r="F9" s="29"/>
      <c r="G9" s="29"/>
      <c r="H9" s="29"/>
      <c r="I9" s="29" t="s">
        <v>24</v>
      </c>
      <c r="J9" s="29"/>
      <c r="K9" s="29"/>
      <c r="L9" s="29"/>
      <c r="M9" s="29"/>
      <c r="N9" s="29"/>
      <c r="O9" s="29"/>
      <c r="P9" s="29" t="s">
        <v>25</v>
      </c>
      <c r="Q9" s="29"/>
      <c r="R9" s="29"/>
      <c r="S9" s="29"/>
      <c r="T9" s="29"/>
      <c r="U9" s="29"/>
      <c r="V9" s="29"/>
      <c r="W9" s="29" t="s">
        <v>28</v>
      </c>
      <c r="X9" s="29"/>
      <c r="Y9" s="29"/>
      <c r="Z9" s="29"/>
      <c r="AA9" s="29"/>
      <c r="AB9" s="29"/>
      <c r="AC9" s="29"/>
      <c r="AD9" s="29" t="s">
        <v>23</v>
      </c>
      <c r="AE9" s="29"/>
      <c r="AF9" s="29"/>
      <c r="AG9" s="29"/>
      <c r="AH9" s="29"/>
      <c r="AI9" s="29"/>
      <c r="AJ9" s="29"/>
      <c r="AK9" s="3"/>
      <c r="AL9" s="29" t="s">
        <v>30</v>
      </c>
      <c r="AM9" s="29"/>
      <c r="AN9" s="29"/>
      <c r="AO9" s="29"/>
      <c r="AP9" s="29"/>
      <c r="AQ9" s="29"/>
      <c r="AR9" s="29"/>
      <c r="AS9" s="29"/>
      <c r="AT9" s="29" t="s">
        <v>31</v>
      </c>
      <c r="AU9" s="29"/>
      <c r="AV9" s="29"/>
      <c r="AW9" s="29"/>
      <c r="AX9" s="29"/>
      <c r="AY9" s="29"/>
      <c r="AZ9" s="29"/>
      <c r="BA9" s="29"/>
      <c r="BB9" s="29" t="s">
        <v>3</v>
      </c>
      <c r="BC9" s="29"/>
      <c r="BD9" s="29"/>
      <c r="BE9" s="29"/>
      <c r="BF9" s="29"/>
      <c r="BG9" s="29"/>
      <c r="BH9" s="29"/>
      <c r="BI9" s="29"/>
      <c r="BJ9" s="3"/>
      <c r="BK9" s="3"/>
      <c r="BL9" s="41" t="s">
        <v>32</v>
      </c>
      <c r="BM9" s="42"/>
      <c r="BN9" s="43" t="s">
        <v>33</v>
      </c>
      <c r="BO9" s="43"/>
      <c r="BP9" s="43"/>
      <c r="BQ9" s="43"/>
      <c r="BR9" s="43"/>
      <c r="BS9" s="43"/>
      <c r="BT9" s="43"/>
      <c r="BU9" s="43"/>
      <c r="BV9" s="43"/>
      <c r="BW9" s="43"/>
      <c r="BX9" s="43"/>
      <c r="BY9" s="44"/>
    </row>
    <row r="10" spans="1:78" ht="18.75" customHeight="1" x14ac:dyDescent="0.15">
      <c r="A10" s="2"/>
      <c r="B10" s="36" t="str">
        <f>データ!N6</f>
        <v>-</v>
      </c>
      <c r="C10" s="36"/>
      <c r="D10" s="36"/>
      <c r="E10" s="36"/>
      <c r="F10" s="36"/>
      <c r="G10" s="36"/>
      <c r="H10" s="36"/>
      <c r="I10" s="36">
        <f>データ!O6</f>
        <v>83.71</v>
      </c>
      <c r="J10" s="36"/>
      <c r="K10" s="36"/>
      <c r="L10" s="36"/>
      <c r="M10" s="36"/>
      <c r="N10" s="36"/>
      <c r="O10" s="36"/>
      <c r="P10" s="36">
        <f>データ!P6</f>
        <v>28.48</v>
      </c>
      <c r="Q10" s="36"/>
      <c r="R10" s="36"/>
      <c r="S10" s="36"/>
      <c r="T10" s="36"/>
      <c r="U10" s="36"/>
      <c r="V10" s="36"/>
      <c r="W10" s="36">
        <f>データ!Q6</f>
        <v>80.17</v>
      </c>
      <c r="X10" s="36"/>
      <c r="Y10" s="36"/>
      <c r="Z10" s="36"/>
      <c r="AA10" s="36"/>
      <c r="AB10" s="36"/>
      <c r="AC10" s="36"/>
      <c r="AD10" s="35">
        <f>データ!R6</f>
        <v>4015</v>
      </c>
      <c r="AE10" s="35"/>
      <c r="AF10" s="35"/>
      <c r="AG10" s="35"/>
      <c r="AH10" s="35"/>
      <c r="AI10" s="35"/>
      <c r="AJ10" s="35"/>
      <c r="AK10" s="2"/>
      <c r="AL10" s="35">
        <f>データ!V6</f>
        <v>2286</v>
      </c>
      <c r="AM10" s="35"/>
      <c r="AN10" s="35"/>
      <c r="AO10" s="35"/>
      <c r="AP10" s="35"/>
      <c r="AQ10" s="35"/>
      <c r="AR10" s="35"/>
      <c r="AS10" s="35"/>
      <c r="AT10" s="36">
        <f>データ!W6</f>
        <v>2.21</v>
      </c>
      <c r="AU10" s="36"/>
      <c r="AV10" s="36"/>
      <c r="AW10" s="36"/>
      <c r="AX10" s="36"/>
      <c r="AY10" s="36"/>
      <c r="AZ10" s="36"/>
      <c r="BA10" s="36"/>
      <c r="BB10" s="36">
        <f>データ!X6</f>
        <v>1034.3900000000001</v>
      </c>
      <c r="BC10" s="36"/>
      <c r="BD10" s="36"/>
      <c r="BE10" s="36"/>
      <c r="BF10" s="36"/>
      <c r="BG10" s="36"/>
      <c r="BH10" s="36"/>
      <c r="BI10" s="36"/>
      <c r="BJ10" s="2"/>
      <c r="BK10" s="2"/>
      <c r="BL10" s="45" t="s">
        <v>35</v>
      </c>
      <c r="BM10" s="46"/>
      <c r="BN10" s="47" t="s">
        <v>36</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38</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27</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39</v>
      </c>
      <c r="BM14" s="60"/>
      <c r="BN14" s="60"/>
      <c r="BO14" s="60"/>
      <c r="BP14" s="60"/>
      <c r="BQ14" s="60"/>
      <c r="BR14" s="60"/>
      <c r="BS14" s="60"/>
      <c r="BT14" s="60"/>
      <c r="BU14" s="60"/>
      <c r="BV14" s="60"/>
      <c r="BW14" s="60"/>
      <c r="BX14" s="60"/>
      <c r="BY14" s="60"/>
      <c r="BZ14" s="61"/>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9" t="s">
        <v>40</v>
      </c>
      <c r="BM45" s="60"/>
      <c r="BN45" s="60"/>
      <c r="BO45" s="60"/>
      <c r="BP45" s="60"/>
      <c r="BQ45" s="60"/>
      <c r="BR45" s="60"/>
      <c r="BS45" s="60"/>
      <c r="BT45" s="60"/>
      <c r="BU45" s="60"/>
      <c r="BV45" s="60"/>
      <c r="BW45" s="60"/>
      <c r="BX45" s="60"/>
      <c r="BY45" s="60"/>
      <c r="BZ45" s="6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2"/>
      <c r="BM46" s="63"/>
      <c r="BN46" s="63"/>
      <c r="BO46" s="63"/>
      <c r="BP46" s="63"/>
      <c r="BQ46" s="63"/>
      <c r="BR46" s="63"/>
      <c r="BS46" s="63"/>
      <c r="BT46" s="63"/>
      <c r="BU46" s="63"/>
      <c r="BV46" s="63"/>
      <c r="BW46" s="63"/>
      <c r="BX46" s="63"/>
      <c r="BY46" s="63"/>
      <c r="BZ46" s="6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5" t="s">
        <v>112</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5"/>
      <c r="BM58" s="66"/>
      <c r="BN58" s="66"/>
      <c r="BO58" s="66"/>
      <c r="BP58" s="66"/>
      <c r="BQ58" s="66"/>
      <c r="BR58" s="66"/>
      <c r="BS58" s="66"/>
      <c r="BT58" s="66"/>
      <c r="BU58" s="66"/>
      <c r="BV58" s="66"/>
      <c r="BW58" s="66"/>
      <c r="BX58" s="66"/>
      <c r="BY58" s="66"/>
      <c r="BZ58" s="67"/>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5"/>
      <c r="BM59" s="66"/>
      <c r="BN59" s="66"/>
      <c r="BO59" s="66"/>
      <c r="BP59" s="66"/>
      <c r="BQ59" s="66"/>
      <c r="BR59" s="66"/>
      <c r="BS59" s="66"/>
      <c r="BT59" s="66"/>
      <c r="BU59" s="66"/>
      <c r="BV59" s="66"/>
      <c r="BW59" s="66"/>
      <c r="BX59" s="66"/>
      <c r="BY59" s="66"/>
      <c r="BZ59" s="67"/>
    </row>
    <row r="60" spans="1:78" ht="13.5" customHeight="1" x14ac:dyDescent="0.15">
      <c r="A60" s="2"/>
      <c r="B60" s="56" t="s">
        <v>12</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65"/>
      <c r="BM60" s="66"/>
      <c r="BN60" s="66"/>
      <c r="BO60" s="66"/>
      <c r="BP60" s="66"/>
      <c r="BQ60" s="66"/>
      <c r="BR60" s="66"/>
      <c r="BS60" s="66"/>
      <c r="BT60" s="66"/>
      <c r="BU60" s="66"/>
      <c r="BV60" s="66"/>
      <c r="BW60" s="66"/>
      <c r="BX60" s="66"/>
      <c r="BY60" s="66"/>
      <c r="BZ60" s="67"/>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9" t="s">
        <v>13</v>
      </c>
      <c r="BM64" s="60"/>
      <c r="BN64" s="60"/>
      <c r="BO64" s="60"/>
      <c r="BP64" s="60"/>
      <c r="BQ64" s="60"/>
      <c r="BR64" s="60"/>
      <c r="BS64" s="60"/>
      <c r="BT64" s="60"/>
      <c r="BU64" s="60"/>
      <c r="BV64" s="60"/>
      <c r="BW64" s="60"/>
      <c r="BX64" s="60"/>
      <c r="BY64" s="60"/>
      <c r="BZ64" s="6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2"/>
      <c r="BM65" s="63"/>
      <c r="BN65" s="63"/>
      <c r="BO65" s="63"/>
      <c r="BP65" s="63"/>
      <c r="BQ65" s="63"/>
      <c r="BR65" s="63"/>
      <c r="BS65" s="63"/>
      <c r="BT65" s="63"/>
      <c r="BU65" s="63"/>
      <c r="BV65" s="63"/>
      <c r="BW65" s="63"/>
      <c r="BX65" s="63"/>
      <c r="BY65" s="63"/>
      <c r="BZ65" s="6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5" t="s">
        <v>111</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5"/>
      <c r="BM80" s="66"/>
      <c r="BN80" s="66"/>
      <c r="BO80" s="66"/>
      <c r="BP80" s="66"/>
      <c r="BQ80" s="66"/>
      <c r="BR80" s="66"/>
      <c r="BS80" s="66"/>
      <c r="BT80" s="66"/>
      <c r="BU80" s="66"/>
      <c r="BV80" s="66"/>
      <c r="BW80" s="66"/>
      <c r="BX80" s="66"/>
      <c r="BY80" s="66"/>
      <c r="BZ80" s="67"/>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5"/>
      <c r="BM81" s="66"/>
      <c r="BN81" s="66"/>
      <c r="BO81" s="66"/>
      <c r="BP81" s="66"/>
      <c r="BQ81" s="66"/>
      <c r="BR81" s="66"/>
      <c r="BS81" s="66"/>
      <c r="BT81" s="66"/>
      <c r="BU81" s="66"/>
      <c r="BV81" s="66"/>
      <c r="BW81" s="66"/>
      <c r="BX81" s="66"/>
      <c r="BY81" s="66"/>
      <c r="BZ81" s="67"/>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8"/>
      <c r="BM82" s="69"/>
      <c r="BN82" s="69"/>
      <c r="BO82" s="69"/>
      <c r="BP82" s="69"/>
      <c r="BQ82" s="69"/>
      <c r="BR82" s="69"/>
      <c r="BS82" s="69"/>
      <c r="BT82" s="69"/>
      <c r="BU82" s="69"/>
      <c r="BV82" s="69"/>
      <c r="BW82" s="69"/>
      <c r="BX82" s="69"/>
      <c r="BY82" s="69"/>
      <c r="BZ82" s="70"/>
    </row>
    <row r="83" spans="1:78" x14ac:dyDescent="0.15">
      <c r="C83" s="49" t="s">
        <v>42</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15">
      <c r="B84" s="6" t="s">
        <v>43</v>
      </c>
      <c r="C84" s="6"/>
      <c r="D84" s="6"/>
      <c r="E84" s="6" t="s">
        <v>44</v>
      </c>
      <c r="F84" s="6" t="s">
        <v>46</v>
      </c>
      <c r="G84" s="6" t="s">
        <v>47</v>
      </c>
      <c r="H84" s="6" t="s">
        <v>41</v>
      </c>
      <c r="I84" s="6" t="s">
        <v>14</v>
      </c>
      <c r="J84" s="6" t="s">
        <v>48</v>
      </c>
      <c r="K84" s="6" t="s">
        <v>49</v>
      </c>
      <c r="L84" s="6" t="s">
        <v>1</v>
      </c>
      <c r="M84" s="6" t="s">
        <v>34</v>
      </c>
      <c r="N84" s="6" t="s">
        <v>50</v>
      </c>
      <c r="O84" s="6" t="s">
        <v>52</v>
      </c>
    </row>
    <row r="85" spans="1:78" hidden="1" x14ac:dyDescent="0.15">
      <c r="B85" s="6"/>
      <c r="C85" s="6"/>
      <c r="D85" s="6"/>
      <c r="E85" s="6" t="str">
        <f>データ!AI6</f>
        <v>【104.44】</v>
      </c>
      <c r="F85" s="6" t="str">
        <f>データ!AT6</f>
        <v>【124.06】</v>
      </c>
      <c r="G85" s="6" t="str">
        <f>データ!BE6</f>
        <v>【42.02】</v>
      </c>
      <c r="H85" s="6" t="str">
        <f>データ!BP6</f>
        <v>【785.10】</v>
      </c>
      <c r="I85" s="6" t="str">
        <f>データ!CA6</f>
        <v>【56.93】</v>
      </c>
      <c r="J85" s="6" t="str">
        <f>データ!CL6</f>
        <v>【271.15】</v>
      </c>
      <c r="K85" s="6" t="str">
        <f>データ!CW6</f>
        <v>【49.87】</v>
      </c>
      <c r="L85" s="6" t="str">
        <f>データ!DH6</f>
        <v>【87.54】</v>
      </c>
      <c r="M85" s="6" t="str">
        <f>データ!DS6</f>
        <v>【28.42】</v>
      </c>
      <c r="N85" s="6" t="str">
        <f>データ!ED6</f>
        <v>【0.08】</v>
      </c>
      <c r="O85" s="6" t="str">
        <f>データ!EO6</f>
        <v>【0.02】</v>
      </c>
    </row>
  </sheetData>
  <sheetProtection algorithmName="SHA-512" hashValue="Y3vgnYwyPBnOAwyuOJ/BMPHGMeXBenRl2ZkCjvQwcqmK+s96RC/Rzs058mE+g6TPsKG723JJxBxi0xMwXdFRLQ==" saltValue="rgt/RQj6WPa3+LCwGhYgkw=="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R13"/>
  <sheetViews>
    <sheetView showGridLines="0" workbookViewId="0"/>
  </sheetViews>
  <sheetFormatPr defaultRowHeight="13.5" x14ac:dyDescent="0.15"/>
  <cols>
    <col min="2" max="144" width="11.875" customWidth="1"/>
  </cols>
  <sheetData>
    <row r="1" spans="1:148" x14ac:dyDescent="0.15">
      <c r="A1" t="s">
        <v>54</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15">
      <c r="A2" s="14" t="s">
        <v>55</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20</v>
      </c>
      <c r="B3" s="16" t="s">
        <v>0</v>
      </c>
      <c r="C3" s="16" t="s">
        <v>57</v>
      </c>
      <c r="D3" s="16" t="s">
        <v>58</v>
      </c>
      <c r="E3" s="16" t="s">
        <v>7</v>
      </c>
      <c r="F3" s="16" t="s">
        <v>6</v>
      </c>
      <c r="G3" s="16" t="s">
        <v>26</v>
      </c>
      <c r="H3" s="73" t="s">
        <v>59</v>
      </c>
      <c r="I3" s="74"/>
      <c r="J3" s="74"/>
      <c r="K3" s="74"/>
      <c r="L3" s="74"/>
      <c r="M3" s="74"/>
      <c r="N3" s="74"/>
      <c r="O3" s="74"/>
      <c r="P3" s="74"/>
      <c r="Q3" s="74"/>
      <c r="R3" s="74"/>
      <c r="S3" s="74"/>
      <c r="T3" s="74"/>
      <c r="U3" s="74"/>
      <c r="V3" s="74"/>
      <c r="W3" s="74"/>
      <c r="X3" s="75"/>
      <c r="Y3" s="71"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12</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60</v>
      </c>
      <c r="B4" s="17"/>
      <c r="C4" s="17"/>
      <c r="D4" s="17"/>
      <c r="E4" s="17"/>
      <c r="F4" s="17"/>
      <c r="G4" s="17"/>
      <c r="H4" s="76"/>
      <c r="I4" s="77"/>
      <c r="J4" s="77"/>
      <c r="K4" s="77"/>
      <c r="L4" s="77"/>
      <c r="M4" s="77"/>
      <c r="N4" s="77"/>
      <c r="O4" s="77"/>
      <c r="P4" s="77"/>
      <c r="Q4" s="77"/>
      <c r="R4" s="77"/>
      <c r="S4" s="77"/>
      <c r="T4" s="77"/>
      <c r="U4" s="77"/>
      <c r="V4" s="77"/>
      <c r="W4" s="77"/>
      <c r="X4" s="78"/>
      <c r="Y4" s="72" t="s">
        <v>51</v>
      </c>
      <c r="Z4" s="72"/>
      <c r="AA4" s="72"/>
      <c r="AB4" s="72"/>
      <c r="AC4" s="72"/>
      <c r="AD4" s="72"/>
      <c r="AE4" s="72"/>
      <c r="AF4" s="72"/>
      <c r="AG4" s="72"/>
      <c r="AH4" s="72"/>
      <c r="AI4" s="72"/>
      <c r="AJ4" s="72" t="s">
        <v>45</v>
      </c>
      <c r="AK4" s="72"/>
      <c r="AL4" s="72"/>
      <c r="AM4" s="72"/>
      <c r="AN4" s="72"/>
      <c r="AO4" s="72"/>
      <c r="AP4" s="72"/>
      <c r="AQ4" s="72"/>
      <c r="AR4" s="72"/>
      <c r="AS4" s="72"/>
      <c r="AT4" s="72"/>
      <c r="AU4" s="72" t="s">
        <v>29</v>
      </c>
      <c r="AV4" s="72"/>
      <c r="AW4" s="72"/>
      <c r="AX4" s="72"/>
      <c r="AY4" s="72"/>
      <c r="AZ4" s="72"/>
      <c r="BA4" s="72"/>
      <c r="BB4" s="72"/>
      <c r="BC4" s="72"/>
      <c r="BD4" s="72"/>
      <c r="BE4" s="72"/>
      <c r="BF4" s="72" t="s">
        <v>61</v>
      </c>
      <c r="BG4" s="72"/>
      <c r="BH4" s="72"/>
      <c r="BI4" s="72"/>
      <c r="BJ4" s="72"/>
      <c r="BK4" s="72"/>
      <c r="BL4" s="72"/>
      <c r="BM4" s="72"/>
      <c r="BN4" s="72"/>
      <c r="BO4" s="72"/>
      <c r="BP4" s="72"/>
      <c r="BQ4" s="72" t="s">
        <v>4</v>
      </c>
      <c r="BR4" s="72"/>
      <c r="BS4" s="72"/>
      <c r="BT4" s="72"/>
      <c r="BU4" s="72"/>
      <c r="BV4" s="72"/>
      <c r="BW4" s="72"/>
      <c r="BX4" s="72"/>
      <c r="BY4" s="72"/>
      <c r="BZ4" s="72"/>
      <c r="CA4" s="72"/>
      <c r="CB4" s="72" t="s">
        <v>62</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37</v>
      </c>
      <c r="DU4" s="72"/>
      <c r="DV4" s="72"/>
      <c r="DW4" s="72"/>
      <c r="DX4" s="72"/>
      <c r="DY4" s="72"/>
      <c r="DZ4" s="72"/>
      <c r="EA4" s="72"/>
      <c r="EB4" s="72"/>
      <c r="EC4" s="72"/>
      <c r="ED4" s="72"/>
      <c r="EE4" s="72" t="s">
        <v>67</v>
      </c>
      <c r="EF4" s="72"/>
      <c r="EG4" s="72"/>
      <c r="EH4" s="72"/>
      <c r="EI4" s="72"/>
      <c r="EJ4" s="72"/>
      <c r="EK4" s="72"/>
      <c r="EL4" s="72"/>
      <c r="EM4" s="72"/>
      <c r="EN4" s="72"/>
      <c r="EO4" s="72"/>
    </row>
    <row r="5" spans="1:148" x14ac:dyDescent="0.15">
      <c r="A5" s="14" t="s">
        <v>68</v>
      </c>
      <c r="B5" s="18"/>
      <c r="C5" s="18"/>
      <c r="D5" s="18"/>
      <c r="E5" s="18"/>
      <c r="F5" s="18"/>
      <c r="G5" s="18"/>
      <c r="H5" s="22" t="s">
        <v>56</v>
      </c>
      <c r="I5" s="22" t="s">
        <v>69</v>
      </c>
      <c r="J5" s="22" t="s">
        <v>70</v>
      </c>
      <c r="K5" s="22" t="s">
        <v>71</v>
      </c>
      <c r="L5" s="22" t="s">
        <v>72</v>
      </c>
      <c r="M5" s="22" t="s">
        <v>8</v>
      </c>
      <c r="N5" s="22" t="s">
        <v>73</v>
      </c>
      <c r="O5" s="22" t="s">
        <v>74</v>
      </c>
      <c r="P5" s="22" t="s">
        <v>75</v>
      </c>
      <c r="Q5" s="22" t="s">
        <v>76</v>
      </c>
      <c r="R5" s="22" t="s">
        <v>77</v>
      </c>
      <c r="S5" s="22" t="s">
        <v>78</v>
      </c>
      <c r="T5" s="22" t="s">
        <v>79</v>
      </c>
      <c r="U5" s="22" t="s">
        <v>63</v>
      </c>
      <c r="V5" s="22" t="s">
        <v>80</v>
      </c>
      <c r="W5" s="22" t="s">
        <v>81</v>
      </c>
      <c r="X5" s="22" t="s">
        <v>82</v>
      </c>
      <c r="Y5" s="22" t="s">
        <v>83</v>
      </c>
      <c r="Z5" s="22" t="s">
        <v>84</v>
      </c>
      <c r="AA5" s="22" t="s">
        <v>85</v>
      </c>
      <c r="AB5" s="22" t="s">
        <v>86</v>
      </c>
      <c r="AC5" s="22" t="s">
        <v>87</v>
      </c>
      <c r="AD5" s="22" t="s">
        <v>88</v>
      </c>
      <c r="AE5" s="22" t="s">
        <v>90</v>
      </c>
      <c r="AF5" s="22" t="s">
        <v>91</v>
      </c>
      <c r="AG5" s="22" t="s">
        <v>92</v>
      </c>
      <c r="AH5" s="22" t="s">
        <v>93</v>
      </c>
      <c r="AI5" s="22" t="s">
        <v>43</v>
      </c>
      <c r="AJ5" s="22" t="s">
        <v>83</v>
      </c>
      <c r="AK5" s="22" t="s">
        <v>84</v>
      </c>
      <c r="AL5" s="22" t="s">
        <v>85</v>
      </c>
      <c r="AM5" s="22" t="s">
        <v>86</v>
      </c>
      <c r="AN5" s="22" t="s">
        <v>87</v>
      </c>
      <c r="AO5" s="22" t="s">
        <v>88</v>
      </c>
      <c r="AP5" s="22" t="s">
        <v>90</v>
      </c>
      <c r="AQ5" s="22" t="s">
        <v>91</v>
      </c>
      <c r="AR5" s="22" t="s">
        <v>92</v>
      </c>
      <c r="AS5" s="22" t="s">
        <v>93</v>
      </c>
      <c r="AT5" s="22" t="s">
        <v>89</v>
      </c>
      <c r="AU5" s="22" t="s">
        <v>83</v>
      </c>
      <c r="AV5" s="22" t="s">
        <v>84</v>
      </c>
      <c r="AW5" s="22" t="s">
        <v>85</v>
      </c>
      <c r="AX5" s="22" t="s">
        <v>86</v>
      </c>
      <c r="AY5" s="22" t="s">
        <v>87</v>
      </c>
      <c r="AZ5" s="22" t="s">
        <v>88</v>
      </c>
      <c r="BA5" s="22" t="s">
        <v>90</v>
      </c>
      <c r="BB5" s="22" t="s">
        <v>91</v>
      </c>
      <c r="BC5" s="22" t="s">
        <v>92</v>
      </c>
      <c r="BD5" s="22" t="s">
        <v>93</v>
      </c>
      <c r="BE5" s="22" t="s">
        <v>89</v>
      </c>
      <c r="BF5" s="22" t="s">
        <v>83</v>
      </c>
      <c r="BG5" s="22" t="s">
        <v>84</v>
      </c>
      <c r="BH5" s="22" t="s">
        <v>85</v>
      </c>
      <c r="BI5" s="22" t="s">
        <v>86</v>
      </c>
      <c r="BJ5" s="22" t="s">
        <v>87</v>
      </c>
      <c r="BK5" s="22" t="s">
        <v>88</v>
      </c>
      <c r="BL5" s="22" t="s">
        <v>90</v>
      </c>
      <c r="BM5" s="22" t="s">
        <v>91</v>
      </c>
      <c r="BN5" s="22" t="s">
        <v>92</v>
      </c>
      <c r="BO5" s="22" t="s">
        <v>93</v>
      </c>
      <c r="BP5" s="22" t="s">
        <v>89</v>
      </c>
      <c r="BQ5" s="22" t="s">
        <v>83</v>
      </c>
      <c r="BR5" s="22" t="s">
        <v>84</v>
      </c>
      <c r="BS5" s="22" t="s">
        <v>85</v>
      </c>
      <c r="BT5" s="22" t="s">
        <v>86</v>
      </c>
      <c r="BU5" s="22" t="s">
        <v>87</v>
      </c>
      <c r="BV5" s="22" t="s">
        <v>88</v>
      </c>
      <c r="BW5" s="22" t="s">
        <v>90</v>
      </c>
      <c r="BX5" s="22" t="s">
        <v>91</v>
      </c>
      <c r="BY5" s="22" t="s">
        <v>92</v>
      </c>
      <c r="BZ5" s="22" t="s">
        <v>93</v>
      </c>
      <c r="CA5" s="22" t="s">
        <v>89</v>
      </c>
      <c r="CB5" s="22" t="s">
        <v>83</v>
      </c>
      <c r="CC5" s="22" t="s">
        <v>84</v>
      </c>
      <c r="CD5" s="22" t="s">
        <v>85</v>
      </c>
      <c r="CE5" s="22" t="s">
        <v>86</v>
      </c>
      <c r="CF5" s="22" t="s">
        <v>87</v>
      </c>
      <c r="CG5" s="22" t="s">
        <v>88</v>
      </c>
      <c r="CH5" s="22" t="s">
        <v>90</v>
      </c>
      <c r="CI5" s="22" t="s">
        <v>91</v>
      </c>
      <c r="CJ5" s="22" t="s">
        <v>92</v>
      </c>
      <c r="CK5" s="22" t="s">
        <v>93</v>
      </c>
      <c r="CL5" s="22" t="s">
        <v>89</v>
      </c>
      <c r="CM5" s="22" t="s">
        <v>83</v>
      </c>
      <c r="CN5" s="22" t="s">
        <v>84</v>
      </c>
      <c r="CO5" s="22" t="s">
        <v>85</v>
      </c>
      <c r="CP5" s="22" t="s">
        <v>86</v>
      </c>
      <c r="CQ5" s="22" t="s">
        <v>87</v>
      </c>
      <c r="CR5" s="22" t="s">
        <v>88</v>
      </c>
      <c r="CS5" s="22" t="s">
        <v>90</v>
      </c>
      <c r="CT5" s="22" t="s">
        <v>91</v>
      </c>
      <c r="CU5" s="22" t="s">
        <v>92</v>
      </c>
      <c r="CV5" s="22" t="s">
        <v>93</v>
      </c>
      <c r="CW5" s="22" t="s">
        <v>89</v>
      </c>
      <c r="CX5" s="22" t="s">
        <v>83</v>
      </c>
      <c r="CY5" s="22" t="s">
        <v>84</v>
      </c>
      <c r="CZ5" s="22" t="s">
        <v>85</v>
      </c>
      <c r="DA5" s="22" t="s">
        <v>86</v>
      </c>
      <c r="DB5" s="22" t="s">
        <v>87</v>
      </c>
      <c r="DC5" s="22" t="s">
        <v>88</v>
      </c>
      <c r="DD5" s="22" t="s">
        <v>90</v>
      </c>
      <c r="DE5" s="22" t="s">
        <v>91</v>
      </c>
      <c r="DF5" s="22" t="s">
        <v>92</v>
      </c>
      <c r="DG5" s="22" t="s">
        <v>93</v>
      </c>
      <c r="DH5" s="22" t="s">
        <v>89</v>
      </c>
      <c r="DI5" s="22" t="s">
        <v>83</v>
      </c>
      <c r="DJ5" s="22" t="s">
        <v>84</v>
      </c>
      <c r="DK5" s="22" t="s">
        <v>85</v>
      </c>
      <c r="DL5" s="22" t="s">
        <v>86</v>
      </c>
      <c r="DM5" s="22" t="s">
        <v>87</v>
      </c>
      <c r="DN5" s="22" t="s">
        <v>88</v>
      </c>
      <c r="DO5" s="22" t="s">
        <v>90</v>
      </c>
      <c r="DP5" s="22" t="s">
        <v>91</v>
      </c>
      <c r="DQ5" s="22" t="s">
        <v>92</v>
      </c>
      <c r="DR5" s="22" t="s">
        <v>93</v>
      </c>
      <c r="DS5" s="22" t="s">
        <v>89</v>
      </c>
      <c r="DT5" s="22" t="s">
        <v>83</v>
      </c>
      <c r="DU5" s="22" t="s">
        <v>84</v>
      </c>
      <c r="DV5" s="22" t="s">
        <v>85</v>
      </c>
      <c r="DW5" s="22" t="s">
        <v>86</v>
      </c>
      <c r="DX5" s="22" t="s">
        <v>87</v>
      </c>
      <c r="DY5" s="22" t="s">
        <v>88</v>
      </c>
      <c r="DZ5" s="22" t="s">
        <v>90</v>
      </c>
      <c r="EA5" s="22" t="s">
        <v>91</v>
      </c>
      <c r="EB5" s="22" t="s">
        <v>92</v>
      </c>
      <c r="EC5" s="22" t="s">
        <v>93</v>
      </c>
      <c r="ED5" s="22" t="s">
        <v>89</v>
      </c>
      <c r="EE5" s="22" t="s">
        <v>83</v>
      </c>
      <c r="EF5" s="22" t="s">
        <v>84</v>
      </c>
      <c r="EG5" s="22" t="s">
        <v>85</v>
      </c>
      <c r="EH5" s="22" t="s">
        <v>86</v>
      </c>
      <c r="EI5" s="22" t="s">
        <v>87</v>
      </c>
      <c r="EJ5" s="22" t="s">
        <v>88</v>
      </c>
      <c r="EK5" s="22" t="s">
        <v>90</v>
      </c>
      <c r="EL5" s="22" t="s">
        <v>91</v>
      </c>
      <c r="EM5" s="22" t="s">
        <v>92</v>
      </c>
      <c r="EN5" s="22" t="s">
        <v>93</v>
      </c>
      <c r="EO5" s="22" t="s">
        <v>89</v>
      </c>
    </row>
    <row r="6" spans="1:148" s="13" customFormat="1" x14ac:dyDescent="0.15">
      <c r="A6" s="14" t="s">
        <v>94</v>
      </c>
      <c r="B6" s="19">
        <f t="shared" ref="B6:X6" si="1">B7</f>
        <v>2023</v>
      </c>
      <c r="C6" s="19">
        <f t="shared" si="1"/>
        <v>85421</v>
      </c>
      <c r="D6" s="19">
        <f t="shared" si="1"/>
        <v>46</v>
      </c>
      <c r="E6" s="19">
        <f t="shared" si="1"/>
        <v>17</v>
      </c>
      <c r="F6" s="19">
        <f t="shared" si="1"/>
        <v>5</v>
      </c>
      <c r="G6" s="19">
        <f t="shared" si="1"/>
        <v>0</v>
      </c>
      <c r="H6" s="19" t="str">
        <f t="shared" si="1"/>
        <v>茨城県　五霞町</v>
      </c>
      <c r="I6" s="19" t="str">
        <f t="shared" si="1"/>
        <v>法適用</v>
      </c>
      <c r="J6" s="19" t="str">
        <f t="shared" si="1"/>
        <v>下水道事業</v>
      </c>
      <c r="K6" s="19" t="str">
        <f t="shared" si="1"/>
        <v>農業集落排水</v>
      </c>
      <c r="L6" s="19" t="str">
        <f t="shared" si="1"/>
        <v>F2</v>
      </c>
      <c r="M6" s="19" t="str">
        <f t="shared" si="1"/>
        <v>非設置</v>
      </c>
      <c r="N6" s="23" t="str">
        <f t="shared" si="1"/>
        <v>-</v>
      </c>
      <c r="O6" s="23">
        <f t="shared" si="1"/>
        <v>83.71</v>
      </c>
      <c r="P6" s="23">
        <f t="shared" si="1"/>
        <v>28.48</v>
      </c>
      <c r="Q6" s="23">
        <f t="shared" si="1"/>
        <v>80.17</v>
      </c>
      <c r="R6" s="23">
        <f t="shared" si="1"/>
        <v>4015</v>
      </c>
      <c r="S6" s="23">
        <f t="shared" si="1"/>
        <v>8063</v>
      </c>
      <c r="T6" s="23">
        <f t="shared" si="1"/>
        <v>23.11</v>
      </c>
      <c r="U6" s="23">
        <f t="shared" si="1"/>
        <v>348.9</v>
      </c>
      <c r="V6" s="23">
        <f t="shared" si="1"/>
        <v>2286</v>
      </c>
      <c r="W6" s="23">
        <f t="shared" si="1"/>
        <v>2.21</v>
      </c>
      <c r="X6" s="23">
        <f t="shared" si="1"/>
        <v>1034.3900000000001</v>
      </c>
      <c r="Y6" s="27" t="str">
        <f t="shared" ref="Y6:AH6" si="2">IF(Y7="",NA(),Y7)</f>
        <v>-</v>
      </c>
      <c r="Z6" s="27" t="str">
        <f t="shared" si="2"/>
        <v>-</v>
      </c>
      <c r="AA6" s="27" t="str">
        <f t="shared" si="2"/>
        <v>-</v>
      </c>
      <c r="AB6" s="27" t="str">
        <f t="shared" si="2"/>
        <v>-</v>
      </c>
      <c r="AC6" s="27">
        <f t="shared" si="2"/>
        <v>106.35</v>
      </c>
      <c r="AD6" s="27" t="str">
        <f t="shared" si="2"/>
        <v>-</v>
      </c>
      <c r="AE6" s="27" t="str">
        <f t="shared" si="2"/>
        <v>-</v>
      </c>
      <c r="AF6" s="27" t="str">
        <f t="shared" si="2"/>
        <v>-</v>
      </c>
      <c r="AG6" s="27" t="str">
        <f t="shared" si="2"/>
        <v>-</v>
      </c>
      <c r="AH6" s="27">
        <f t="shared" si="2"/>
        <v>106.35</v>
      </c>
      <c r="AI6" s="23" t="str">
        <f>IF(AI7="","",IF(AI7="-","【-】","【"&amp;SUBSTITUTE(TEXT(AI7,"#,##0.00"),"-","△")&amp;"】"))</f>
        <v>【104.44】</v>
      </c>
      <c r="AJ6" s="27" t="str">
        <f t="shared" ref="AJ6:AS6" si="3">IF(AJ7="",NA(),AJ7)</f>
        <v>-</v>
      </c>
      <c r="AK6" s="27" t="str">
        <f t="shared" si="3"/>
        <v>-</v>
      </c>
      <c r="AL6" s="27" t="str">
        <f t="shared" si="3"/>
        <v>-</v>
      </c>
      <c r="AM6" s="27" t="str">
        <f t="shared" si="3"/>
        <v>-</v>
      </c>
      <c r="AN6" s="23">
        <f t="shared" si="3"/>
        <v>0</v>
      </c>
      <c r="AO6" s="27" t="str">
        <f t="shared" si="3"/>
        <v>-</v>
      </c>
      <c r="AP6" s="27" t="str">
        <f t="shared" si="3"/>
        <v>-</v>
      </c>
      <c r="AQ6" s="27" t="str">
        <f t="shared" si="3"/>
        <v>-</v>
      </c>
      <c r="AR6" s="27" t="str">
        <f t="shared" si="3"/>
        <v>-</v>
      </c>
      <c r="AS6" s="27">
        <f t="shared" si="3"/>
        <v>129.88999999999999</v>
      </c>
      <c r="AT6" s="23" t="str">
        <f>IF(AT7="","",IF(AT7="-","【-】","【"&amp;SUBSTITUTE(TEXT(AT7,"#,##0.00"),"-","△")&amp;"】"))</f>
        <v>【124.06】</v>
      </c>
      <c r="AU6" s="27" t="str">
        <f t="shared" ref="AU6:BD6" si="4">IF(AU7="",NA(),AU7)</f>
        <v>-</v>
      </c>
      <c r="AV6" s="27" t="str">
        <f t="shared" si="4"/>
        <v>-</v>
      </c>
      <c r="AW6" s="27" t="str">
        <f t="shared" si="4"/>
        <v>-</v>
      </c>
      <c r="AX6" s="27" t="str">
        <f t="shared" si="4"/>
        <v>-</v>
      </c>
      <c r="AY6" s="27">
        <f t="shared" si="4"/>
        <v>37.94</v>
      </c>
      <c r="AZ6" s="27" t="str">
        <f t="shared" si="4"/>
        <v>-</v>
      </c>
      <c r="BA6" s="27" t="str">
        <f t="shared" si="4"/>
        <v>-</v>
      </c>
      <c r="BB6" s="27" t="str">
        <f t="shared" si="4"/>
        <v>-</v>
      </c>
      <c r="BC6" s="27" t="str">
        <f t="shared" si="4"/>
        <v>-</v>
      </c>
      <c r="BD6" s="27">
        <f t="shared" si="4"/>
        <v>44.04</v>
      </c>
      <c r="BE6" s="23" t="str">
        <f>IF(BE7="","",IF(BE7="-","【-】","【"&amp;SUBSTITUTE(TEXT(BE7,"#,##0.00"),"-","△")&amp;"】"))</f>
        <v>【42.02】</v>
      </c>
      <c r="BF6" s="27" t="str">
        <f t="shared" ref="BF6:BO6" si="5">IF(BF7="",NA(),BF7)</f>
        <v>-</v>
      </c>
      <c r="BG6" s="27" t="str">
        <f t="shared" si="5"/>
        <v>-</v>
      </c>
      <c r="BH6" s="27" t="str">
        <f t="shared" si="5"/>
        <v>-</v>
      </c>
      <c r="BI6" s="27" t="str">
        <f t="shared" si="5"/>
        <v>-</v>
      </c>
      <c r="BJ6" s="23">
        <f t="shared" si="5"/>
        <v>0</v>
      </c>
      <c r="BK6" s="27" t="str">
        <f t="shared" si="5"/>
        <v>-</v>
      </c>
      <c r="BL6" s="27" t="str">
        <f t="shared" si="5"/>
        <v>-</v>
      </c>
      <c r="BM6" s="27" t="str">
        <f t="shared" si="5"/>
        <v>-</v>
      </c>
      <c r="BN6" s="27" t="str">
        <f t="shared" si="5"/>
        <v>-</v>
      </c>
      <c r="BO6" s="27">
        <f t="shared" si="5"/>
        <v>839.21</v>
      </c>
      <c r="BP6" s="23" t="str">
        <f>IF(BP7="","",IF(BP7="-","【-】","【"&amp;SUBSTITUTE(TEXT(BP7,"#,##0.00"),"-","△")&amp;"】"))</f>
        <v>【785.10】</v>
      </c>
      <c r="BQ6" s="27" t="str">
        <f t="shared" ref="BQ6:BZ6" si="6">IF(BQ7="",NA(),BQ7)</f>
        <v>-</v>
      </c>
      <c r="BR6" s="27" t="str">
        <f t="shared" si="6"/>
        <v>-</v>
      </c>
      <c r="BS6" s="27" t="str">
        <f t="shared" si="6"/>
        <v>-</v>
      </c>
      <c r="BT6" s="27" t="str">
        <f t="shared" si="6"/>
        <v>-</v>
      </c>
      <c r="BU6" s="27">
        <f t="shared" si="6"/>
        <v>50.12</v>
      </c>
      <c r="BV6" s="27" t="str">
        <f t="shared" si="6"/>
        <v>-</v>
      </c>
      <c r="BW6" s="27" t="str">
        <f t="shared" si="6"/>
        <v>-</v>
      </c>
      <c r="BX6" s="27" t="str">
        <f t="shared" si="6"/>
        <v>-</v>
      </c>
      <c r="BY6" s="27" t="str">
        <f t="shared" si="6"/>
        <v>-</v>
      </c>
      <c r="BZ6" s="27">
        <f t="shared" si="6"/>
        <v>52.05</v>
      </c>
      <c r="CA6" s="23" t="str">
        <f>IF(CA7="","",IF(CA7="-","【-】","【"&amp;SUBSTITUTE(TEXT(CA7,"#,##0.00"),"-","△")&amp;"】"))</f>
        <v>【56.93】</v>
      </c>
      <c r="CB6" s="27" t="str">
        <f t="shared" ref="CB6:CK6" si="7">IF(CB7="",NA(),CB7)</f>
        <v>-</v>
      </c>
      <c r="CC6" s="27" t="str">
        <f t="shared" si="7"/>
        <v>-</v>
      </c>
      <c r="CD6" s="27" t="str">
        <f t="shared" si="7"/>
        <v>-</v>
      </c>
      <c r="CE6" s="27" t="str">
        <f t="shared" si="7"/>
        <v>-</v>
      </c>
      <c r="CF6" s="27">
        <f t="shared" si="7"/>
        <v>349.34</v>
      </c>
      <c r="CG6" s="27" t="str">
        <f t="shared" si="7"/>
        <v>-</v>
      </c>
      <c r="CH6" s="27" t="str">
        <f t="shared" si="7"/>
        <v>-</v>
      </c>
      <c r="CI6" s="27" t="str">
        <f t="shared" si="7"/>
        <v>-</v>
      </c>
      <c r="CJ6" s="27" t="str">
        <f t="shared" si="7"/>
        <v>-</v>
      </c>
      <c r="CK6" s="27">
        <f t="shared" si="7"/>
        <v>301.86</v>
      </c>
      <c r="CL6" s="23" t="str">
        <f>IF(CL7="","",IF(CL7="-","【-】","【"&amp;SUBSTITUTE(TEXT(CL7,"#,##0.00"),"-","△")&amp;"】"))</f>
        <v>【271.15】</v>
      </c>
      <c r="CM6" s="27" t="str">
        <f t="shared" ref="CM6:CV6" si="8">IF(CM7="",NA(),CM7)</f>
        <v>-</v>
      </c>
      <c r="CN6" s="27" t="str">
        <f t="shared" si="8"/>
        <v>-</v>
      </c>
      <c r="CO6" s="27" t="str">
        <f t="shared" si="8"/>
        <v>-</v>
      </c>
      <c r="CP6" s="27" t="str">
        <f t="shared" si="8"/>
        <v>-</v>
      </c>
      <c r="CQ6" s="27">
        <f t="shared" si="8"/>
        <v>64.42</v>
      </c>
      <c r="CR6" s="27" t="str">
        <f t="shared" si="8"/>
        <v>-</v>
      </c>
      <c r="CS6" s="27" t="str">
        <f t="shared" si="8"/>
        <v>-</v>
      </c>
      <c r="CT6" s="27" t="str">
        <f t="shared" si="8"/>
        <v>-</v>
      </c>
      <c r="CU6" s="27" t="str">
        <f t="shared" si="8"/>
        <v>-</v>
      </c>
      <c r="CV6" s="27">
        <f t="shared" si="8"/>
        <v>46.25</v>
      </c>
      <c r="CW6" s="23" t="str">
        <f>IF(CW7="","",IF(CW7="-","【-】","【"&amp;SUBSTITUTE(TEXT(CW7,"#,##0.00"),"-","△")&amp;"】"))</f>
        <v>【49.87】</v>
      </c>
      <c r="CX6" s="27" t="str">
        <f t="shared" ref="CX6:DG6" si="9">IF(CX7="",NA(),CX7)</f>
        <v>-</v>
      </c>
      <c r="CY6" s="27" t="str">
        <f t="shared" si="9"/>
        <v>-</v>
      </c>
      <c r="CZ6" s="27" t="str">
        <f t="shared" si="9"/>
        <v>-</v>
      </c>
      <c r="DA6" s="27" t="str">
        <f t="shared" si="9"/>
        <v>-</v>
      </c>
      <c r="DB6" s="27">
        <f t="shared" si="9"/>
        <v>94.97</v>
      </c>
      <c r="DC6" s="27" t="str">
        <f t="shared" si="9"/>
        <v>-</v>
      </c>
      <c r="DD6" s="27" t="str">
        <f t="shared" si="9"/>
        <v>-</v>
      </c>
      <c r="DE6" s="27" t="str">
        <f t="shared" si="9"/>
        <v>-</v>
      </c>
      <c r="DF6" s="27" t="str">
        <f t="shared" si="9"/>
        <v>-</v>
      </c>
      <c r="DG6" s="27">
        <f t="shared" si="9"/>
        <v>83.96</v>
      </c>
      <c r="DH6" s="23" t="str">
        <f>IF(DH7="","",IF(DH7="-","【-】","【"&amp;SUBSTITUTE(TEXT(DH7,"#,##0.00"),"-","△")&amp;"】"))</f>
        <v>【87.54】</v>
      </c>
      <c r="DI6" s="27" t="str">
        <f t="shared" ref="DI6:DR6" si="10">IF(DI7="",NA(),DI7)</f>
        <v>-</v>
      </c>
      <c r="DJ6" s="27" t="str">
        <f t="shared" si="10"/>
        <v>-</v>
      </c>
      <c r="DK6" s="27" t="str">
        <f t="shared" si="10"/>
        <v>-</v>
      </c>
      <c r="DL6" s="27" t="str">
        <f t="shared" si="10"/>
        <v>-</v>
      </c>
      <c r="DM6" s="27">
        <f t="shared" si="10"/>
        <v>4.2699999999999996</v>
      </c>
      <c r="DN6" s="27" t="str">
        <f t="shared" si="10"/>
        <v>-</v>
      </c>
      <c r="DO6" s="27" t="str">
        <f t="shared" si="10"/>
        <v>-</v>
      </c>
      <c r="DP6" s="27" t="str">
        <f t="shared" si="10"/>
        <v>-</v>
      </c>
      <c r="DQ6" s="27" t="str">
        <f t="shared" si="10"/>
        <v>-</v>
      </c>
      <c r="DR6" s="27">
        <f t="shared" si="10"/>
        <v>25.46</v>
      </c>
      <c r="DS6" s="23" t="str">
        <f>IF(DS7="","",IF(DS7="-","【-】","【"&amp;SUBSTITUTE(TEXT(DS7,"#,##0.00"),"-","△")&amp;"】"))</f>
        <v>【28.42】</v>
      </c>
      <c r="DT6" s="27" t="str">
        <f t="shared" ref="DT6:EC6" si="11">IF(DT7="",NA(),DT7)</f>
        <v>-</v>
      </c>
      <c r="DU6" s="27" t="str">
        <f t="shared" si="11"/>
        <v>-</v>
      </c>
      <c r="DV6" s="27" t="str">
        <f t="shared" si="11"/>
        <v>-</v>
      </c>
      <c r="DW6" s="27" t="str">
        <f t="shared" si="11"/>
        <v>-</v>
      </c>
      <c r="DX6" s="23">
        <f t="shared" si="11"/>
        <v>0</v>
      </c>
      <c r="DY6" s="27" t="str">
        <f t="shared" si="11"/>
        <v>-</v>
      </c>
      <c r="DZ6" s="27" t="str">
        <f t="shared" si="11"/>
        <v>-</v>
      </c>
      <c r="EA6" s="27" t="str">
        <f t="shared" si="11"/>
        <v>-</v>
      </c>
      <c r="EB6" s="27" t="str">
        <f t="shared" si="11"/>
        <v>-</v>
      </c>
      <c r="EC6" s="27">
        <f t="shared" si="11"/>
        <v>0.19</v>
      </c>
      <c r="ED6" s="23" t="str">
        <f>IF(ED7="","",IF(ED7="-","【-】","【"&amp;SUBSTITUTE(TEXT(ED7,"#,##0.00"),"-","△")&amp;"】"))</f>
        <v>【0.08】</v>
      </c>
      <c r="EE6" s="27" t="str">
        <f t="shared" ref="EE6:EN6" si="12">IF(EE7="",NA(),EE7)</f>
        <v>-</v>
      </c>
      <c r="EF6" s="27" t="str">
        <f t="shared" si="12"/>
        <v>-</v>
      </c>
      <c r="EG6" s="27" t="str">
        <f t="shared" si="12"/>
        <v>-</v>
      </c>
      <c r="EH6" s="27" t="str">
        <f t="shared" si="12"/>
        <v>-</v>
      </c>
      <c r="EI6" s="23">
        <f t="shared" si="12"/>
        <v>0</v>
      </c>
      <c r="EJ6" s="27" t="str">
        <f t="shared" si="12"/>
        <v>-</v>
      </c>
      <c r="EK6" s="27" t="str">
        <f t="shared" si="12"/>
        <v>-</v>
      </c>
      <c r="EL6" s="27" t="str">
        <f t="shared" si="12"/>
        <v>-</v>
      </c>
      <c r="EM6" s="27" t="str">
        <f t="shared" si="12"/>
        <v>-</v>
      </c>
      <c r="EN6" s="27">
        <f t="shared" si="12"/>
        <v>0.03</v>
      </c>
      <c r="EO6" s="23" t="str">
        <f>IF(EO7="","",IF(EO7="-","【-】","【"&amp;SUBSTITUTE(TEXT(EO7,"#,##0.00"),"-","△")&amp;"】"))</f>
        <v>【0.02】</v>
      </c>
    </row>
    <row r="7" spans="1:148" s="13" customFormat="1" x14ac:dyDescent="0.15">
      <c r="A7" s="14"/>
      <c r="B7" s="20">
        <v>2023</v>
      </c>
      <c r="C7" s="20">
        <v>85421</v>
      </c>
      <c r="D7" s="20">
        <v>46</v>
      </c>
      <c r="E7" s="20">
        <v>17</v>
      </c>
      <c r="F7" s="20">
        <v>5</v>
      </c>
      <c r="G7" s="20">
        <v>0</v>
      </c>
      <c r="H7" s="20" t="s">
        <v>95</v>
      </c>
      <c r="I7" s="20" t="s">
        <v>96</v>
      </c>
      <c r="J7" s="20" t="s">
        <v>97</v>
      </c>
      <c r="K7" s="20" t="s">
        <v>98</v>
      </c>
      <c r="L7" s="20" t="s">
        <v>99</v>
      </c>
      <c r="M7" s="20" t="s">
        <v>100</v>
      </c>
      <c r="N7" s="24" t="s">
        <v>101</v>
      </c>
      <c r="O7" s="24">
        <v>83.71</v>
      </c>
      <c r="P7" s="24">
        <v>28.48</v>
      </c>
      <c r="Q7" s="24">
        <v>80.17</v>
      </c>
      <c r="R7" s="24">
        <v>4015</v>
      </c>
      <c r="S7" s="24">
        <v>8063</v>
      </c>
      <c r="T7" s="24">
        <v>23.11</v>
      </c>
      <c r="U7" s="24">
        <v>348.9</v>
      </c>
      <c r="V7" s="24">
        <v>2286</v>
      </c>
      <c r="W7" s="24">
        <v>2.21</v>
      </c>
      <c r="X7" s="24">
        <v>1034.3900000000001</v>
      </c>
      <c r="Y7" s="24" t="s">
        <v>101</v>
      </c>
      <c r="Z7" s="24" t="s">
        <v>101</v>
      </c>
      <c r="AA7" s="24" t="s">
        <v>101</v>
      </c>
      <c r="AB7" s="24" t="s">
        <v>101</v>
      </c>
      <c r="AC7" s="24">
        <v>106.35</v>
      </c>
      <c r="AD7" s="24" t="s">
        <v>101</v>
      </c>
      <c r="AE7" s="24" t="s">
        <v>101</v>
      </c>
      <c r="AF7" s="24" t="s">
        <v>101</v>
      </c>
      <c r="AG7" s="24" t="s">
        <v>101</v>
      </c>
      <c r="AH7" s="24">
        <v>106.35</v>
      </c>
      <c r="AI7" s="24">
        <v>104.44</v>
      </c>
      <c r="AJ7" s="24" t="s">
        <v>101</v>
      </c>
      <c r="AK7" s="24" t="s">
        <v>101</v>
      </c>
      <c r="AL7" s="24" t="s">
        <v>101</v>
      </c>
      <c r="AM7" s="24" t="s">
        <v>101</v>
      </c>
      <c r="AN7" s="24">
        <v>0</v>
      </c>
      <c r="AO7" s="24" t="s">
        <v>101</v>
      </c>
      <c r="AP7" s="24" t="s">
        <v>101</v>
      </c>
      <c r="AQ7" s="24" t="s">
        <v>101</v>
      </c>
      <c r="AR7" s="24" t="s">
        <v>101</v>
      </c>
      <c r="AS7" s="24">
        <v>129.88999999999999</v>
      </c>
      <c r="AT7" s="24">
        <v>124.06</v>
      </c>
      <c r="AU7" s="24" t="s">
        <v>101</v>
      </c>
      <c r="AV7" s="24" t="s">
        <v>101</v>
      </c>
      <c r="AW7" s="24" t="s">
        <v>101</v>
      </c>
      <c r="AX7" s="24" t="s">
        <v>101</v>
      </c>
      <c r="AY7" s="24">
        <v>37.94</v>
      </c>
      <c r="AZ7" s="24" t="s">
        <v>101</v>
      </c>
      <c r="BA7" s="24" t="s">
        <v>101</v>
      </c>
      <c r="BB7" s="24" t="s">
        <v>101</v>
      </c>
      <c r="BC7" s="24" t="s">
        <v>101</v>
      </c>
      <c r="BD7" s="24">
        <v>44.04</v>
      </c>
      <c r="BE7" s="24">
        <v>42.02</v>
      </c>
      <c r="BF7" s="24" t="s">
        <v>101</v>
      </c>
      <c r="BG7" s="24" t="s">
        <v>101</v>
      </c>
      <c r="BH7" s="24" t="s">
        <v>101</v>
      </c>
      <c r="BI7" s="24" t="s">
        <v>101</v>
      </c>
      <c r="BJ7" s="24">
        <v>0</v>
      </c>
      <c r="BK7" s="24" t="s">
        <v>101</v>
      </c>
      <c r="BL7" s="24" t="s">
        <v>101</v>
      </c>
      <c r="BM7" s="24" t="s">
        <v>101</v>
      </c>
      <c r="BN7" s="24" t="s">
        <v>101</v>
      </c>
      <c r="BO7" s="24">
        <v>839.21</v>
      </c>
      <c r="BP7" s="24">
        <v>785.1</v>
      </c>
      <c r="BQ7" s="24" t="s">
        <v>101</v>
      </c>
      <c r="BR7" s="24" t="s">
        <v>101</v>
      </c>
      <c r="BS7" s="24" t="s">
        <v>101</v>
      </c>
      <c r="BT7" s="24" t="s">
        <v>101</v>
      </c>
      <c r="BU7" s="24">
        <v>50.12</v>
      </c>
      <c r="BV7" s="24" t="s">
        <v>101</v>
      </c>
      <c r="BW7" s="24" t="s">
        <v>101</v>
      </c>
      <c r="BX7" s="24" t="s">
        <v>101</v>
      </c>
      <c r="BY7" s="24" t="s">
        <v>101</v>
      </c>
      <c r="BZ7" s="24">
        <v>52.05</v>
      </c>
      <c r="CA7" s="24">
        <v>56.93</v>
      </c>
      <c r="CB7" s="24" t="s">
        <v>101</v>
      </c>
      <c r="CC7" s="24" t="s">
        <v>101</v>
      </c>
      <c r="CD7" s="24" t="s">
        <v>101</v>
      </c>
      <c r="CE7" s="24" t="s">
        <v>101</v>
      </c>
      <c r="CF7" s="24">
        <v>349.34</v>
      </c>
      <c r="CG7" s="24" t="s">
        <v>101</v>
      </c>
      <c r="CH7" s="24" t="s">
        <v>101</v>
      </c>
      <c r="CI7" s="24" t="s">
        <v>101</v>
      </c>
      <c r="CJ7" s="24" t="s">
        <v>101</v>
      </c>
      <c r="CK7" s="24">
        <v>301.86</v>
      </c>
      <c r="CL7" s="24">
        <v>271.14999999999998</v>
      </c>
      <c r="CM7" s="24" t="s">
        <v>101</v>
      </c>
      <c r="CN7" s="24" t="s">
        <v>101</v>
      </c>
      <c r="CO7" s="24" t="s">
        <v>101</v>
      </c>
      <c r="CP7" s="24" t="s">
        <v>101</v>
      </c>
      <c r="CQ7" s="24">
        <v>64.42</v>
      </c>
      <c r="CR7" s="24" t="s">
        <v>101</v>
      </c>
      <c r="CS7" s="24" t="s">
        <v>101</v>
      </c>
      <c r="CT7" s="24" t="s">
        <v>101</v>
      </c>
      <c r="CU7" s="24" t="s">
        <v>101</v>
      </c>
      <c r="CV7" s="24">
        <v>46.25</v>
      </c>
      <c r="CW7" s="24">
        <v>49.87</v>
      </c>
      <c r="CX7" s="24" t="s">
        <v>101</v>
      </c>
      <c r="CY7" s="24" t="s">
        <v>101</v>
      </c>
      <c r="CZ7" s="24" t="s">
        <v>101</v>
      </c>
      <c r="DA7" s="24" t="s">
        <v>101</v>
      </c>
      <c r="DB7" s="24">
        <v>94.97</v>
      </c>
      <c r="DC7" s="24" t="s">
        <v>101</v>
      </c>
      <c r="DD7" s="24" t="s">
        <v>101</v>
      </c>
      <c r="DE7" s="24" t="s">
        <v>101</v>
      </c>
      <c r="DF7" s="24" t="s">
        <v>101</v>
      </c>
      <c r="DG7" s="24">
        <v>83.96</v>
      </c>
      <c r="DH7" s="24">
        <v>87.54</v>
      </c>
      <c r="DI7" s="24" t="s">
        <v>101</v>
      </c>
      <c r="DJ7" s="24" t="s">
        <v>101</v>
      </c>
      <c r="DK7" s="24" t="s">
        <v>101</v>
      </c>
      <c r="DL7" s="24" t="s">
        <v>101</v>
      </c>
      <c r="DM7" s="24">
        <v>4.2699999999999996</v>
      </c>
      <c r="DN7" s="24" t="s">
        <v>101</v>
      </c>
      <c r="DO7" s="24" t="s">
        <v>101</v>
      </c>
      <c r="DP7" s="24" t="s">
        <v>101</v>
      </c>
      <c r="DQ7" s="24" t="s">
        <v>101</v>
      </c>
      <c r="DR7" s="24">
        <v>25.46</v>
      </c>
      <c r="DS7" s="24">
        <v>28.42</v>
      </c>
      <c r="DT7" s="24" t="s">
        <v>101</v>
      </c>
      <c r="DU7" s="24" t="s">
        <v>101</v>
      </c>
      <c r="DV7" s="24" t="s">
        <v>101</v>
      </c>
      <c r="DW7" s="24" t="s">
        <v>101</v>
      </c>
      <c r="DX7" s="24">
        <v>0</v>
      </c>
      <c r="DY7" s="24" t="s">
        <v>101</v>
      </c>
      <c r="DZ7" s="24" t="s">
        <v>101</v>
      </c>
      <c r="EA7" s="24" t="s">
        <v>101</v>
      </c>
      <c r="EB7" s="24" t="s">
        <v>101</v>
      </c>
      <c r="EC7" s="24">
        <v>0.19</v>
      </c>
      <c r="ED7" s="24">
        <v>0.08</v>
      </c>
      <c r="EE7" s="24" t="s">
        <v>101</v>
      </c>
      <c r="EF7" s="24" t="s">
        <v>101</v>
      </c>
      <c r="EG7" s="24" t="s">
        <v>101</v>
      </c>
      <c r="EH7" s="24" t="s">
        <v>101</v>
      </c>
      <c r="EI7" s="24">
        <v>0</v>
      </c>
      <c r="EJ7" s="24" t="s">
        <v>101</v>
      </c>
      <c r="EK7" s="24" t="s">
        <v>101</v>
      </c>
      <c r="EL7" s="24" t="s">
        <v>101</v>
      </c>
      <c r="EM7" s="24" t="s">
        <v>101</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15"/>
      <c r="B9" s="15" t="s">
        <v>102</v>
      </c>
      <c r="C9" s="15" t="s">
        <v>103</v>
      </c>
      <c r="D9" s="15" t="s">
        <v>104</v>
      </c>
      <c r="E9" s="15" t="s">
        <v>105</v>
      </c>
      <c r="F9" s="15"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15" t="s">
        <v>0</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109</v>
      </c>
      <c r="F13" t="s">
        <v>109</v>
      </c>
      <c r="G13" t="s">
        <v>110</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政策企画部情報システム課</cp:lastModifiedBy>
  <dcterms:created xsi:type="dcterms:W3CDTF">2025-01-24T07:16:25Z</dcterms:created>
  <dcterms:modified xsi:type="dcterms:W3CDTF">2025-02-20T07:53:09Z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2025-02-06T00:55:38Z</vt:filetime>
  </property>
</Properties>
</file>