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0_公共下水道（法非適）5\"/>
    </mc:Choice>
  </mc:AlternateContent>
  <workbookProtection workbookAlgorithmName="SHA-512" workbookHashValue="QECZqILASm7dkfNiux7CzguirFcN+OZ5/QsnaD1CSasAIjC6EiJRLLh5W7mb95ZS729Du3ZecPDpc6o65edZ7Q==" workbookSaltValue="lK60oWXXyFYJin0uihlaew==" workbookSpinCount="100000" lockStructure="1"/>
  <bookViews>
    <workbookView xWindow="0" yWindow="0" windowWidth="20490" windowHeight="678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<sst xmlns="http://schemas.openxmlformats.org/spreadsheetml/2006/main" count="241" uniqueCount="116">
  <si>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</si>
  <si>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</si>
  <si>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</si>
  <si>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</si>
  <si>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</si>
  <si>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</si>
  <si>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</si>
  <si>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</si>
  <si>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</si>
  <si>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</si>
  <si>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</si>
  <si>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</si>
  <si>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</si>
  <si>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</si>
  <si>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</si>
  <si>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</si>
  <si>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</si>
  <si>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</si>
  <si>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</si>
  <si>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</si>
  <si>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</si>
  <si>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</si>
  <si>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</si>
  <si>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</si>
  <si>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</si>
  <si>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</si>
  <si>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</si>
  <si>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</si>
  <si>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</si>
  <si>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</si>
  <si>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</si>
  <si>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</si>
  <si>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</si>
  <si>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</si>
  <si>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</si>
  <si>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</si>
  <si>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</si>
  <si>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</si>
  <si>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</si>
  <si>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</si>
  <si>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</si>
  <si>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</si>
  <si>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</si>
  <si>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</si>
  <si>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</si>
  <si>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</si>
  <si>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</si>
  <si>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</si>
  <si>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</si>
  <si>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</si>
  <si>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</si>
  <si>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</si>
  <si>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</si>
  <si>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</si>
  <si>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</si>
  <si>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</si>
  <si>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</si>
  <si>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</si>
  <si>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</si>
  <si>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</si>
  <si>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</si>
  <si>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</si>
  <si>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①収益的収支比率について昨年度は物価高騰などによる維持管理費用の増加により下がっていたが、令和５年度においては増加になった。これは公営企業法適用による打切決算を行ったため、一時的に数値が改善したものである。今後は県流域下水道の維持に係る負担金の増加が見込まれるため、経営の安定を図るためには、使用料の適切な設定などの検討が必要です。
④企業債残高対事業規模比率は、今年度においては増加しています。増加の主な要因は、打切決算に伴う営業収益の減少によるものです。類似団体と比較して低い水準で推移している要因としては、企業債償還金の全てを一般会計からの繰入金で賄っているためであり、指標上低い水準ではあるが経営上健全な数値とはいえないものとなっています。
⑤経費回収率についても打切決算のため、単純な比較はできないが、依然として経費を使用料で賄えていない状況の為、適正な使用料の確保、汚水処理費の削減に努める必要がある。
⑥汚水処理原価は今年度については平均値を下回っている。これは打切決算による汚水処理費の減少に伴うもの。維持管理費の削減、接続率の向上等により有収水量を増加させていき、更なる経営改善を図っていく必要がある。
⑧水洗化率は類似団体の平均値より低い水準に留まっているが、行政人口の減少の影響も排除できないので、更なる水洗化率の向上を目指し、戸別訪問や啓発活動等を策定・継続していく必要があります。</t>
    <rPh sb="12" eb="14">
      <t>サクネン</t>
    </rPh>
    <rPh sb="14" eb="15">
      <t>ド</t>
    </rPh>
    <rPh sb="32" eb="34">
      <t>ゾウカ</t>
    </rPh>
    <rPh sb="37" eb="38">
      <t>サ</t>
    </rPh>
    <rPh sb="45" eb="47">
      <t>レイワ</t>
    </rPh>
    <rPh sb="48" eb="50">
      <t>ネン</t>
    </rPh>
    <rPh sb="55" eb="57">
      <t>ゾウカ</t>
    </rPh>
    <rPh sb="65" eb="70">
      <t>コウエイキ</t>
    </rPh>
    <rPh sb="70" eb="72">
      <t>テキヨウ</t>
    </rPh>
    <rPh sb="75" eb="76">
      <t>ダ</t>
    </rPh>
    <rPh sb="76" eb="77">
      <t>セツ</t>
    </rPh>
    <rPh sb="77" eb="79">
      <t>ケッサン</t>
    </rPh>
    <rPh sb="80" eb="81">
      <t>オコナ</t>
    </rPh>
    <rPh sb="86" eb="89">
      <t>イチジテキ</t>
    </rPh>
    <rPh sb="90" eb="92">
      <t>スウチ</t>
    </rPh>
    <rPh sb="93" eb="95">
      <t>カイゼン</t>
    </rPh>
    <rPh sb="182" eb="185">
      <t>コンネンド</t>
    </rPh>
    <rPh sb="190" eb="192">
      <t>ゾウカ</t>
    </rPh>
    <rPh sb="198" eb="200">
      <t>ゾウカ</t>
    </rPh>
    <rPh sb="201" eb="202">
      <t>オモ</t>
    </rPh>
    <rPh sb="203" eb="205">
      <t>ヨウイン</t>
    </rPh>
    <rPh sb="207" eb="208">
      <t>ダ</t>
    </rPh>
    <rPh sb="208" eb="209">
      <t>キリ</t>
    </rPh>
    <rPh sb="209" eb="211">
      <t>ケッサン</t>
    </rPh>
    <rPh sb="212" eb="213">
      <t>トモナ</t>
    </rPh>
    <rPh sb="214" eb="218">
      <t>エイギ</t>
    </rPh>
    <rPh sb="219" eb="221">
      <t>ゲンショウ</t>
    </rPh>
    <rPh sb="336" eb="337">
      <t>ダ</t>
    </rPh>
    <rPh sb="337" eb="338">
      <t>セツ</t>
    </rPh>
    <rPh sb="338" eb="340">
      <t>ケッサン</t>
    </rPh>
    <rPh sb="344" eb="346">
      <t>タンジュン</t>
    </rPh>
    <rPh sb="347" eb="349">
      <t>ヒカク</t>
    </rPh>
    <rPh sb="416" eb="419">
      <t>コンネンド</t>
    </rPh>
    <rPh sb="428" eb="430">
      <t>シタマワ</t>
    </rPh>
    <rPh sb="438" eb="440">
      <t>ウチキ</t>
    </rPh>
    <rPh sb="440" eb="442">
      <t>ケッサン</t>
    </rPh>
    <rPh sb="445" eb="450">
      <t>オスイショ</t>
    </rPh>
    <rPh sb="451" eb="453">
      <t>ゲンショウ</t>
    </rPh>
    <rPh sb="454" eb="455">
      <t>トモナ</t>
    </rPh>
    <rPh sb="527" eb="528">
      <t>ヒク</t>
    </rPh>
    <rPh sb="529" eb="531">
      <t>ス</t>
    </rPh>
    <rPh sb="532" eb="533">
      <t>トド</t>
    </rPh>
    <rPh sb="540" eb="542">
      <t>ギョウセイ</t>
    </rPh>
    <rPh sb="542" eb="544">
      <t>ジンコウ</t>
    </rPh>
    <rPh sb="545" eb="547">
      <t>ゲンショウ</t>
    </rPh>
    <rPh sb="548" eb="550">
      <t>エイキョウ</t>
    </rPh>
    <rPh sb="551" eb="553">
      <t>ハイジョ</t>
    </rPh>
    <phoneticPr fontId="1"/>
  </si>
  <si>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</si>
  <si>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</si>
  <si>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</si>
  <si>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</si>
  <si>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</si>
  <si>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</si>
  <si>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</si>
  <si>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</si>
  <si>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</si>
  <si>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</si>
  <si>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</si>
  <si>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</si>
  <si>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</si>
  <si>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</si>
  <si>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</si>
  <si>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</si>
  <si>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</si>
  <si>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</si>
  <si>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</si>
  <si>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</si>
  <si>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</si>
  <si>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</si>
  <si>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</si>
  <si>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</si>
  <si>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</si>
  <si>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</si>
  <si>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</si>
  <si>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</si>
  <si>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</si>
  <si>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</si>
  <si>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</si>
  <si>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</si>
  <si>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</si>
  <si>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</si>
  <si>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境町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</si>
  <si>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</si>
  <si>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</si>
  <si>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</si>
  <si>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</si>
  <si>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</si>
  <si>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</si>
  <si>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</si>
  <si>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</si>
  <si>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</si>
  <si>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</si>
  <si>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</si>
  <si>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</si>
  <si>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</si>
  <si>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</si>
  <si>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</si>
  <si>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</si>
  <si>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③管渠は法定耐用年数を経過しておらず、更新投資を行っていないため管渠改善率の指数は0％となっている。しかし、将来的な管渠等の老朽化を見据え、事業計画に位置付けてある主要な管渠の調査を進めていく必要がある。
また、ストックマネジメント計画は管渠等の更新時期が差し迫っていないため現時点では未策定だが、今後の老朽化の進展状況を考慮しながら当該計画を策定する必要がある。</t>
  </si>
  <si>
    <t>当町の公共下水道の全体計画区域は1184.1㏊（内、認可区域719.8㏊）であり、事業計画に基づき管渠整備率100％を目指し下水道の整備を進めている。新規整備予定地区も町の中心から徐々に人口密度の低い地区となることや、今後人口減少が予想されることから、長期的な視点で経営を考える必要がある。
将来老朽化に伴う更新も必要になることを見据えると、ストックマネジメント計画の導入により計画的な下水道施設の維持管理に努めなければならない。
公営企業会計適用後には使用料の段階的な引き上げなども視野にいれつつ、健全な下水道経営に取り組む必要がある。</t>
    <rPh sb="49" eb="54">
      <t>カンキョセ</t>
    </rPh>
    <rPh sb="59" eb="61">
      <t>メザ</t>
    </rPh>
    <rPh sb="75" eb="79">
      <t>シンキセイビ</t>
    </rPh>
    <rPh sb="79" eb="81">
      <t>ヨテイ</t>
    </rPh>
    <rPh sb="81" eb="83">
      <t>チク</t>
    </rPh>
    <rPh sb="84" eb="85">
      <t>マチ</t>
    </rPh>
    <rPh sb="86" eb="88">
      <t>チュウシン</t>
    </rPh>
    <rPh sb="90" eb="92">
      <t>ジョジョ</t>
    </rPh>
    <rPh sb="93" eb="97">
      <t>ジンコ</t>
    </rPh>
    <rPh sb="98" eb="99">
      <t>ヒク</t>
    </rPh>
    <rPh sb="100" eb="102">
      <t>チク</t>
    </rPh>
    <rPh sb="109" eb="111">
      <t>コンゴ</t>
    </rPh>
    <rPh sb="111" eb="113">
      <t>ジンコウ</t>
    </rPh>
    <rPh sb="113" eb="115">
      <t>ゲンショウ</t>
    </rPh>
    <rPh sb="116" eb="118">
      <t>ヨソウ</t>
    </rPh>
    <rPh sb="126" eb="129">
      <t>チョウキテキ</t>
    </rPh>
    <rPh sb="130" eb="132">
      <t>シテン</t>
    </rPh>
    <rPh sb="133" eb="135">
      <t>ケイエイ</t>
    </rPh>
    <rPh sb="136" eb="137">
      <t>カンガ</t>
    </rPh>
    <rPh sb="139" eb="141">
      <t>ヒツヨウ</t>
    </rPh>
    <rPh sb="146" eb="148">
      <t>ショウライ</t>
    </rPh>
    <rPh sb="148" eb="151">
      <t>ロウキュウカ</t>
    </rPh>
    <rPh sb="152" eb="153">
      <t>トモナ</t>
    </rPh>
    <rPh sb="154" eb="156">
      <t>コウシン</t>
    </rPh>
    <rPh sb="157" eb="159">
      <t>ヒツヨウ</t>
    </rPh>
    <rPh sb="165" eb="167">
      <t>ミス</t>
    </rPh>
    <rPh sb="181" eb="183">
      <t>ケイカク</t>
    </rPh>
    <rPh sb="184" eb="186">
      <t>ドウニュウ</t>
    </rPh>
    <rPh sb="189" eb="192">
      <t>ケイカクテキ</t>
    </rPh>
    <rPh sb="193" eb="198">
      <t>ゲスイド</t>
    </rPh>
    <rPh sb="199" eb="203">
      <t>イジカ</t>
    </rPh>
    <rPh sb="204" eb="205">
      <t>ツト</t>
    </rPh>
    <rPh sb="216" eb="222">
      <t>コウエイキギ</t>
    </rPh>
    <rPh sb="222" eb="225">
      <t>テキヨ</t>
    </rPh>
    <rPh sb="227" eb="230">
      <t>シヨウリョウ</t>
    </rPh>
    <rPh sb="231" eb="234">
      <t>ダンカイテキ</t>
    </rPh>
    <rPh sb="235" eb="236">
      <t>ヒ</t>
    </rPh>
    <rPh sb="237" eb="238">
      <t>ア</t>
    </rPh>
    <rPh sb="242" eb="244">
      <t>シヤ</t>
    </rPh>
    <rPh sb="259" eb="260">
      <t>ト</t>
    </rPh>
    <rPh sb="261" eb="262">
      <t>ク</t>
    </rPh>
    <rPh sb="263" eb="26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</si>
</sst>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F-4DDD-BA29-FD7D52B476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9CBF-4DDD-BA29-FD7D52B476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34-4A42-AB88-B5E3D2C727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0334-4A42-AB88-B5E3D2C727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76.47</c:v>
                </c:pt>
                <c:pt idx="1">
                  <c:v>77.33</c:v>
                </c:pt>
                <c:pt idx="2">
                  <c:v>76.14</c:v>
                </c:pt>
                <c:pt idx="3">
                  <c:v>75.56</c:v>
                </c:pt>
                <c:pt idx="4">
                  <c:v>76.12</c:v>
                </c:pt>
              </c:numCache>
            </c:numRef>
          </c:val>
          <c:extLst>
            <c:ext xmlns:c16="http://schemas.microsoft.com/office/drawing/2014/chart" uri="{C3380CC4-5D6E-409C-BE32-E72D297353CC}">
              <c16:uniqueId val="{00000000-31E1-4DA2-BBBC-7181E24537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31E1-4DA2-BBBC-7181E24537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79.069999999999993</c:v>
                </c:pt>
                <c:pt idx="1">
                  <c:v>76.41</c:v>
                </c:pt>
                <c:pt idx="2">
                  <c:v>77.930000000000007</c:v>
                </c:pt>
                <c:pt idx="3">
                  <c:v>73.95</c:v>
                </c:pt>
                <c:pt idx="4">
                  <c:v>82.39</c:v>
                </c:pt>
              </c:numCache>
            </c:numRef>
          </c:val>
          <c:extLst>
            <c:ext xmlns:c16="http://schemas.microsoft.com/office/drawing/2014/chart" uri="{C3380CC4-5D6E-409C-BE32-E72D297353CC}">
              <c16:uniqueId val="{00000000-A9CA-43FB-B32E-D83E0A7C2A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A-43FB-B32E-D83E0A7C2A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FF-4BAB-84FF-FCF9D9DBDC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F-4BAB-84FF-FCF9D9DBDC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6E-483C-9781-E662D2CDF7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6E-483C-9781-E662D2CDF7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F4-4C2F-BF91-BB6200F9B8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F4-4C2F-BF91-BB6200F9B8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3-4B60-82C9-33F74090CB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3-4B60-82C9-33F74090CB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c:v>
                </c:pt>
                <c:pt idx="1">
                  <c:v>1.27</c:v>
                </c:pt>
                <c:pt idx="2">
                  <c:v>1.28</c:v>
                </c:pt>
                <c:pt idx="3" formatCode="#,##0.00;&quot;△&quot;#,##0.00">
                  <c:v>0</c:v>
                </c:pt>
                <c:pt idx="4">
                  <c:v>29.98</c:v>
                </c:pt>
              </c:numCache>
            </c:numRef>
          </c:val>
          <c:extLst>
            <c:ext xmlns:c16="http://schemas.microsoft.com/office/drawing/2014/chart" uri="{C3380CC4-5D6E-409C-BE32-E72D297353CC}">
              <c16:uniqueId val="{00000000-273E-42FA-A0FE-12E07DBF08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273E-42FA-A0FE-12E07DBF08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66.84</c:v>
                </c:pt>
                <c:pt idx="1">
                  <c:v>62.42</c:v>
                </c:pt>
                <c:pt idx="2">
                  <c:v>65.239999999999995</c:v>
                </c:pt>
                <c:pt idx="3">
                  <c:v>58.27</c:v>
                </c:pt>
                <c:pt idx="4">
                  <c:v>73.849999999999994</c:v>
                </c:pt>
              </c:numCache>
            </c:numRef>
          </c:val>
          <c:extLst>
            <c:ext xmlns:c16="http://schemas.microsoft.com/office/drawing/2014/chart" uri="{C3380CC4-5D6E-409C-BE32-E72D297353CC}">
              <c16:uniqueId val="{00000000-05C8-4B98-B91A-A376EC9C26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05C8-4B98-B91A-A376EC9C26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246.79</c:v>
                </c:pt>
                <c:pt idx="1">
                  <c:v>271.32</c:v>
                </c:pt>
                <c:pt idx="2">
                  <c:v>260.08</c:v>
                </c:pt>
                <c:pt idx="3">
                  <c:v>273.7</c:v>
                </c:pt>
                <c:pt idx="4">
                  <c:v>193.01</c:v>
                </c:pt>
              </c:numCache>
            </c:numRef>
          </c:val>
          <c:extLst>
            <c:ext xmlns:c16="http://schemas.microsoft.com/office/drawing/2014/chart" uri="{C3380CC4-5D6E-409C-BE32-E72D297353CC}">
              <c16:uniqueId val="{00000000-B3EB-4DF0-8CD6-39CC6E75FC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B3EB-4DF0-8CD6-39CC6E75FC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6" sqref="B6:AC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境町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法非適用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Cd2</v>
      </c>
      <c r="X8" s="33"/>
      <c r="Y8" s="33"/>
      <c r="Z8" s="33"/>
      <c r="AA8" s="33"/>
      <c r="AB8" s="33"/>
      <c r="AC8" s="33"/>
      <c r="AD8" s="34" t="str">
        <f>データ!$M$6</f>
        <v>非設置</v>
      </c>
      <c r="AE8" s="34"/>
      <c r="AF8" s="34"/>
      <c r="AG8" s="34"/>
      <c r="AH8" s="34"/>
      <c r="AI8" s="34"/>
      <c r="AJ8" s="34"/>
      <c r="AK8" s="3"/>
      <c r="AL8" s="35">
        <f>データ!S6</f>
        <v>24637</v>
      </c>
      <c r="AM8" s="35"/>
      <c r="AN8" s="35"/>
      <c r="AO8" s="35"/>
      <c r="AP8" s="35"/>
      <c r="AQ8" s="35"/>
      <c r="AR8" s="35"/>
      <c r="AS8" s="35"/>
      <c r="AT8" s="36">
        <f>データ!T6</f>
        <v>46.59</v>
      </c>
      <c r="AU8" s="36"/>
      <c r="AV8" s="36"/>
      <c r="AW8" s="36"/>
      <c r="AX8" s="36"/>
      <c r="AY8" s="36"/>
      <c r="AZ8" s="36"/>
      <c r="BA8" s="36"/>
      <c r="BB8" s="36">
        <f>データ!U6</f>
        <v>528.79999999999995</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15">
      <c r="A9" s="2"/>
      <c r="B9" s="29" t="s">
        <v>22</v>
      </c>
      <c r="C9" s="29"/>
      <c r="D9" s="29"/>
      <c r="E9" s="29"/>
      <c r="F9" s="29"/>
      <c r="G9" s="29"/>
      <c r="H9" s="29"/>
      <c r="I9" s="29" t="s">
        <v>24</v>
      </c>
      <c r="J9" s="29"/>
      <c r="K9" s="29"/>
      <c r="L9" s="29"/>
      <c r="M9" s="29"/>
      <c r="N9" s="29"/>
      <c r="O9" s="29"/>
      <c r="P9" s="29" t="s">
        <v>26</v>
      </c>
      <c r="Q9" s="29"/>
      <c r="R9" s="29"/>
      <c r="S9" s="29"/>
      <c r="T9" s="29"/>
      <c r="U9" s="29"/>
      <c r="V9" s="29"/>
      <c r="W9" s="29" t="s">
        <v>29</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3</v>
      </c>
      <c r="BC9" s="29"/>
      <c r="BD9" s="29"/>
      <c r="BE9" s="29"/>
      <c r="BF9" s="29"/>
      <c r="BG9" s="29"/>
      <c r="BH9" s="29"/>
      <c r="BI9" s="29"/>
      <c r="BJ9" s="3"/>
      <c r="BK9" s="3"/>
      <c r="BL9" s="41" t="s">
        <v>33</v>
      </c>
      <c r="BM9" s="42"/>
      <c r="BN9" s="43" t="s">
        <v>34</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52.7</v>
      </c>
      <c r="Q10" s="36"/>
      <c r="R10" s="36"/>
      <c r="S10" s="36"/>
      <c r="T10" s="36"/>
      <c r="U10" s="36"/>
      <c r="V10" s="36"/>
      <c r="W10" s="36">
        <f>データ!Q6</f>
        <v>85.32</v>
      </c>
      <c r="X10" s="36"/>
      <c r="Y10" s="36"/>
      <c r="Z10" s="36"/>
      <c r="AA10" s="36"/>
      <c r="AB10" s="36"/>
      <c r="AC10" s="36"/>
      <c r="AD10" s="35">
        <f>データ!R6</f>
        <v>3300</v>
      </c>
      <c r="AE10" s="35"/>
      <c r="AF10" s="35"/>
      <c r="AG10" s="35"/>
      <c r="AH10" s="35"/>
      <c r="AI10" s="35"/>
      <c r="AJ10" s="35"/>
      <c r="AK10" s="2"/>
      <c r="AL10" s="35">
        <f>データ!V6</f>
        <v>13009</v>
      </c>
      <c r="AM10" s="35"/>
      <c r="AN10" s="35"/>
      <c r="AO10" s="35"/>
      <c r="AP10" s="35"/>
      <c r="AQ10" s="35"/>
      <c r="AR10" s="35"/>
      <c r="AS10" s="35"/>
      <c r="AT10" s="36">
        <f>データ!W6</f>
        <v>5.52</v>
      </c>
      <c r="AU10" s="36"/>
      <c r="AV10" s="36"/>
      <c r="AW10" s="36"/>
      <c r="AX10" s="36"/>
      <c r="AY10" s="36"/>
      <c r="AZ10" s="36"/>
      <c r="BA10" s="36"/>
      <c r="BB10" s="36">
        <f>データ!X6</f>
        <v>2356.6999999999998</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62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15">
      <c r="C84" s="2"/>
    </row>
    <row r="85" spans="1:78" hidden="1" x14ac:dyDescent="0.15">
      <c r="B85" s="6" t="s">
        <v>44</v>
      </c>
      <c r="C85" s="6"/>
      <c r="D85" s="6"/>
      <c r="E85" s="6" t="s">
        <v>45</v>
      </c>
      <c r="F85" s="6" t="s">
        <v>47</v>
      </c>
      <c r="G85" s="6" t="s">
        <v>48</v>
      </c>
      <c r="H85" s="6" t="s">
        <v>42</v>
      </c>
      <c r="I85" s="6" t="s">
        <v>14</v>
      </c>
      <c r="J85" s="6" t="s">
        <v>49</v>
      </c>
      <c r="K85" s="6" t="s">
        <v>50</v>
      </c>
      <c r="L85" s="6" t="s">
        <v>1</v>
      </c>
      <c r="M85" s="6" t="s">
        <v>35</v>
      </c>
      <c r="N85" s="6" t="s">
        <v>51</v>
      </c>
      <c r="O85" s="6" t="s">
        <v>52</v>
      </c>
    </row>
    <row r="86" spans="1:78" hidden="1" x14ac:dyDescent="0.15">
      <c r="B86" s="6"/>
      <c r="C86" s="6"/>
      <c r="D86" s="6"/>
      <c r="E86" s="6" t="str">
        <f>データ!AI6</f>
        <v/>
      </c>
      <c r="F86" s="6" t="s">
        <v>39</v>
      </c>
      <c r="G86" s="6" t="s">
        <v>39</v>
      </c>
      <c r="H86" s="6" t="str">
        <f>データ!BP6</f>
        <v>【630.82】</v>
      </c>
      <c r="I86" s="6" t="str">
        <f>データ!CA6</f>
        <v>【97.81】</v>
      </c>
      <c r="J86" s="6" t="str">
        <f>データ!CL6</f>
        <v>【138.75】</v>
      </c>
      <c r="K86" s="6" t="str">
        <f>データ!CW6</f>
        <v>【58.94】</v>
      </c>
      <c r="L86" s="6" t="str">
        <f>データ!DH6</f>
        <v>【95.91】</v>
      </c>
      <c r="M86" s="6" t="s">
        <v>39</v>
      </c>
      <c r="N86" s="6" t="s">
        <v>39</v>
      </c>
      <c r="O86" s="6" t="str">
        <f>データ!EO6</f>
        <v>【0.22】</v>
      </c>
    </row>
  </sheetData>
  <sheetProtection algorithmName="SHA-512" hashValue="g0JP42d1RHqlNiN0V5Tm5sZWjf5vGUBTgo70joP0jU5WiQS5JonWRuRqr6DQ6Z2SLRK21tEjfmX61dwe+rwbBQ==" saltValue="sfTgl9fpkN+zE8pLvzBtd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20</v>
      </c>
      <c r="B3" s="16" t="s">
        <v>0</v>
      </c>
      <c r="C3" s="16" t="s">
        <v>58</v>
      </c>
      <c r="D3" s="16" t="s">
        <v>59</v>
      </c>
      <c r="E3" s="16" t="s">
        <v>7</v>
      </c>
      <c r="F3" s="16" t="s">
        <v>6</v>
      </c>
      <c r="G3" s="16" t="s">
        <v>25</v>
      </c>
      <c r="H3" s="73" t="s">
        <v>55</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60</v>
      </c>
      <c r="B4" s="17"/>
      <c r="C4" s="17"/>
      <c r="D4" s="17"/>
      <c r="E4" s="17"/>
      <c r="F4" s="17"/>
      <c r="G4" s="17"/>
      <c r="H4" s="76"/>
      <c r="I4" s="77"/>
      <c r="J4" s="77"/>
      <c r="K4" s="77"/>
      <c r="L4" s="77"/>
      <c r="M4" s="77"/>
      <c r="N4" s="77"/>
      <c r="O4" s="77"/>
      <c r="P4" s="77"/>
      <c r="Q4" s="77"/>
      <c r="R4" s="77"/>
      <c r="S4" s="77"/>
      <c r="T4" s="77"/>
      <c r="U4" s="77"/>
      <c r="V4" s="77"/>
      <c r="W4" s="77"/>
      <c r="X4" s="78"/>
      <c r="Y4" s="72" t="s">
        <v>27</v>
      </c>
      <c r="Z4" s="72"/>
      <c r="AA4" s="72"/>
      <c r="AB4" s="72"/>
      <c r="AC4" s="72"/>
      <c r="AD4" s="72"/>
      <c r="AE4" s="72"/>
      <c r="AF4" s="72"/>
      <c r="AG4" s="72"/>
      <c r="AH4" s="72"/>
      <c r="AI4" s="72"/>
      <c r="AJ4" s="72" t="s">
        <v>46</v>
      </c>
      <c r="AK4" s="72"/>
      <c r="AL4" s="72"/>
      <c r="AM4" s="72"/>
      <c r="AN4" s="72"/>
      <c r="AO4" s="72"/>
      <c r="AP4" s="72"/>
      <c r="AQ4" s="72"/>
      <c r="AR4" s="72"/>
      <c r="AS4" s="72"/>
      <c r="AT4" s="72"/>
      <c r="AU4" s="72" t="s">
        <v>30</v>
      </c>
      <c r="AV4" s="72"/>
      <c r="AW4" s="72"/>
      <c r="AX4" s="72"/>
      <c r="AY4" s="72"/>
      <c r="AZ4" s="72"/>
      <c r="BA4" s="72"/>
      <c r="BB4" s="72"/>
      <c r="BC4" s="72"/>
      <c r="BD4" s="72"/>
      <c r="BE4" s="72"/>
      <c r="BF4" s="72" t="s">
        <v>61</v>
      </c>
      <c r="BG4" s="72"/>
      <c r="BH4" s="72"/>
      <c r="BI4" s="72"/>
      <c r="BJ4" s="72"/>
      <c r="BK4" s="72"/>
      <c r="BL4" s="72"/>
      <c r="BM4" s="72"/>
      <c r="BN4" s="72"/>
      <c r="BO4" s="72"/>
      <c r="BP4" s="72"/>
      <c r="BQ4" s="72" t="s">
        <v>4</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8"/>
      <c r="C5" s="18"/>
      <c r="D5" s="18"/>
      <c r="E5" s="18"/>
      <c r="F5" s="18"/>
      <c r="G5" s="18"/>
      <c r="H5" s="22" t="s">
        <v>57</v>
      </c>
      <c r="I5" s="22" t="s">
        <v>71</v>
      </c>
      <c r="J5" s="22" t="s">
        <v>72</v>
      </c>
      <c r="K5" s="22" t="s">
        <v>73</v>
      </c>
      <c r="L5" s="22" t="s">
        <v>74</v>
      </c>
      <c r="M5" s="22" t="s">
        <v>8</v>
      </c>
      <c r="N5" s="22" t="s">
        <v>75</v>
      </c>
      <c r="O5" s="22" t="s">
        <v>76</v>
      </c>
      <c r="P5" s="22" t="s">
        <v>77</v>
      </c>
      <c r="Q5" s="22" t="s">
        <v>78</v>
      </c>
      <c r="R5" s="22" t="s">
        <v>79</v>
      </c>
      <c r="S5" s="22" t="s">
        <v>80</v>
      </c>
      <c r="T5" s="22" t="s">
        <v>81</v>
      </c>
      <c r="U5" s="22" t="s">
        <v>65</v>
      </c>
      <c r="V5" s="22" t="s">
        <v>82</v>
      </c>
      <c r="W5" s="22" t="s">
        <v>83</v>
      </c>
      <c r="X5" s="22" t="s">
        <v>84</v>
      </c>
      <c r="Y5" s="22" t="s">
        <v>85</v>
      </c>
      <c r="Z5" s="22" t="s">
        <v>86</v>
      </c>
      <c r="AA5" s="22" t="s">
        <v>87</v>
      </c>
      <c r="AB5" s="22" t="s">
        <v>88</v>
      </c>
      <c r="AC5" s="22" t="s">
        <v>89</v>
      </c>
      <c r="AD5" s="22" t="s">
        <v>90</v>
      </c>
      <c r="AE5" s="22" t="s">
        <v>92</v>
      </c>
      <c r="AF5" s="22" t="s">
        <v>93</v>
      </c>
      <c r="AG5" s="22" t="s">
        <v>94</v>
      </c>
      <c r="AH5" s="22" t="s">
        <v>95</v>
      </c>
      <c r="AI5" s="22" t="s">
        <v>44</v>
      </c>
      <c r="AJ5" s="22" t="s">
        <v>85</v>
      </c>
      <c r="AK5" s="22" t="s">
        <v>86</v>
      </c>
      <c r="AL5" s="22" t="s">
        <v>87</v>
      </c>
      <c r="AM5" s="22" t="s">
        <v>88</v>
      </c>
      <c r="AN5" s="22" t="s">
        <v>89</v>
      </c>
      <c r="AO5" s="22" t="s">
        <v>90</v>
      </c>
      <c r="AP5" s="22" t="s">
        <v>92</v>
      </c>
      <c r="AQ5" s="22" t="s">
        <v>93</v>
      </c>
      <c r="AR5" s="22" t="s">
        <v>94</v>
      </c>
      <c r="AS5" s="22" t="s">
        <v>95</v>
      </c>
      <c r="AT5" s="22" t="s">
        <v>91</v>
      </c>
      <c r="AU5" s="22" t="s">
        <v>85</v>
      </c>
      <c r="AV5" s="22" t="s">
        <v>86</v>
      </c>
      <c r="AW5" s="22" t="s">
        <v>87</v>
      </c>
      <c r="AX5" s="22" t="s">
        <v>88</v>
      </c>
      <c r="AY5" s="22" t="s">
        <v>89</v>
      </c>
      <c r="AZ5" s="22" t="s">
        <v>90</v>
      </c>
      <c r="BA5" s="22" t="s">
        <v>92</v>
      </c>
      <c r="BB5" s="22" t="s">
        <v>93</v>
      </c>
      <c r="BC5" s="22" t="s">
        <v>94</v>
      </c>
      <c r="BD5" s="22" t="s">
        <v>95</v>
      </c>
      <c r="BE5" s="22" t="s">
        <v>91</v>
      </c>
      <c r="BF5" s="22" t="s">
        <v>85</v>
      </c>
      <c r="BG5" s="22" t="s">
        <v>86</v>
      </c>
      <c r="BH5" s="22" t="s">
        <v>87</v>
      </c>
      <c r="BI5" s="22" t="s">
        <v>88</v>
      </c>
      <c r="BJ5" s="22" t="s">
        <v>89</v>
      </c>
      <c r="BK5" s="22" t="s">
        <v>90</v>
      </c>
      <c r="BL5" s="22" t="s">
        <v>92</v>
      </c>
      <c r="BM5" s="22" t="s">
        <v>93</v>
      </c>
      <c r="BN5" s="22" t="s">
        <v>94</v>
      </c>
      <c r="BO5" s="22" t="s">
        <v>95</v>
      </c>
      <c r="BP5" s="22" t="s">
        <v>91</v>
      </c>
      <c r="BQ5" s="22" t="s">
        <v>85</v>
      </c>
      <c r="BR5" s="22" t="s">
        <v>86</v>
      </c>
      <c r="BS5" s="22" t="s">
        <v>87</v>
      </c>
      <c r="BT5" s="22" t="s">
        <v>88</v>
      </c>
      <c r="BU5" s="22" t="s">
        <v>89</v>
      </c>
      <c r="BV5" s="22" t="s">
        <v>90</v>
      </c>
      <c r="BW5" s="22" t="s">
        <v>92</v>
      </c>
      <c r="BX5" s="22" t="s">
        <v>93</v>
      </c>
      <c r="BY5" s="22" t="s">
        <v>94</v>
      </c>
      <c r="BZ5" s="22" t="s">
        <v>95</v>
      </c>
      <c r="CA5" s="22" t="s">
        <v>91</v>
      </c>
      <c r="CB5" s="22" t="s">
        <v>85</v>
      </c>
      <c r="CC5" s="22" t="s">
        <v>86</v>
      </c>
      <c r="CD5" s="22" t="s">
        <v>87</v>
      </c>
      <c r="CE5" s="22" t="s">
        <v>88</v>
      </c>
      <c r="CF5" s="22" t="s">
        <v>89</v>
      </c>
      <c r="CG5" s="22" t="s">
        <v>90</v>
      </c>
      <c r="CH5" s="22" t="s">
        <v>92</v>
      </c>
      <c r="CI5" s="22" t="s">
        <v>93</v>
      </c>
      <c r="CJ5" s="22" t="s">
        <v>94</v>
      </c>
      <c r="CK5" s="22" t="s">
        <v>95</v>
      </c>
      <c r="CL5" s="22" t="s">
        <v>91</v>
      </c>
      <c r="CM5" s="22" t="s">
        <v>85</v>
      </c>
      <c r="CN5" s="22" t="s">
        <v>86</v>
      </c>
      <c r="CO5" s="22" t="s">
        <v>87</v>
      </c>
      <c r="CP5" s="22" t="s">
        <v>88</v>
      </c>
      <c r="CQ5" s="22" t="s">
        <v>89</v>
      </c>
      <c r="CR5" s="22" t="s">
        <v>90</v>
      </c>
      <c r="CS5" s="22" t="s">
        <v>92</v>
      </c>
      <c r="CT5" s="22" t="s">
        <v>93</v>
      </c>
      <c r="CU5" s="22" t="s">
        <v>94</v>
      </c>
      <c r="CV5" s="22" t="s">
        <v>95</v>
      </c>
      <c r="CW5" s="22" t="s">
        <v>91</v>
      </c>
      <c r="CX5" s="22" t="s">
        <v>85</v>
      </c>
      <c r="CY5" s="22" t="s">
        <v>86</v>
      </c>
      <c r="CZ5" s="22" t="s">
        <v>87</v>
      </c>
      <c r="DA5" s="22" t="s">
        <v>88</v>
      </c>
      <c r="DB5" s="22" t="s">
        <v>89</v>
      </c>
      <c r="DC5" s="22" t="s">
        <v>90</v>
      </c>
      <c r="DD5" s="22" t="s">
        <v>92</v>
      </c>
      <c r="DE5" s="22" t="s">
        <v>93</v>
      </c>
      <c r="DF5" s="22" t="s">
        <v>94</v>
      </c>
      <c r="DG5" s="22" t="s">
        <v>95</v>
      </c>
      <c r="DH5" s="22" t="s">
        <v>91</v>
      </c>
      <c r="DI5" s="22" t="s">
        <v>85</v>
      </c>
      <c r="DJ5" s="22" t="s">
        <v>86</v>
      </c>
      <c r="DK5" s="22" t="s">
        <v>87</v>
      </c>
      <c r="DL5" s="22" t="s">
        <v>88</v>
      </c>
      <c r="DM5" s="22" t="s">
        <v>89</v>
      </c>
      <c r="DN5" s="22" t="s">
        <v>90</v>
      </c>
      <c r="DO5" s="22" t="s">
        <v>92</v>
      </c>
      <c r="DP5" s="22" t="s">
        <v>93</v>
      </c>
      <c r="DQ5" s="22" t="s">
        <v>94</v>
      </c>
      <c r="DR5" s="22" t="s">
        <v>95</v>
      </c>
      <c r="DS5" s="22" t="s">
        <v>91</v>
      </c>
      <c r="DT5" s="22" t="s">
        <v>85</v>
      </c>
      <c r="DU5" s="22" t="s">
        <v>86</v>
      </c>
      <c r="DV5" s="22" t="s">
        <v>87</v>
      </c>
      <c r="DW5" s="22" t="s">
        <v>88</v>
      </c>
      <c r="DX5" s="22" t="s">
        <v>89</v>
      </c>
      <c r="DY5" s="22" t="s">
        <v>90</v>
      </c>
      <c r="DZ5" s="22" t="s">
        <v>92</v>
      </c>
      <c r="EA5" s="22" t="s">
        <v>93</v>
      </c>
      <c r="EB5" s="22" t="s">
        <v>94</v>
      </c>
      <c r="EC5" s="22" t="s">
        <v>95</v>
      </c>
      <c r="ED5" s="22" t="s">
        <v>91</v>
      </c>
      <c r="EE5" s="22" t="s">
        <v>85</v>
      </c>
      <c r="EF5" s="22" t="s">
        <v>86</v>
      </c>
      <c r="EG5" s="22" t="s">
        <v>87</v>
      </c>
      <c r="EH5" s="22" t="s">
        <v>88</v>
      </c>
      <c r="EI5" s="22" t="s">
        <v>89</v>
      </c>
      <c r="EJ5" s="22" t="s">
        <v>90</v>
      </c>
      <c r="EK5" s="22" t="s">
        <v>92</v>
      </c>
      <c r="EL5" s="22" t="s">
        <v>93</v>
      </c>
      <c r="EM5" s="22" t="s">
        <v>94</v>
      </c>
      <c r="EN5" s="22" t="s">
        <v>95</v>
      </c>
      <c r="EO5" s="22" t="s">
        <v>91</v>
      </c>
    </row>
    <row r="6" spans="1:145" s="13" customFormat="1" x14ac:dyDescent="0.15">
      <c r="A6" s="14" t="s">
        <v>96</v>
      </c>
      <c r="B6" s="19">
        <f t="shared" ref="B6:X6" si="1">B7</f>
        <v>2023</v>
      </c>
      <c r="C6" s="19">
        <f t="shared" si="1"/>
        <v>85464</v>
      </c>
      <c r="D6" s="19">
        <f t="shared" si="1"/>
        <v>47</v>
      </c>
      <c r="E6" s="19">
        <f t="shared" si="1"/>
        <v>17</v>
      </c>
      <c r="F6" s="19">
        <f t="shared" si="1"/>
        <v>1</v>
      </c>
      <c r="G6" s="19">
        <f t="shared" si="1"/>
        <v>0</v>
      </c>
      <c r="H6" s="19" t="str">
        <f t="shared" si="1"/>
        <v>茨城県　境町</v>
      </c>
      <c r="I6" s="19" t="str">
        <f t="shared" si="1"/>
        <v>法非適用</v>
      </c>
      <c r="J6" s="19" t="str">
        <f t="shared" si="1"/>
        <v>下水道事業</v>
      </c>
      <c r="K6" s="19" t="str">
        <f t="shared" si="1"/>
        <v>公共下水道</v>
      </c>
      <c r="L6" s="19" t="str">
        <f t="shared" si="1"/>
        <v>Cd2</v>
      </c>
      <c r="M6" s="19" t="str">
        <f t="shared" si="1"/>
        <v>非設置</v>
      </c>
      <c r="N6" s="23" t="str">
        <f t="shared" si="1"/>
        <v>-</v>
      </c>
      <c r="O6" s="23" t="str">
        <f t="shared" si="1"/>
        <v>該当数値なし</v>
      </c>
      <c r="P6" s="23">
        <f t="shared" si="1"/>
        <v>52.7</v>
      </c>
      <c r="Q6" s="23">
        <f t="shared" si="1"/>
        <v>85.32</v>
      </c>
      <c r="R6" s="23">
        <f t="shared" si="1"/>
        <v>3300</v>
      </c>
      <c r="S6" s="23">
        <f t="shared" si="1"/>
        <v>24637</v>
      </c>
      <c r="T6" s="23">
        <f t="shared" si="1"/>
        <v>46.59</v>
      </c>
      <c r="U6" s="23">
        <f t="shared" si="1"/>
        <v>528.79999999999995</v>
      </c>
      <c r="V6" s="23">
        <f t="shared" si="1"/>
        <v>13009</v>
      </c>
      <c r="W6" s="23">
        <f t="shared" si="1"/>
        <v>5.52</v>
      </c>
      <c r="X6" s="23">
        <f t="shared" si="1"/>
        <v>2356.6999999999998</v>
      </c>
      <c r="Y6" s="27">
        <f t="shared" ref="Y6:AH6" si="2">IF(Y7="",NA(),Y7)</f>
        <v>79.069999999999993</v>
      </c>
      <c r="Z6" s="27">
        <f t="shared" si="2"/>
        <v>76.41</v>
      </c>
      <c r="AA6" s="27">
        <f t="shared" si="2"/>
        <v>77.930000000000007</v>
      </c>
      <c r="AB6" s="27">
        <f t="shared" si="2"/>
        <v>73.95</v>
      </c>
      <c r="AC6" s="27">
        <f t="shared" si="2"/>
        <v>82.39</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7">
        <f t="shared" ref="BF6:BO6" si="5">IF(BF7="",NA(),BF7)</f>
        <v>1.2</v>
      </c>
      <c r="BG6" s="27">
        <f t="shared" si="5"/>
        <v>1.27</v>
      </c>
      <c r="BH6" s="27">
        <f t="shared" si="5"/>
        <v>1.28</v>
      </c>
      <c r="BI6" s="23">
        <f t="shared" si="5"/>
        <v>0</v>
      </c>
      <c r="BJ6" s="27">
        <f t="shared" si="5"/>
        <v>29.98</v>
      </c>
      <c r="BK6" s="27">
        <f t="shared" si="5"/>
        <v>1130.42</v>
      </c>
      <c r="BL6" s="27">
        <f t="shared" si="5"/>
        <v>1245.0999999999999</v>
      </c>
      <c r="BM6" s="27">
        <f t="shared" si="5"/>
        <v>1108.8</v>
      </c>
      <c r="BN6" s="27">
        <f t="shared" si="5"/>
        <v>1194.56</v>
      </c>
      <c r="BO6" s="27">
        <f t="shared" si="5"/>
        <v>1174.6099999999999</v>
      </c>
      <c r="BP6" s="23" t="str">
        <f>IF(BP7="","",IF(BP7="-","【-】","【"&amp;SUBSTITUTE(TEXT(BP7,"#,##0.00"),"-","△")&amp;"】"))</f>
        <v>【630.82】</v>
      </c>
      <c r="BQ6" s="27">
        <f t="shared" ref="BQ6:BZ6" si="6">IF(BQ7="",NA(),BQ7)</f>
        <v>66.84</v>
      </c>
      <c r="BR6" s="27">
        <f t="shared" si="6"/>
        <v>62.42</v>
      </c>
      <c r="BS6" s="27">
        <f t="shared" si="6"/>
        <v>65.239999999999995</v>
      </c>
      <c r="BT6" s="27">
        <f t="shared" si="6"/>
        <v>58.27</v>
      </c>
      <c r="BU6" s="27">
        <f t="shared" si="6"/>
        <v>73.849999999999994</v>
      </c>
      <c r="BV6" s="27">
        <f t="shared" si="6"/>
        <v>74.17</v>
      </c>
      <c r="BW6" s="27">
        <f t="shared" si="6"/>
        <v>79.77</v>
      </c>
      <c r="BX6" s="27">
        <f t="shared" si="6"/>
        <v>79.63</v>
      </c>
      <c r="BY6" s="27">
        <f t="shared" si="6"/>
        <v>76.78</v>
      </c>
      <c r="BZ6" s="27">
        <f t="shared" si="6"/>
        <v>75.41</v>
      </c>
      <c r="CA6" s="23" t="str">
        <f>IF(CA7="","",IF(CA7="-","【-】","【"&amp;SUBSTITUTE(TEXT(CA7,"#,##0.00"),"-","△")&amp;"】"))</f>
        <v>【97.81】</v>
      </c>
      <c r="CB6" s="27">
        <f t="shared" ref="CB6:CK6" si="7">IF(CB7="",NA(),CB7)</f>
        <v>246.79</v>
      </c>
      <c r="CC6" s="27">
        <f t="shared" si="7"/>
        <v>271.32</v>
      </c>
      <c r="CD6" s="27">
        <f t="shared" si="7"/>
        <v>260.08</v>
      </c>
      <c r="CE6" s="27">
        <f t="shared" si="7"/>
        <v>273.7</v>
      </c>
      <c r="CF6" s="27">
        <f t="shared" si="7"/>
        <v>193.01</v>
      </c>
      <c r="CG6" s="27">
        <f t="shared" si="7"/>
        <v>230.95</v>
      </c>
      <c r="CH6" s="27">
        <f t="shared" si="7"/>
        <v>214.56</v>
      </c>
      <c r="CI6" s="27">
        <f t="shared" si="7"/>
        <v>213.66</v>
      </c>
      <c r="CJ6" s="27">
        <f t="shared" si="7"/>
        <v>224.31</v>
      </c>
      <c r="CK6" s="27">
        <f t="shared" si="7"/>
        <v>223.48</v>
      </c>
      <c r="CL6" s="23" t="str">
        <f>IF(CL7="","",IF(CL7="-","【-】","【"&amp;SUBSTITUTE(TEXT(CL7,"#,##0.00"),"-","△")&amp;"】"))</f>
        <v>【138.75】</v>
      </c>
      <c r="CM6" s="27" t="str">
        <f t="shared" ref="CM6:CV6" si="8">IF(CM7="",NA(),CM7)</f>
        <v>-</v>
      </c>
      <c r="CN6" s="27" t="str">
        <f t="shared" si="8"/>
        <v>-</v>
      </c>
      <c r="CO6" s="27" t="str">
        <f t="shared" si="8"/>
        <v>-</v>
      </c>
      <c r="CP6" s="27" t="str">
        <f t="shared" si="8"/>
        <v>-</v>
      </c>
      <c r="CQ6" s="27" t="str">
        <f t="shared" si="8"/>
        <v>-</v>
      </c>
      <c r="CR6" s="27">
        <f t="shared" si="8"/>
        <v>49.27</v>
      </c>
      <c r="CS6" s="27">
        <f t="shared" si="8"/>
        <v>49.47</v>
      </c>
      <c r="CT6" s="27">
        <f t="shared" si="8"/>
        <v>48.19</v>
      </c>
      <c r="CU6" s="27">
        <f t="shared" si="8"/>
        <v>47.32</v>
      </c>
      <c r="CV6" s="27">
        <f t="shared" si="8"/>
        <v>48.03</v>
      </c>
      <c r="CW6" s="23" t="str">
        <f>IF(CW7="","",IF(CW7="-","【-】","【"&amp;SUBSTITUTE(TEXT(CW7,"#,##0.00"),"-","△")&amp;"】"))</f>
        <v>【58.94】</v>
      </c>
      <c r="CX6" s="27">
        <f t="shared" ref="CX6:DG6" si="9">IF(CX7="",NA(),CX7)</f>
        <v>76.47</v>
      </c>
      <c r="CY6" s="27">
        <f t="shared" si="9"/>
        <v>77.33</v>
      </c>
      <c r="CZ6" s="27">
        <f t="shared" si="9"/>
        <v>76.14</v>
      </c>
      <c r="DA6" s="27">
        <f t="shared" si="9"/>
        <v>75.56</v>
      </c>
      <c r="DB6" s="27">
        <f t="shared" si="9"/>
        <v>76.12</v>
      </c>
      <c r="DC6" s="27">
        <f t="shared" si="9"/>
        <v>83.16</v>
      </c>
      <c r="DD6" s="27">
        <f t="shared" si="9"/>
        <v>82.06</v>
      </c>
      <c r="DE6" s="27">
        <f t="shared" si="9"/>
        <v>82.26</v>
      </c>
      <c r="DF6" s="27">
        <f t="shared" si="9"/>
        <v>81.33</v>
      </c>
      <c r="DG6" s="27">
        <f t="shared" si="9"/>
        <v>80.95</v>
      </c>
      <c r="DH6" s="23" t="str">
        <f>IF(DH7="","",IF(DH7="-","【-】","【"&amp;SUBSTITUTE(TEXT(DH7,"#,##0.00"),"-","△")&amp;"】"))</f>
        <v>【95.91】</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3">
        <f t="shared" si="12"/>
        <v>0</v>
      </c>
      <c r="EG6" s="23">
        <f t="shared" si="12"/>
        <v>0</v>
      </c>
      <c r="EH6" s="23">
        <f t="shared" si="12"/>
        <v>0</v>
      </c>
      <c r="EI6" s="23">
        <f t="shared" si="12"/>
        <v>0</v>
      </c>
      <c r="EJ6" s="27">
        <f t="shared" si="12"/>
        <v>0.1</v>
      </c>
      <c r="EK6" s="27">
        <f t="shared" si="12"/>
        <v>0.32</v>
      </c>
      <c r="EL6" s="27">
        <f t="shared" si="12"/>
        <v>0.1</v>
      </c>
      <c r="EM6" s="27">
        <f t="shared" si="12"/>
        <v>0.09</v>
      </c>
      <c r="EN6" s="27">
        <f t="shared" si="12"/>
        <v>0.1</v>
      </c>
      <c r="EO6" s="23" t="str">
        <f>IF(EO7="","",IF(EO7="-","【-】","【"&amp;SUBSTITUTE(TEXT(EO7,"#,##0.00"),"-","△")&amp;"】"))</f>
        <v>【0.22】</v>
      </c>
    </row>
    <row r="7" spans="1:145" s="13" customFormat="1" x14ac:dyDescent="0.15">
      <c r="A7" s="14"/>
      <c r="B7" s="20">
        <v>2023</v>
      </c>
      <c r="C7" s="20">
        <v>85464</v>
      </c>
      <c r="D7" s="20">
        <v>47</v>
      </c>
      <c r="E7" s="20">
        <v>17</v>
      </c>
      <c r="F7" s="20">
        <v>1</v>
      </c>
      <c r="G7" s="20">
        <v>0</v>
      </c>
      <c r="H7" s="20" t="s">
        <v>97</v>
      </c>
      <c r="I7" s="20" t="s">
        <v>98</v>
      </c>
      <c r="J7" s="20" t="s">
        <v>99</v>
      </c>
      <c r="K7" s="20" t="s">
        <v>100</v>
      </c>
      <c r="L7" s="20" t="s">
        <v>101</v>
      </c>
      <c r="M7" s="20" t="s">
        <v>102</v>
      </c>
      <c r="N7" s="24" t="s">
        <v>39</v>
      </c>
      <c r="O7" s="24" t="s">
        <v>103</v>
      </c>
      <c r="P7" s="24">
        <v>52.7</v>
      </c>
      <c r="Q7" s="24">
        <v>85.32</v>
      </c>
      <c r="R7" s="24">
        <v>3300</v>
      </c>
      <c r="S7" s="24">
        <v>24637</v>
      </c>
      <c r="T7" s="24">
        <v>46.59</v>
      </c>
      <c r="U7" s="24">
        <v>528.79999999999995</v>
      </c>
      <c r="V7" s="24">
        <v>13009</v>
      </c>
      <c r="W7" s="24">
        <v>5.52</v>
      </c>
      <c r="X7" s="24">
        <v>2356.6999999999998</v>
      </c>
      <c r="Y7" s="24">
        <v>79.069999999999993</v>
      </c>
      <c r="Z7" s="24">
        <v>76.41</v>
      </c>
      <c r="AA7" s="24">
        <v>77.930000000000007</v>
      </c>
      <c r="AB7" s="24">
        <v>73.95</v>
      </c>
      <c r="AC7" s="24">
        <v>82.39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v>
      </c>
      <c r="BG7" s="24">
        <v>1.27</v>
      </c>
      <c r="BH7" s="24">
        <v>1.28</v>
      </c>
      <c r="BI7" s="24">
        <v>0</v>
      </c>
      <c r="BJ7" s="24">
        <v>29.98</v>
      </c>
      <c r="BK7" s="24">
        <v>1130.42</v>
      </c>
      <c r="BL7" s="24">
        <v>1245.0999999999999</v>
      </c>
      <c r="BM7" s="24">
        <v>1108.8</v>
      </c>
      <c r="BN7" s="24">
        <v>1194.56</v>
      </c>
      <c r="BO7" s="24">
        <v>1174.6099999999999</v>
      </c>
      <c r="BP7" s="24">
        <v>630.82000000000005</v>
      </c>
      <c r="BQ7" s="24">
        <v>66.84</v>
      </c>
      <c r="BR7" s="24">
        <v>62.42</v>
      </c>
      <c r="BS7" s="24">
        <v>65.239999999999995</v>
      </c>
      <c r="BT7" s="24">
        <v>58.27</v>
      </c>
      <c r="BU7" s="24">
        <v>73.849999999999994</v>
      </c>
      <c r="BV7" s="24">
        <v>74.17</v>
      </c>
      <c r="BW7" s="24">
        <v>79.77</v>
      </c>
      <c r="BX7" s="24">
        <v>79.63</v>
      </c>
      <c r="BY7" s="24">
        <v>76.78</v>
      </c>
      <c r="BZ7" s="24">
        <v>75.41</v>
      </c>
      <c r="CA7" s="24">
        <v>97.81</v>
      </c>
      <c r="CB7" s="24">
        <v>246.79</v>
      </c>
      <c r="CC7" s="24">
        <v>271.32</v>
      </c>
      <c r="CD7" s="24">
        <v>260.08</v>
      </c>
      <c r="CE7" s="24">
        <v>273.7</v>
      </c>
      <c r="CF7" s="24">
        <v>193.01</v>
      </c>
      <c r="CG7" s="24">
        <v>230.95</v>
      </c>
      <c r="CH7" s="24">
        <v>214.56</v>
      </c>
      <c r="CI7" s="24">
        <v>213.66</v>
      </c>
      <c r="CJ7" s="24">
        <v>224.31</v>
      </c>
      <c r="CK7" s="24">
        <v>223.48</v>
      </c>
      <c r="CL7" s="24">
        <v>138.75</v>
      </c>
      <c r="CM7" s="24" t="s">
        <v>39</v>
      </c>
      <c r="CN7" s="24" t="s">
        <v>39</v>
      </c>
      <c r="CO7" s="24" t="s">
        <v>39</v>
      </c>
      <c r="CP7" s="24" t="s">
        <v>39</v>
      </c>
      <c r="CQ7" s="24" t="s">
        <v>39</v>
      </c>
      <c r="CR7" s="24">
        <v>49.27</v>
      </c>
      <c r="CS7" s="24">
        <v>49.47</v>
      </c>
      <c r="CT7" s="24">
        <v>48.19</v>
      </c>
      <c r="CU7" s="24">
        <v>47.32</v>
      </c>
      <c r="CV7" s="24">
        <v>48.03</v>
      </c>
      <c r="CW7" s="24">
        <v>58.94</v>
      </c>
      <c r="CX7" s="24">
        <v>76.47</v>
      </c>
      <c r="CY7" s="24">
        <v>77.33</v>
      </c>
      <c r="CZ7" s="24">
        <v>76.14</v>
      </c>
      <c r="DA7" s="24">
        <v>75.56</v>
      </c>
      <c r="DB7" s="24">
        <v>76.12</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15"/>
      <c r="B9" s="15" t="s">
        <v>104</v>
      </c>
      <c r="C9" s="15" t="s">
        <v>105</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2025-01-24T07:28:04Z</dcterms:created>
  <dcterms:modified xsi:type="dcterms:W3CDTF">2025-02-19T07:59:39Z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2025-02-06T04:03:10Z</vt:filetime>
  </property>
</Properties>
</file>