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10_公共下水道（法非適）5\"/>
    </mc:Choice>
  </mc:AlternateContent>
  <workbookProtection workbookAlgorithmName="SHA-512" workbookHashValue="64KHcsqbBZksMXpQ86lSNdMMbJnS/+8/Ya8zOsVxfuQHxiafCakr7Qm5/B+u7RKfy1g2m329H6VuSUlcidP9wA==" workbookSaltValue="CZm1BLMKI9E3lS67QrOOVw==" workbookSpinCount="100000" lockStructure="1"/>
  <bookViews>
    <workbookView xWindow="0" yWindow="0" windowWidth="20490" windowHeight="678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Q6" i="5"/>
  <c r="P6" i="5"/>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D10" i="4"/>
  <c r="W10" i="4"/>
  <c r="P10" i="4"/>
  <c r="AT8" i="4"/>
  <c r="AL8" i="4"/>
  <c r="AD8" i="4"/>
  <c r="W8" i="4"/>
  <c r="P8" i="4"/>
</calcChain>
</file>

<file path=xl/sharedStrings.xml><?xml version="1.0" encoding="utf-8"?>
<sst xmlns="http://schemas.openxmlformats.org/spreadsheetml/2006/main" count="241" uniqueCount="117">
  <si>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</si>
  <si>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</si>
  <si>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</si>
  <si>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</si>
  <si>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</si>
  <si>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</si>
  <si>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</si>
  <si>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</si>
  <si>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</si>
  <si>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</si>
  <si>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</si>
  <si>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</si>
  <si>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</si>
  <si>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</si>
  <si>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</si>
  <si>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</si>
  <si>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</si>
  <si>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</si>
  <si>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</si>
  <si>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</si>
  <si>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</si>
  <si>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</si>
  <si>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</si>
  <si>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</si>
  <si>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</si>
  <si>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</si>
  <si>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</si>
  <si>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</si>
  <si>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</si>
  <si>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</si>
  <si>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</si>
  <si>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</si>
  <si>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</si>
  <si>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</si>
  <si>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</si>
  <si>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</si>
  <si>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</si>
  <si>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</si>
  <si>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</si>
  <si>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</si>
  <si>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</si>
  <si>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</si>
  <si>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</si>
  <si>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</si>
  <si>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</si>
  <si>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</si>
  <si>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</si>
  <si>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</si>
  <si>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</si>
  <si>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</si>
  <si>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</si>
  <si>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</si>
  <si>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</si>
  <si>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</si>
  <si>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</si>
  <si>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</si>
  <si>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</si>
  <si>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</si>
  <si>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</si>
  <si>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</si>
  <si>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</si>
  <si>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</si>
  <si>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</si>
  <si>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</si>
  <si>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</si>
  <si>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</si>
  <si>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</si>
  <si>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</si>
  <si>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</si>
  <si>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</si>
  <si>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</si>
  <si>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</si>
  <si>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</si>
  <si>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</si>
  <si>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</si>
  <si>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</si>
  <si>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</si>
  <si>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</si>
  <si>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</si>
  <si>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</si>
  <si>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</si>
  <si>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</si>
  <si>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</si>
  <si>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</si>
  <si>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</si>
  <si>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</si>
  <si>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</si>
  <si>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</si>
  <si>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</si>
  <si>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</si>
  <si>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</si>
  <si>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</si>
  <si>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</si>
  <si>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</si>
  <si>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</si>
  <si>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</si>
  <si>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利根町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</si>
  <si>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</si>
  <si>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</si>
  <si>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</si>
  <si>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</si>
  <si>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</si>
  <si>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</si>
  <si>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</si>
  <si>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</si>
  <si>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</si>
  <si>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</si>
  <si>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</si>
  <si>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</si>
  <si>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</si>
  <si>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</si>
  <si>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</si>
  <si>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</si>
  <si>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</si>
  <si>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③管渠改善率
平成25年度まで汚水管渠新設工事を行ってきたが，30年以上経過している汚水管渠が77kmと全体の79%を占めている。平成27度からは汚水管渠更生工事を開始し，汚水管の耐震化・長寿命化を進めている。令和5年度においては，既設のストックマネジメント計画の改築工事が完了したことから，ストックマネジメント計画の作成を行い，工事は実施していない。</t>
    <rPh sb="1" eb="3">
      <t>カンキョ</t>
    </rPh>
    <rPh sb="3" eb="5">
      <t>カイゼン</t>
    </rPh>
    <rPh sb="5" eb="6">
      <t>リツ</t>
    </rPh>
    <rPh sb="7" eb="9">
      <t>ヘイセイ</t>
    </rPh>
    <rPh sb="11" eb="13">
      <t>ネンド</t>
    </rPh>
    <rPh sb="15" eb="17">
      <t>オスイ</t>
    </rPh>
    <rPh sb="17" eb="19">
      <t>カンキョ</t>
    </rPh>
    <rPh sb="19" eb="21">
      <t>シンセツ</t>
    </rPh>
    <rPh sb="21" eb="23">
      <t>コウジ</t>
    </rPh>
    <rPh sb="24" eb="25">
      <t>オコナ</t>
    </rPh>
    <rPh sb="33" eb="36">
      <t>ネンイジョウ</t>
    </rPh>
    <rPh sb="36" eb="38">
      <t>ケイカ</t>
    </rPh>
    <rPh sb="42" eb="44">
      <t>オスイ</t>
    </rPh>
    <rPh sb="44" eb="46">
      <t>カンキョ</t>
    </rPh>
    <rPh sb="52" eb="54">
      <t>ゼンタイ</t>
    </rPh>
    <rPh sb="59" eb="60">
      <t>シ</t>
    </rPh>
    <rPh sb="65" eb="67">
      <t>ヘイセイ</t>
    </rPh>
    <rPh sb="73" eb="75">
      <t>オスイ</t>
    </rPh>
    <rPh sb="75" eb="77">
      <t>カンキョ</t>
    </rPh>
    <rPh sb="77" eb="79">
      <t>コウセイ</t>
    </rPh>
    <rPh sb="79" eb="81">
      <t>コウジ</t>
    </rPh>
    <rPh sb="82" eb="84">
      <t>カイシ</t>
    </rPh>
    <rPh sb="86" eb="88">
      <t>オスイ</t>
    </rPh>
    <rPh sb="88" eb="89">
      <t>カン</t>
    </rPh>
    <rPh sb="90" eb="93">
      <t>タイシンカ</t>
    </rPh>
    <rPh sb="94" eb="98">
      <t>チョウジュミョウカ</t>
    </rPh>
    <rPh sb="99" eb="100">
      <t>スス</t>
    </rPh>
    <rPh sb="105" eb="107">
      <t>レイワ</t>
    </rPh>
    <rPh sb="108" eb="110">
      <t>ネンド</t>
    </rPh>
    <rPh sb="116" eb="118">
      <t>キセツ</t>
    </rPh>
    <rPh sb="129" eb="131">
      <t>ケイカク</t>
    </rPh>
    <rPh sb="132" eb="134">
      <t>カイチク</t>
    </rPh>
    <rPh sb="134" eb="136">
      <t>コウジ</t>
    </rPh>
    <rPh sb="137" eb="139">
      <t>カンリョウ</t>
    </rPh>
    <rPh sb="156" eb="158">
      <t>ケイカク</t>
    </rPh>
    <rPh sb="159" eb="161">
      <t>サクセイ</t>
    </rPh>
    <rPh sb="162" eb="163">
      <t>オコナ</t>
    </rPh>
    <rPh sb="165" eb="167">
      <t>コウジ</t>
    </rPh>
    <rPh sb="168" eb="170">
      <t>ジッシ</t>
    </rPh>
    <phoneticPr fontId="4"/>
  </si>
  <si>
    <t xml:space="preserve">　当町の下水道事業においては，人口減少に伴う使用料収入の減少や施設の老朽化に伴う更新費用の増大により，経営環境の悪化が懸念される。
　今後は経営状況の改善に向け，下水道の普及促進による水洗化率の向上と下水道使用料収入の確保に努めるとともに，下水道使用料の適正化について検討を行う。また，施設の老朽化対策としては，ストックマネジメント計画に基づき，計画的な改築・更新を進め，更新費用の平準化を図ることで経営の健全化・効率化に取り組んでいく。
</t>
    <rPh sb="1" eb="3">
      <t>トウチョウ</t>
    </rPh>
    <rPh sb="4" eb="9">
      <t>ゲスイドウジギョウ</t>
    </rPh>
    <rPh sb="15" eb="19">
      <t>ジンコウゲンショウ</t>
    </rPh>
    <rPh sb="20" eb="21">
      <t>トモナ</t>
    </rPh>
    <rPh sb="22" eb="27">
      <t>シヨウリョウシュウニュウ</t>
    </rPh>
    <rPh sb="28" eb="30">
      <t>ゲンショウ</t>
    </rPh>
    <rPh sb="31" eb="33">
      <t>シセツ</t>
    </rPh>
    <rPh sb="34" eb="37">
      <t>ロウキュウカ</t>
    </rPh>
    <rPh sb="38" eb="39">
      <t>トモナ</t>
    </rPh>
    <rPh sb="40" eb="44">
      <t>コウシンヒヨウ</t>
    </rPh>
    <rPh sb="45" eb="47">
      <t>ゾウダイ</t>
    </rPh>
    <rPh sb="51" eb="55">
      <t>ケイエイカンキョウ</t>
    </rPh>
    <rPh sb="56" eb="58">
      <t>アッカ</t>
    </rPh>
    <rPh sb="59" eb="61">
      <t>ケネン</t>
    </rPh>
    <rPh sb="67" eb="69">
      <t>コンゴ</t>
    </rPh>
    <rPh sb="81" eb="84">
      <t>ゲスイドウ</t>
    </rPh>
    <rPh sb="97" eb="99">
      <t>コウジョウ</t>
    </rPh>
    <rPh sb="100" eb="103">
      <t>ゲスイドウ</t>
    </rPh>
    <rPh sb="103" eb="105">
      <t>シヨウ</t>
    </rPh>
    <rPh sb="120" eb="123">
      <t>ゲスイドウ</t>
    </rPh>
    <rPh sb="123" eb="126">
      <t>シヨウリョウ</t>
    </rPh>
    <rPh sb="127" eb="130">
      <t>テキセイカ</t>
    </rPh>
    <rPh sb="134" eb="136">
      <t>ケントウ</t>
    </rPh>
    <rPh sb="137" eb="138">
      <t>オコナ</t>
    </rPh>
    <rPh sb="149" eb="151">
      <t>タイサク</t>
    </rPh>
    <rPh sb="203" eb="206">
      <t>ケンゼンカ</t>
    </rPh>
    <rPh sb="207" eb="210">
      <t>コウリツカ</t>
    </rPh>
    <rPh sb="211" eb="212">
      <t>ト</t>
    </rPh>
    <rPh sb="213" eb="214">
      <t>ク</t>
    </rPh>
    <phoneticPr fontId="4"/>
  </si>
  <si>
    <t>①収益的収支比率
当町では令和6年度から公営企業会計へ移行したため，令和5年度は打ち切り決算による未払い，未収により，総収益，総費用共に前年度よりも減少した。前年度の数値より上昇したのは，汚水処理費において未払い費用が多かったことが要因である。
④企業債残高対事業規模比率
類似団体平均値と比較すると，低い数値となっている。今後も適切な改築・更新事業の推進と健全な経営の両立を図るために，計画的な借り入れを行う必要がある。
⑤経費回収率
打ち切り決算により2か月分の下水道使用料収入が未収となっていることが，前年度より低い数値となっている要因である。今後は，適正な使用料収入を確保することで経費回収率の改善に繋がるよう，使用料の見直しを視野に入れた検討を行う必要がある。
⑥汚水処理原価
打ち切り決算により未払いの汚水処理費があるため，前年度より減少ている。類似団体平均値と比較して，低い数値となっており，今後も費用の削減や使用料の改定などを検討し，経営の健全化に努めていく必要がある。
⑧水洗化率
　供用開始から50年近く経過しているため，類似団体平均値と比較すると，高い数値となっている。今後もこの水準を保てるよう，住民に向け下水道の普及・啓発に努める。</t>
    <rPh sb="1" eb="4">
      <t>シュウエキテキ</t>
    </rPh>
    <rPh sb="4" eb="6">
      <t>シュウシ</t>
    </rPh>
    <rPh sb="6" eb="8">
      <t>ヒリツ</t>
    </rPh>
    <rPh sb="9" eb="11">
      <t>トウチョウ</t>
    </rPh>
    <rPh sb="13" eb="15">
      <t>レイワ</t>
    </rPh>
    <rPh sb="16" eb="18">
      <t>ネンド</t>
    </rPh>
    <rPh sb="20" eb="26">
      <t>コウエイキギョウカイケイ</t>
    </rPh>
    <rPh sb="27" eb="29">
      <t>イコウ</t>
    </rPh>
    <rPh sb="34" eb="36">
      <t>レイワ</t>
    </rPh>
    <rPh sb="37" eb="39">
      <t>ネンド</t>
    </rPh>
    <rPh sb="40" eb="41">
      <t>ウ</t>
    </rPh>
    <rPh sb="42" eb="43">
      <t>キ</t>
    </rPh>
    <rPh sb="44" eb="46">
      <t>ケッサン</t>
    </rPh>
    <rPh sb="49" eb="51">
      <t>ミバラ</t>
    </rPh>
    <rPh sb="53" eb="55">
      <t>ミシュウ</t>
    </rPh>
    <rPh sb="59" eb="62">
      <t>ソウシュウエキ</t>
    </rPh>
    <rPh sb="63" eb="67">
      <t>ソウヒヨウトモ</t>
    </rPh>
    <rPh sb="68" eb="71">
      <t>ゼンネンド</t>
    </rPh>
    <rPh sb="74" eb="76">
      <t>ゲンショウ</t>
    </rPh>
    <rPh sb="79" eb="80">
      <t>ゼン</t>
    </rPh>
    <rPh sb="80" eb="82">
      <t>ネンド</t>
    </rPh>
    <rPh sb="83" eb="85">
      <t>スウチ</t>
    </rPh>
    <rPh sb="87" eb="89">
      <t>ジョウショウ</t>
    </rPh>
    <rPh sb="94" eb="99">
      <t>オスイショリヒ</t>
    </rPh>
    <rPh sb="103" eb="105">
      <t>ミバラ</t>
    </rPh>
    <rPh sb="106" eb="108">
      <t>ヒヨウ</t>
    </rPh>
    <rPh sb="109" eb="110">
      <t>オオ</t>
    </rPh>
    <rPh sb="116" eb="118">
      <t>ヨウイン</t>
    </rPh>
    <rPh sb="124" eb="126">
      <t>キギョウ</t>
    </rPh>
    <rPh sb="126" eb="127">
      <t>サイ</t>
    </rPh>
    <rPh sb="127" eb="129">
      <t>ザンダカ</t>
    </rPh>
    <rPh sb="129" eb="130">
      <t>タイ</t>
    </rPh>
    <rPh sb="130" eb="132">
      <t>ジギョウ</t>
    </rPh>
    <rPh sb="132" eb="134">
      <t>キボ</t>
    </rPh>
    <rPh sb="134" eb="136">
      <t>ヒリツ</t>
    </rPh>
    <rPh sb="137" eb="139">
      <t>ルイジ</t>
    </rPh>
    <rPh sb="139" eb="141">
      <t>ダンタイ</t>
    </rPh>
    <rPh sb="141" eb="144">
      <t>ヘイキンチ</t>
    </rPh>
    <rPh sb="145" eb="147">
      <t>ヒカク</t>
    </rPh>
    <rPh sb="151" eb="152">
      <t>ヒク</t>
    </rPh>
    <rPh sb="153" eb="155">
      <t>スウチ</t>
    </rPh>
    <rPh sb="162" eb="164">
      <t>コンゴ</t>
    </rPh>
    <rPh sb="165" eb="167">
      <t>テキセツ</t>
    </rPh>
    <rPh sb="168" eb="170">
      <t>カイチク</t>
    </rPh>
    <rPh sb="171" eb="173">
      <t>コウシン</t>
    </rPh>
    <rPh sb="173" eb="175">
      <t>ジギョウ</t>
    </rPh>
    <rPh sb="176" eb="178">
      <t>スイシン</t>
    </rPh>
    <rPh sb="179" eb="181">
      <t>ケンゼン</t>
    </rPh>
    <rPh sb="182" eb="184">
      <t>ケイエイ</t>
    </rPh>
    <rPh sb="185" eb="187">
      <t>リョウリツ</t>
    </rPh>
    <rPh sb="188" eb="189">
      <t>ハカ</t>
    </rPh>
    <rPh sb="194" eb="197">
      <t>ケイカクテキ</t>
    </rPh>
    <rPh sb="198" eb="199">
      <t>カ</t>
    </rPh>
    <rPh sb="200" eb="201">
      <t>イ</t>
    </rPh>
    <rPh sb="203" eb="204">
      <t>オコナ</t>
    </rPh>
    <rPh sb="205" eb="207">
      <t>ヒツヨウ</t>
    </rPh>
    <rPh sb="213" eb="215">
      <t>ケイヒ</t>
    </rPh>
    <rPh sb="215" eb="217">
      <t>カイシュウ</t>
    </rPh>
    <rPh sb="217" eb="218">
      <t>リツ</t>
    </rPh>
    <rPh sb="219" eb="220">
      <t>ウ</t>
    </rPh>
    <rPh sb="221" eb="222">
      <t>キ</t>
    </rPh>
    <rPh sb="223" eb="225">
      <t>ケッサン</t>
    </rPh>
    <rPh sb="230" eb="232">
      <t>ゲツブン</t>
    </rPh>
    <rPh sb="233" eb="241">
      <t>ゲスイドウシヨウリョウシュウニュウ</t>
    </rPh>
    <rPh sb="242" eb="244">
      <t>ミシュウ</t>
    </rPh>
    <rPh sb="254" eb="255">
      <t>ゼン</t>
    </rPh>
    <rPh sb="255" eb="257">
      <t>ネンド</t>
    </rPh>
    <rPh sb="259" eb="260">
      <t>ヒク</t>
    </rPh>
    <rPh sb="261" eb="262">
      <t>カズ</t>
    </rPh>
    <rPh sb="262" eb="263">
      <t>アタイ</t>
    </rPh>
    <rPh sb="269" eb="271">
      <t>ヨウイン</t>
    </rPh>
    <rPh sb="275" eb="277">
      <t>コンゴ</t>
    </rPh>
    <rPh sb="279" eb="281">
      <t>テキセイ</t>
    </rPh>
    <rPh sb="282" eb="285">
      <t>シヨウリョウ</t>
    </rPh>
    <rPh sb="285" eb="287">
      <t>シュウニュウ</t>
    </rPh>
    <rPh sb="288" eb="290">
      <t>カクホ</t>
    </rPh>
    <rPh sb="295" eb="297">
      <t>ケイヒ</t>
    </rPh>
    <rPh sb="297" eb="299">
      <t>カイシュウ</t>
    </rPh>
    <rPh sb="299" eb="300">
      <t>リツ</t>
    </rPh>
    <rPh sb="301" eb="303">
      <t>カイゼン</t>
    </rPh>
    <rPh sb="304" eb="305">
      <t>ツナ</t>
    </rPh>
    <rPh sb="310" eb="313">
      <t>シヨウリョウ</t>
    </rPh>
    <rPh sb="314" eb="316">
      <t>ミナオ</t>
    </rPh>
    <rPh sb="318" eb="320">
      <t>シヤ</t>
    </rPh>
    <rPh sb="321" eb="322">
      <t>イ</t>
    </rPh>
    <rPh sb="324" eb="326">
      <t>ケントウ</t>
    </rPh>
    <rPh sb="327" eb="328">
      <t>オコナ</t>
    </rPh>
    <rPh sb="329" eb="331">
      <t>ヒツヨウ</t>
    </rPh>
    <rPh sb="337" eb="339">
      <t>オスイ</t>
    </rPh>
    <rPh sb="339" eb="341">
      <t>ショリ</t>
    </rPh>
    <rPh sb="341" eb="343">
      <t>ゲンカ</t>
    </rPh>
    <rPh sb="344" eb="345">
      <t>ウ</t>
    </rPh>
    <rPh sb="346" eb="347">
      <t>キ</t>
    </rPh>
    <rPh sb="368" eb="369">
      <t>ゼン</t>
    </rPh>
    <rPh sb="373" eb="375">
      <t>ゲンショウ</t>
    </rPh>
    <rPh sb="379" eb="381">
      <t>ルイジ</t>
    </rPh>
    <rPh sb="381" eb="383">
      <t>ダンタイ</t>
    </rPh>
    <rPh sb="383" eb="385">
      <t>ヘイキン</t>
    </rPh>
    <rPh sb="385" eb="386">
      <t>アタイ</t>
    </rPh>
    <rPh sb="387" eb="389">
      <t>ヒカク</t>
    </rPh>
    <rPh sb="392" eb="393">
      <t>ヒク</t>
    </rPh>
    <rPh sb="394" eb="396">
      <t>スウチ</t>
    </rPh>
    <rPh sb="403" eb="405">
      <t>コンゴ</t>
    </rPh>
    <rPh sb="406" eb="408">
      <t>ヒヨウ</t>
    </rPh>
    <rPh sb="409" eb="411">
      <t>サクゲン</t>
    </rPh>
    <rPh sb="412" eb="415">
      <t>シヨウリョウ</t>
    </rPh>
    <rPh sb="416" eb="418">
      <t>カイテイ</t>
    </rPh>
    <rPh sb="421" eb="423">
      <t>ケントウ</t>
    </rPh>
    <rPh sb="425" eb="427">
      <t>ケイエイ</t>
    </rPh>
    <rPh sb="428" eb="431">
      <t>ケンゼンカ</t>
    </rPh>
    <rPh sb="432" eb="433">
      <t>ツト</t>
    </rPh>
    <rPh sb="437" eb="439">
      <t>ヒツヨウ</t>
    </rPh>
    <rPh sb="445" eb="448">
      <t>スイセンカ</t>
    </rPh>
    <rPh sb="448" eb="449">
      <t>リツ</t>
    </rPh>
    <rPh sb="453" eb="455">
      <t>カイシ</t>
    </rPh>
    <rPh sb="459" eb="460">
      <t>ネン</t>
    </rPh>
    <rPh sb="460" eb="461">
      <t>チカ</t>
    </rPh>
    <rPh sb="462" eb="464">
      <t>ケイカ</t>
    </rPh>
    <rPh sb="471" eb="473">
      <t>ルイジ</t>
    </rPh>
    <rPh sb="473" eb="475">
      <t>ダンタイ</t>
    </rPh>
    <rPh sb="475" eb="478">
      <t>ヘイキンチ</t>
    </rPh>
    <rPh sb="479" eb="481">
      <t>ヒカク</t>
    </rPh>
    <rPh sb="485" eb="486">
      <t>タカ</t>
    </rPh>
    <rPh sb="487" eb="489">
      <t>スウチ</t>
    </rPh>
    <rPh sb="496" eb="498">
      <t>コンゴ</t>
    </rPh>
    <rPh sb="501" eb="503">
      <t>スイジュン</t>
    </rPh>
    <rPh sb="504" eb="505">
      <t>タモ</t>
    </rPh>
    <rPh sb="510" eb="512">
      <t>ジュウミン</t>
    </rPh>
    <rPh sb="513" eb="514">
      <t>ム</t>
    </rPh>
    <rPh sb="515" eb="518">
      <t>ゲスイドウ</t>
    </rPh>
    <rPh sb="519" eb="521">
      <t>フキュウ</t>
    </rPh>
    <rPh sb="522" eb="524">
      <t>ケイハツ</t>
    </rPh>
    <rPh sb="525" eb="52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</si>
</sst>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0.25</c:v>
                </c:pt>
                <c:pt idx="1">
                  <c:v>0.16</c:v>
                </c:pt>
                <c:pt idx="2">
                  <c:v>0.18</c:v>
                </c:pt>
                <c:pt idx="3">
                  <c:v>0.11</c:v>
                </c:pt>
                <c:pt idx="4" formatCode="#,##0.00;&quot;△&quot;#,##0.00">
                  <c:v>0</c:v>
                </c:pt>
              </c:numCache>
            </c:numRef>
          </c:val>
          <c:extLst>
            <c:ext xmlns:c16="http://schemas.microsoft.com/office/drawing/2014/chart" uri="{C3380CC4-5D6E-409C-BE32-E72D297353CC}">
              <c16:uniqueId val="{00000000-23A0-40DA-9184-1111F29954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23A0-40DA-9184-1111F29954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F0-4FE2-89F5-8E40619A7C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67F0-4FE2-89F5-8E40619A7C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97.01</c:v>
                </c:pt>
                <c:pt idx="1">
                  <c:v>97.27</c:v>
                </c:pt>
                <c:pt idx="2">
                  <c:v>97.32</c:v>
                </c:pt>
                <c:pt idx="3">
                  <c:v>97.57</c:v>
                </c:pt>
                <c:pt idx="4">
                  <c:v>97.58</c:v>
                </c:pt>
              </c:numCache>
            </c:numRef>
          </c:val>
          <c:extLst>
            <c:ext xmlns:c16="http://schemas.microsoft.com/office/drawing/2014/chart" uri="{C3380CC4-5D6E-409C-BE32-E72D297353CC}">
              <c16:uniqueId val="{00000000-A88D-4ACC-9244-001E7C0C0A8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A88D-4ACC-9244-001E7C0C0A8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91.95</c:v>
                </c:pt>
                <c:pt idx="1">
                  <c:v>96.58</c:v>
                </c:pt>
                <c:pt idx="2">
                  <c:v>94.61</c:v>
                </c:pt>
                <c:pt idx="3">
                  <c:v>94.31</c:v>
                </c:pt>
                <c:pt idx="4">
                  <c:v>101.09</c:v>
                </c:pt>
              </c:numCache>
            </c:numRef>
          </c:val>
          <c:extLst>
            <c:ext xmlns:c16="http://schemas.microsoft.com/office/drawing/2014/chart" uri="{C3380CC4-5D6E-409C-BE32-E72D297353CC}">
              <c16:uniqueId val="{00000000-7B7E-428B-B067-81A10495EC0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7E-428B-B067-81A10495EC0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F0-42D5-ABCF-9D46958C22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F0-42D5-ABCF-9D46958C22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51-4789-923E-30E05B3898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51-4789-923E-30E05B3898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CE-4627-949E-D6AB7D11EE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CE-4627-949E-D6AB7D11EE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33-4A21-BC88-27E3187537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33-4A21-BC88-27E3187537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382.38</c:v>
                </c:pt>
                <c:pt idx="1">
                  <c:v>378.87</c:v>
                </c:pt>
                <c:pt idx="2">
                  <c:v>188.51</c:v>
                </c:pt>
                <c:pt idx="3">
                  <c:v>326.04000000000002</c:v>
                </c:pt>
                <c:pt idx="4">
                  <c:v>357.01</c:v>
                </c:pt>
              </c:numCache>
            </c:numRef>
          </c:val>
          <c:extLst>
            <c:ext xmlns:c16="http://schemas.microsoft.com/office/drawing/2014/chart" uri="{C3380CC4-5D6E-409C-BE32-E72D297353CC}">
              <c16:uniqueId val="{00000000-30EE-4882-9357-915ABC05B4C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30EE-4882-9357-915ABC05B4C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87.07</c:v>
                </c:pt>
                <c:pt idx="1">
                  <c:v>84.19</c:v>
                </c:pt>
                <c:pt idx="2">
                  <c:v>87.75</c:v>
                </c:pt>
                <c:pt idx="3">
                  <c:v>87.85</c:v>
                </c:pt>
                <c:pt idx="4">
                  <c:v>82.99</c:v>
                </c:pt>
              </c:numCache>
            </c:numRef>
          </c:val>
          <c:extLst>
            <c:ext xmlns:c16="http://schemas.microsoft.com/office/drawing/2014/chart" uri="{C3380CC4-5D6E-409C-BE32-E72D297353CC}">
              <c16:uniqueId val="{00000000-449C-4345-9C42-66E05E53B9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449C-4345-9C42-66E05E53B9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144.82</c:v>
                </c:pt>
                <c:pt idx="2">
                  <c:v>150</c:v>
                </c:pt>
                <c:pt idx="3">
                  <c:v>150</c:v>
                </c:pt>
                <c:pt idx="4">
                  <c:v>134.28</c:v>
                </c:pt>
              </c:numCache>
            </c:numRef>
          </c:val>
          <c:extLst>
            <c:ext xmlns:c16="http://schemas.microsoft.com/office/drawing/2014/chart" uri="{C3380CC4-5D6E-409C-BE32-E72D297353CC}">
              <c16:uniqueId val="{00000000-31C8-4AA6-AF8E-7BD4499027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31C8-4AA6-AF8E-7BD4499027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利根町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15427</v>
      </c>
      <c r="AM8" s="41"/>
      <c r="AN8" s="41"/>
      <c r="AO8" s="41"/>
      <c r="AP8" s="41"/>
      <c r="AQ8" s="41"/>
      <c r="AR8" s="41"/>
      <c r="AS8" s="41"/>
      <c r="AT8" s="34">
        <f>データ!T6</f>
        <v>24.86</v>
      </c>
      <c r="AU8" s="34"/>
      <c r="AV8" s="34"/>
      <c r="AW8" s="34"/>
      <c r="AX8" s="34"/>
      <c r="AY8" s="34"/>
      <c r="AZ8" s="34"/>
      <c r="BA8" s="34"/>
      <c r="BB8" s="34">
        <f>データ!U6</f>
        <v>620.55999999999995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88.38</v>
      </c>
      <c r="Q10" s="34"/>
      <c r="R10" s="34"/>
      <c r="S10" s="34"/>
      <c r="T10" s="34"/>
      <c r="U10" s="34"/>
      <c r="V10" s="34"/>
      <c r="W10" s="34">
        <f>データ!Q6</f>
        <v>83.49</v>
      </c>
      <c r="X10" s="34"/>
      <c r="Y10" s="34"/>
      <c r="Z10" s="34"/>
      <c r="AA10" s="34"/>
      <c r="AB10" s="34"/>
      <c r="AC10" s="34"/>
      <c r="AD10" s="41">
        <f>データ!R6</f>
        <v>2640</v>
      </c>
      <c r="AE10" s="41"/>
      <c r="AF10" s="41"/>
      <c r="AG10" s="41"/>
      <c r="AH10" s="41"/>
      <c r="AI10" s="41"/>
      <c r="AJ10" s="41"/>
      <c r="AK10" s="2"/>
      <c r="AL10" s="41">
        <f>データ!V6</f>
        <v>13496</v>
      </c>
      <c r="AM10" s="41"/>
      <c r="AN10" s="41"/>
      <c r="AO10" s="41"/>
      <c r="AP10" s="41"/>
      <c r="AQ10" s="41"/>
      <c r="AR10" s="41"/>
      <c r="AS10" s="41"/>
      <c r="AT10" s="34">
        <f>データ!W6</f>
        <v>3.93</v>
      </c>
      <c r="AU10" s="34"/>
      <c r="AV10" s="34"/>
      <c r="AW10" s="34"/>
      <c r="AX10" s="34"/>
      <c r="AY10" s="34"/>
      <c r="AZ10" s="34"/>
      <c r="BA10" s="34"/>
      <c r="BB10" s="34">
        <f>データ!X6</f>
        <v>3434.1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70"/>
      <c r="BN47" s="70"/>
      <c r="BO47" s="70"/>
      <c r="BP47" s="70"/>
      <c r="BQ47" s="70"/>
      <c r="BR47" s="70"/>
      <c r="BS47" s="70"/>
      <c r="BT47" s="70"/>
      <c r="BU47" s="70"/>
      <c r="BV47" s="70"/>
      <c r="BW47" s="70"/>
      <c r="BX47" s="70"/>
      <c r="BY47" s="70"/>
      <c r="BZ47" s="7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0"/>
      <c r="BN48" s="70"/>
      <c r="BO48" s="70"/>
      <c r="BP48" s="70"/>
      <c r="BQ48" s="70"/>
      <c r="BR48" s="70"/>
      <c r="BS48" s="70"/>
      <c r="BT48" s="70"/>
      <c r="BU48" s="70"/>
      <c r="BV48" s="70"/>
      <c r="BW48" s="70"/>
      <c r="BX48" s="70"/>
      <c r="BY48" s="70"/>
      <c r="BZ48" s="7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0"/>
      <c r="BN49" s="70"/>
      <c r="BO49" s="70"/>
      <c r="BP49" s="70"/>
      <c r="BQ49" s="70"/>
      <c r="BR49" s="70"/>
      <c r="BS49" s="70"/>
      <c r="BT49" s="70"/>
      <c r="BU49" s="70"/>
      <c r="BV49" s="70"/>
      <c r="BW49" s="70"/>
      <c r="BX49" s="70"/>
      <c r="BY49" s="70"/>
      <c r="BZ49" s="7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0"/>
      <c r="BN50" s="70"/>
      <c r="BO50" s="70"/>
      <c r="BP50" s="70"/>
      <c r="BQ50" s="70"/>
      <c r="BR50" s="70"/>
      <c r="BS50" s="70"/>
      <c r="BT50" s="70"/>
      <c r="BU50" s="70"/>
      <c r="BV50" s="70"/>
      <c r="BW50" s="70"/>
      <c r="BX50" s="70"/>
      <c r="BY50" s="70"/>
      <c r="BZ50" s="7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0"/>
      <c r="BN51" s="70"/>
      <c r="BO51" s="70"/>
      <c r="BP51" s="70"/>
      <c r="BQ51" s="70"/>
      <c r="BR51" s="70"/>
      <c r="BS51" s="70"/>
      <c r="BT51" s="70"/>
      <c r="BU51" s="70"/>
      <c r="BV51" s="70"/>
      <c r="BW51" s="70"/>
      <c r="BX51" s="70"/>
      <c r="BY51" s="70"/>
      <c r="BZ51" s="7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0"/>
      <c r="BN52" s="70"/>
      <c r="BO52" s="70"/>
      <c r="BP52" s="70"/>
      <c r="BQ52" s="70"/>
      <c r="BR52" s="70"/>
      <c r="BS52" s="70"/>
      <c r="BT52" s="70"/>
      <c r="BU52" s="70"/>
      <c r="BV52" s="70"/>
      <c r="BW52" s="70"/>
      <c r="BX52" s="70"/>
      <c r="BY52" s="70"/>
      <c r="BZ52" s="7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0"/>
      <c r="BN53" s="70"/>
      <c r="BO53" s="70"/>
      <c r="BP53" s="70"/>
      <c r="BQ53" s="70"/>
      <c r="BR53" s="70"/>
      <c r="BS53" s="70"/>
      <c r="BT53" s="70"/>
      <c r="BU53" s="70"/>
      <c r="BV53" s="70"/>
      <c r="BW53" s="70"/>
      <c r="BX53" s="70"/>
      <c r="BY53" s="70"/>
      <c r="BZ53" s="7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0"/>
      <c r="BN54" s="70"/>
      <c r="BO54" s="70"/>
      <c r="BP54" s="70"/>
      <c r="BQ54" s="70"/>
      <c r="BR54" s="70"/>
      <c r="BS54" s="70"/>
      <c r="BT54" s="70"/>
      <c r="BU54" s="70"/>
      <c r="BV54" s="70"/>
      <c r="BW54" s="70"/>
      <c r="BX54" s="70"/>
      <c r="BY54" s="70"/>
      <c r="BZ54" s="7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0"/>
      <c r="BN55" s="70"/>
      <c r="BO55" s="70"/>
      <c r="BP55" s="70"/>
      <c r="BQ55" s="70"/>
      <c r="BR55" s="70"/>
      <c r="BS55" s="70"/>
      <c r="BT55" s="70"/>
      <c r="BU55" s="70"/>
      <c r="BV55" s="70"/>
      <c r="BW55" s="70"/>
      <c r="BX55" s="70"/>
      <c r="BY55" s="70"/>
      <c r="BZ55" s="7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0"/>
      <c r="BN56" s="70"/>
      <c r="BO56" s="70"/>
      <c r="BP56" s="70"/>
      <c r="BQ56" s="70"/>
      <c r="BR56" s="70"/>
      <c r="BS56" s="70"/>
      <c r="BT56" s="70"/>
      <c r="BU56" s="70"/>
      <c r="BV56" s="70"/>
      <c r="BW56" s="70"/>
      <c r="BX56" s="70"/>
      <c r="BY56" s="70"/>
      <c r="BZ56" s="7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0"/>
      <c r="BN57" s="70"/>
      <c r="BO57" s="70"/>
      <c r="BP57" s="70"/>
      <c r="BQ57" s="70"/>
      <c r="BR57" s="70"/>
      <c r="BS57" s="70"/>
      <c r="BT57" s="70"/>
      <c r="BU57" s="70"/>
      <c r="BV57" s="70"/>
      <c r="BW57" s="70"/>
      <c r="BX57" s="70"/>
      <c r="BY57" s="70"/>
      <c r="BZ57" s="7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0"/>
      <c r="BN58" s="70"/>
      <c r="BO58" s="70"/>
      <c r="BP58" s="70"/>
      <c r="BQ58" s="70"/>
      <c r="BR58" s="70"/>
      <c r="BS58" s="70"/>
      <c r="BT58" s="70"/>
      <c r="BU58" s="70"/>
      <c r="BV58" s="70"/>
      <c r="BW58" s="70"/>
      <c r="BX58" s="70"/>
      <c r="BY58" s="70"/>
      <c r="BZ58" s="7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0"/>
      <c r="BN59" s="70"/>
      <c r="BO59" s="70"/>
      <c r="BP59" s="70"/>
      <c r="BQ59" s="70"/>
      <c r="BR59" s="70"/>
      <c r="BS59" s="70"/>
      <c r="BT59" s="70"/>
      <c r="BU59" s="70"/>
      <c r="BV59" s="70"/>
      <c r="BW59" s="70"/>
      <c r="BX59" s="70"/>
      <c r="BY59" s="70"/>
      <c r="BZ59" s="71"/>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2"/>
      <c r="BM60" s="70"/>
      <c r="BN60" s="70"/>
      <c r="BO60" s="70"/>
      <c r="BP60" s="70"/>
      <c r="BQ60" s="70"/>
      <c r="BR60" s="70"/>
      <c r="BS60" s="70"/>
      <c r="BT60" s="70"/>
      <c r="BU60" s="70"/>
      <c r="BV60" s="70"/>
      <c r="BW60" s="70"/>
      <c r="BX60" s="70"/>
      <c r="BY60" s="70"/>
      <c r="BZ60" s="71"/>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2"/>
      <c r="BM61" s="70"/>
      <c r="BN61" s="70"/>
      <c r="BO61" s="70"/>
      <c r="BP61" s="70"/>
      <c r="BQ61" s="70"/>
      <c r="BR61" s="70"/>
      <c r="BS61" s="70"/>
      <c r="BT61" s="70"/>
      <c r="BU61" s="70"/>
      <c r="BV61" s="70"/>
      <c r="BW61" s="70"/>
      <c r="BX61" s="70"/>
      <c r="BY61" s="70"/>
      <c r="BZ61" s="7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0"/>
      <c r="BN62" s="70"/>
      <c r="BO62" s="70"/>
      <c r="BP62" s="70"/>
      <c r="BQ62" s="70"/>
      <c r="BR62" s="70"/>
      <c r="BS62" s="70"/>
      <c r="BT62" s="70"/>
      <c r="BU62" s="70"/>
      <c r="BV62" s="70"/>
      <c r="BW62" s="70"/>
      <c r="BX62" s="70"/>
      <c r="BY62" s="70"/>
      <c r="BZ62" s="7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utKZwwFf6LQv1gQ8q5rQDK2W/6I6AKpVdKKab2uATkE/+ha8FOOnknAkd6ZpmHj5QUJ1+f+nsvQA/SyoLRJrmw==" saltValue="T+1EUm0gqo3t5AiO92Zyr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85642</v>
      </c>
      <c r="D6" s="19">
        <f t="shared" si="3"/>
        <v>47</v>
      </c>
      <c r="E6" s="19">
        <f t="shared" si="3"/>
        <v>17</v>
      </c>
      <c r="F6" s="19">
        <f t="shared" si="3"/>
        <v>1</v>
      </c>
      <c r="G6" s="19">
        <f t="shared" si="3"/>
        <v>0</v>
      </c>
      <c r="H6" s="19" t="str">
        <f t="shared" si="3"/>
        <v>茨城県　利根町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88.38</v>
      </c>
      <c r="Q6" s="20">
        <f t="shared" si="3"/>
        <v>83.49</v>
      </c>
      <c r="R6" s="20">
        <f t="shared" si="3"/>
        <v>2640</v>
      </c>
      <c r="S6" s="20">
        <f t="shared" si="3"/>
        <v>15427</v>
      </c>
      <c r="T6" s="20">
        <f t="shared" si="3"/>
        <v>24.86</v>
      </c>
      <c r="U6" s="20">
        <f t="shared" si="3"/>
        <v>620.55999999999995</v>
      </c>
      <c r="V6" s="20">
        <f t="shared" si="3"/>
        <v>13496</v>
      </c>
      <c r="W6" s="20">
        <f t="shared" si="3"/>
        <v>3.93</v>
      </c>
      <c r="X6" s="20">
        <f t="shared" si="3"/>
        <v>3434.1</v>
      </c>
      <c r="Y6" s="21">
        <f>IF(Y7="",NA(),Y7)</f>
        <v>91.95</v>
      </c>
      <c r="Z6" s="21">
        <f t="shared" ref="Z6:AH6" si="4">IF(Z7="",NA(),Z7)</f>
        <v>96.58</v>
      </c>
      <c r="AA6" s="21">
        <f t="shared" si="4"/>
        <v>94.61</v>
      </c>
      <c r="AB6" s="21">
        <f t="shared" si="4"/>
        <v>94.31</v>
      </c>
      <c r="AC6" s="21">
        <f t="shared" si="4"/>
        <v>101.09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382.38</v>
      </c>
      <c r="BG6" s="21">
        <f t="shared" ref="BG6:BO6" si="7">IF(BG7="",NA(),BG7)</f>
        <v>378.87</v>
      </c>
      <c r="BH6" s="21">
        <f t="shared" si="7"/>
        <v>188.51</v>
      </c>
      <c r="BI6" s="21">
        <f t="shared" si="7"/>
        <v>326.04000000000002</v>
      </c>
      <c r="BJ6" s="21">
        <f t="shared" si="7"/>
        <v>357.01</v>
      </c>
      <c r="BK6" s="21">
        <f t="shared" si="7"/>
        <v>789.44</v>
      </c>
      <c r="BL6" s="21">
        <f t="shared" si="7"/>
        <v>789.08</v>
      </c>
      <c r="BM6" s="21">
        <f t="shared" si="7"/>
        <v>747.84</v>
      </c>
      <c r="BN6" s="21">
        <f t="shared" si="7"/>
        <v>804.98</v>
      </c>
      <c r="BO6" s="21">
        <f t="shared" si="7"/>
        <v>767.56</v>
      </c>
      <c r="BP6" s="20" t="str">
        <f>IF(BP7="","",IF(BP7="-","【-】","【"&amp;SUBSTITUTE(TEXT(BP7,"#,##0.00"),"-","△")&amp;"】"))</f>
        <v>【630.82】</v>
      </c>
      <c r="BQ6" s="21">
        <f>IF(BQ7="",NA(),BQ7)</f>
        <v>87.07</v>
      </c>
      <c r="BR6" s="21">
        <f t="shared" ref="BR6:BZ6" si="8">IF(BR7="",NA(),BR7)</f>
        <v>84.19</v>
      </c>
      <c r="BS6" s="21">
        <f t="shared" si="8"/>
        <v>87.75</v>
      </c>
      <c r="BT6" s="21">
        <f t="shared" si="8"/>
        <v>87.85</v>
      </c>
      <c r="BU6" s="21">
        <f t="shared" si="8"/>
        <v>82.99</v>
      </c>
      <c r="BV6" s="21">
        <f t="shared" si="8"/>
        <v>87.29</v>
      </c>
      <c r="BW6" s="21">
        <f t="shared" si="8"/>
        <v>88.25</v>
      </c>
      <c r="BX6" s="21">
        <f t="shared" si="8"/>
        <v>90.17</v>
      </c>
      <c r="BY6" s="21">
        <f t="shared" si="8"/>
        <v>88.71</v>
      </c>
      <c r="BZ6" s="21">
        <f t="shared" si="8"/>
        <v>90.23</v>
      </c>
      <c r="CA6" s="20" t="str">
        <f>IF(CA7="","",IF(CA7="-","【-】","【"&amp;SUBSTITUTE(TEXT(CA7,"#,##0.00"),"-","△")&amp;"】"))</f>
        <v>【97.81】</v>
      </c>
      <c r="CB6" s="21">
        <f>IF(CB7="",NA(),CB7)</f>
        <v>150</v>
      </c>
      <c r="CC6" s="21">
        <f t="shared" ref="CC6:CK6" si="9">IF(CC7="",NA(),CC7)</f>
        <v>144.82</v>
      </c>
      <c r="CD6" s="21">
        <f t="shared" si="9"/>
        <v>150</v>
      </c>
      <c r="CE6" s="21">
        <f t="shared" si="9"/>
        <v>150</v>
      </c>
      <c r="CF6" s="21">
        <f t="shared" si="9"/>
        <v>134.28</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97.01</v>
      </c>
      <c r="CY6" s="21">
        <f t="shared" ref="CY6:DG6" si="11">IF(CY7="",NA(),CY7)</f>
        <v>97.27</v>
      </c>
      <c r="CZ6" s="21">
        <f t="shared" si="11"/>
        <v>97.32</v>
      </c>
      <c r="DA6" s="21">
        <f t="shared" si="11"/>
        <v>97.57</v>
      </c>
      <c r="DB6" s="21">
        <f t="shared" si="11"/>
        <v>97.58</v>
      </c>
      <c r="DC6" s="21">
        <f t="shared" si="11"/>
        <v>90.42</v>
      </c>
      <c r="DD6" s="21">
        <f t="shared" si="11"/>
        <v>90.72</v>
      </c>
      <c r="DE6" s="21">
        <f t="shared" si="11"/>
        <v>91.07</v>
      </c>
      <c r="DF6" s="21">
        <f t="shared" si="11"/>
        <v>90.67</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0.25</v>
      </c>
      <c r="EF6" s="21">
        <f t="shared" ref="EF6:EN6" si="14">IF(EF7="",NA(),EF7)</f>
        <v>0.16</v>
      </c>
      <c r="EG6" s="21">
        <f t="shared" si="14"/>
        <v>0.18</v>
      </c>
      <c r="EH6" s="21">
        <f t="shared" si="14"/>
        <v>0.11</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5" s="22" customFormat="1" x14ac:dyDescent="0.15">
      <c r="A7" s="14"/>
      <c r="B7" s="23">
        <v>2023</v>
      </c>
      <c r="C7" s="23">
        <v>85642</v>
      </c>
      <c r="D7" s="23">
        <v>47</v>
      </c>
      <c r="E7" s="23">
        <v>17</v>
      </c>
      <c r="F7" s="23">
        <v>1</v>
      </c>
      <c r="G7" s="23">
        <v>0</v>
      </c>
      <c r="H7" s="23" t="s">
        <v>96</v>
      </c>
      <c r="I7" s="23" t="s">
        <v>97</v>
      </c>
      <c r="J7" s="23" t="s">
        <v>98</v>
      </c>
      <c r="K7" s="23" t="s">
        <v>99</v>
      </c>
      <c r="L7" s="23" t="s">
        <v>100</v>
      </c>
      <c r="M7" s="23" t="s">
        <v>101</v>
      </c>
      <c r="N7" s="24" t="s">
        <v>102</v>
      </c>
      <c r="O7" s="24" t="s">
        <v>103</v>
      </c>
      <c r="P7" s="24">
        <v>88.38</v>
      </c>
      <c r="Q7" s="24">
        <v>83.49</v>
      </c>
      <c r="R7" s="24">
        <v>2640</v>
      </c>
      <c r="S7" s="24">
        <v>15427</v>
      </c>
      <c r="T7" s="24">
        <v>24.86</v>
      </c>
      <c r="U7" s="24">
        <v>620.55999999999995</v>
      </c>
      <c r="V7" s="24">
        <v>13496</v>
      </c>
      <c r="W7" s="24">
        <v>3.93</v>
      </c>
      <c r="X7" s="24">
        <v>3434.1</v>
      </c>
      <c r="Y7" s="24">
        <v>91.95</v>
      </c>
      <c r="Z7" s="24">
        <v>96.58</v>
      </c>
      <c r="AA7" s="24">
        <v>94.61</v>
      </c>
      <c r="AB7" s="24">
        <v>94.31</v>
      </c>
      <c r="AC7" s="24">
        <v>101.09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382.38</v>
      </c>
      <c r="BG7" s="24">
        <v>378.87</v>
      </c>
      <c r="BH7" s="24">
        <v>188.51</v>
      </c>
      <c r="BI7" s="24">
        <v>326.04000000000002</v>
      </c>
      <c r="BJ7" s="24">
        <v>357.01</v>
      </c>
      <c r="BK7" s="24">
        <v>789.44</v>
      </c>
      <c r="BL7" s="24">
        <v>789.08</v>
      </c>
      <c r="BM7" s="24">
        <v>747.84</v>
      </c>
      <c r="BN7" s="24">
        <v>804.98</v>
      </c>
      <c r="BO7" s="24">
        <v>767.56</v>
      </c>
      <c r="BP7" s="24">
        <v>630.82000000000005</v>
      </c>
      <c r="BQ7" s="24">
        <v>87.07</v>
      </c>
      <c r="BR7" s="24">
        <v>84.19</v>
      </c>
      <c r="BS7" s="24">
        <v>87.75</v>
      </c>
      <c r="BT7" s="24">
        <v>87.85</v>
      </c>
      <c r="BU7" s="24">
        <v>82.99</v>
      </c>
      <c r="BV7" s="24">
        <v>87.29</v>
      </c>
      <c r="BW7" s="24">
        <v>88.25</v>
      </c>
      <c r="BX7" s="24">
        <v>90.17</v>
      </c>
      <c r="BY7" s="24">
        <v>88.71</v>
      </c>
      <c r="BZ7" s="24">
        <v>90.23</v>
      </c>
      <c r="CA7" s="24">
        <v>97.81</v>
      </c>
      <c r="CB7" s="24">
        <v>150</v>
      </c>
      <c r="CC7" s="24">
        <v>144.82</v>
      </c>
      <c r="CD7" s="24">
        <v>150</v>
      </c>
      <c r="CE7" s="24">
        <v>150</v>
      </c>
      <c r="CF7" s="24">
        <v>134.28</v>
      </c>
      <c r="CG7" s="24">
        <v>176.67</v>
      </c>
      <c r="CH7" s="24">
        <v>176.37</v>
      </c>
      <c r="CI7" s="24">
        <v>173.17</v>
      </c>
      <c r="CJ7" s="24">
        <v>174.8</v>
      </c>
      <c r="CK7" s="24">
        <v>170.2</v>
      </c>
      <c r="CL7" s="24">
        <v>138.75</v>
      </c>
      <c r="CM7" s="24" t="s">
        <v>102</v>
      </c>
      <c r="CN7" s="24" t="s">
        <v>102</v>
      </c>
      <c r="CO7" s="24" t="s">
        <v>102</v>
      </c>
      <c r="CP7" s="24" t="s">
        <v>102</v>
      </c>
      <c r="CQ7" s="24" t="s">
        <v>102</v>
      </c>
      <c r="CR7" s="24">
        <v>57.42</v>
      </c>
      <c r="CS7" s="24">
        <v>56.72</v>
      </c>
      <c r="CT7" s="24">
        <v>56.43</v>
      </c>
      <c r="CU7" s="24">
        <v>55.82</v>
      </c>
      <c r="CV7" s="24">
        <v>56.51</v>
      </c>
      <c r="CW7" s="24">
        <v>58.94</v>
      </c>
      <c r="CX7" s="24">
        <v>97.01</v>
      </c>
      <c r="CY7" s="24">
        <v>97.27</v>
      </c>
      <c r="CZ7" s="24">
        <v>97.32</v>
      </c>
      <c r="DA7" s="24">
        <v>97.57</v>
      </c>
      <c r="DB7" s="24">
        <v>97.58</v>
      </c>
      <c r="DC7" s="24">
        <v>90.42</v>
      </c>
      <c r="DD7" s="24">
        <v>90.72</v>
      </c>
      <c r="DE7" s="24">
        <v>91.07</v>
      </c>
      <c r="DF7" s="24">
        <v>90.67</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0.25</v>
      </c>
      <c r="EF7" s="24">
        <v>0.16</v>
      </c>
      <c r="EG7" s="24">
        <v>0.18</v>
      </c>
      <c r="EH7" s="24">
        <v>0.11</v>
      </c>
      <c r="EI7" s="24">
        <v>0</v>
      </c>
      <c r="EJ7" s="24">
        <v>0.17</v>
      </c>
      <c r="EK7" s="24">
        <v>0.15</v>
      </c>
      <c r="EL7" s="24">
        <v>0.15</v>
      </c>
      <c r="EM7" s="24">
        <v>0.12</v>
      </c>
      <c r="EN7" s="24">
        <v>0.09</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2025-02-03T10:51:07Z</cp:lastPrinted>
  <dcterms:created xsi:type="dcterms:W3CDTF">2025-01-24T07:28:05Z</dcterms:created>
  <dcterms:modified xsi:type="dcterms:W3CDTF">2025-02-19T08:09:16Z</dcterms:modified>
  <cp:category/>
</cp:coreProperties>
</file>