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2_工業用水道7\"/>
    </mc:Choice>
  </mc:AlternateContent>
  <workbookProtection workbookAlgorithmName="SHA-512" workbookHashValue="tde5qV2HslBTYCjEsQeoCYOwIurIS48f8JVGVoM53qdBhLEfb3s7JOKwkH1+Xmf0SlSt2GABK3vsqHgiqhhc7Q==" workbookSaltValue="qZPxQpH9wW/DwFfm4qO9kQ==" workbookSpinCount="100000" lockStructure="1"/>
  <bookViews>
    <workbookView xWindow="-120" yWindow="-120" windowWidth="29040" windowHeight="1572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QN31" i="4"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KZ33" i="4"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DG90" i="4"/>
  <c r="AD90" i="4"/>
  <c r="PZ81" i="4"/>
  <c r="OY81" i="4"/>
  <c r="JN81" i="4"/>
  <c r="IM81" i="4"/>
  <c r="HL81" i="4"/>
  <c r="AZ81" i="4"/>
  <c r="Y81" i="4"/>
  <c r="RA80" i="4"/>
  <c r="PZ80" i="4"/>
  <c r="NX80" i="4"/>
  <c r="JN80" i="4"/>
  <c r="IM80" i="4"/>
  <c r="DB80" i="4"/>
  <c r="CA80" i="4"/>
  <c r="AZ80" i="4"/>
  <c r="OY79" i="4"/>
  <c r="NX79" i="4"/>
  <c r="IM79" i="4"/>
  <c r="HL79" i="4"/>
  <c r="OF56" i="4"/>
  <c r="JL56" i="4"/>
  <c r="GF56" i="4"/>
  <c r="FL56" i="4"/>
  <c r="RH55" i="4"/>
  <c r="QN55" i="4"/>
  <c r="OZ55" i="4"/>
  <c r="OF55" i="4"/>
  <c r="MN55" i="4"/>
  <c r="KF55" i="4"/>
  <c r="JL55" i="4"/>
  <c r="GZ55" i="4"/>
  <c r="GF55" i="4"/>
  <c r="FL55" i="4"/>
  <c r="CF55" i="4"/>
  <c r="BL55" i="4"/>
  <c r="OZ54" i="4"/>
  <c r="MN54" i="4"/>
  <c r="KZ54" i="4"/>
  <c r="KF54" i="4"/>
  <c r="RH33" i="4"/>
  <c r="QN33" i="4"/>
  <c r="OZ33" i="4"/>
  <c r="OF33" i="4"/>
  <c r="GZ33" i="4"/>
  <c r="GF33" i="4"/>
  <c r="FL33" i="4"/>
  <c r="CZ33" i="4"/>
  <c r="CF33" i="4"/>
  <c r="BL33" i="4"/>
  <c r="AR33" i="4"/>
  <c r="X33" i="4"/>
  <c r="OZ32" i="4"/>
  <c r="OF32" i="4"/>
  <c r="KF32" i="4"/>
  <c r="JL32" i="4"/>
  <c r="CF32" i="4"/>
  <c r="BL32" i="4"/>
  <c r="RH31" i="4"/>
  <c r="GF31" i="4"/>
  <c r="FL31" i="4"/>
  <c r="CZ31" i="4"/>
  <c r="LZ10" i="4"/>
  <c r="IT10" i="4"/>
  <c r="FN10" i="4"/>
  <c r="CH10" i="4"/>
  <c r="B10" i="4"/>
  <c r="PF8" i="4"/>
  <c r="LZ8" i="4"/>
  <c r="IT8" i="4"/>
  <c r="FN8" i="4"/>
  <c r="CH8" i="4"/>
  <c r="B8" i="4"/>
  <c r="B5" i="4"/>
  <c r="CF31" i="4" l="1"/>
  <c r="W10" i="5"/>
  <c r="CW10" i="5"/>
  <c r="AG10" i="5"/>
  <c r="DG10" i="5"/>
  <c r="AH10" i="5"/>
  <c r="DQ10" i="5"/>
  <c r="OF54" i="4"/>
  <c r="GF32" i="4"/>
  <c r="LT56" i="4"/>
  <c r="AQ10" i="5"/>
  <c r="DR10" i="5"/>
  <c r="AS10" i="5"/>
  <c r="EA10" i="5"/>
  <c r="AU10" i="5"/>
  <c r="EC10" i="5"/>
  <c r="AS12" i="5"/>
  <c r="KZ56" i="4"/>
  <c r="GZ31" i="4"/>
  <c r="X54" i="4"/>
  <c r="JL31" i="4"/>
  <c r="GZ32" i="4"/>
  <c r="BL54" i="4"/>
  <c r="PT54" i="4"/>
  <c r="MN56" i="4"/>
  <c r="RA79" i="4"/>
  <c r="EC81" i="4"/>
  <c r="KF31" i="4"/>
  <c r="CF54" i="4"/>
  <c r="QN54" i="4"/>
  <c r="KZ31" i="4"/>
  <c r="CZ54" i="4"/>
  <c r="RH54" i="4"/>
  <c r="QN56" i="4"/>
  <c r="MN31" i="4"/>
  <c r="MN32" i="4"/>
  <c r="JL33" i="4"/>
  <c r="FL54" i="4"/>
  <c r="X56" i="4"/>
  <c r="RH56" i="4"/>
  <c r="OF31" i="4"/>
  <c r="GF54" i="4"/>
  <c r="AR56" i="4"/>
  <c r="CA79" i="4"/>
  <c r="X31" i="4"/>
  <c r="OZ31" i="4"/>
  <c r="LT33" i="4"/>
  <c r="GZ54" i="4"/>
  <c r="BL56" i="4"/>
  <c r="DB79" i="4"/>
  <c r="BL31" i="4"/>
  <c r="PT31" i="4"/>
  <c r="RH32" i="4"/>
  <c r="MN33" i="4"/>
  <c r="JL54" i="4"/>
  <c r="CZ56" i="4"/>
  <c r="EC79" i="4"/>
  <c r="MW80" i="4"/>
  <c r="BO10" i="5"/>
  <c r="EE10" i="5"/>
  <c r="BY10" i="5"/>
  <c r="BZ10" i="5"/>
  <c r="MW79" i="4"/>
  <c r="CI10" i="5"/>
  <c r="CK10" i="5"/>
  <c r="CM10" i="5"/>
  <c r="AF12" i="5"/>
  <c r="ER33" i="4"/>
  <c r="AJ12" i="5"/>
  <c r="HT33" i="4"/>
  <c r="BM11" i="5"/>
  <c r="X55" i="4"/>
  <c r="CV12" i="5"/>
  <c r="PT56" i="4"/>
  <c r="DH12" i="5"/>
  <c r="DB81" i="4"/>
  <c r="DQ11" i="5"/>
  <c r="HL80" i="4"/>
  <c r="EB12" i="5"/>
  <c r="NX81" i="4"/>
  <c r="CZ32" i="4"/>
  <c r="X32" i="4"/>
  <c r="FL32" i="4"/>
  <c r="KF33" i="4"/>
  <c r="KF56" i="4"/>
  <c r="EC80" i="4"/>
  <c r="KZ32" i="4"/>
  <c r="QN32" i="4"/>
  <c r="OY80" i="4"/>
  <c r="AF11" i="5"/>
  <c r="ER32" i="4"/>
  <c r="AJ11" i="5"/>
  <c r="HT32" i="4"/>
  <c r="BD11" i="5"/>
  <c r="PT32" i="4"/>
  <c r="BX11" i="5"/>
  <c r="ER55" i="4"/>
  <c r="CB11" i="5"/>
  <c r="HT55" i="4"/>
  <c r="CA12" i="5"/>
  <c r="GZ56" i="4"/>
  <c r="CV11" i="5"/>
  <c r="PT55" i="4"/>
  <c r="CU12" i="5"/>
  <c r="OZ56" i="4"/>
  <c r="DG12" i="5"/>
  <c r="CA81" i="4"/>
  <c r="DP11" i="5"/>
  <c r="GK80" i="4"/>
  <c r="DT11" i="5"/>
  <c r="KO80" i="4"/>
  <c r="EA12" i="5"/>
  <c r="MW81" i="4"/>
  <c r="EE12" i="5"/>
  <c r="RA81" i="4"/>
  <c r="DS10" i="5"/>
  <c r="CA10" i="5"/>
  <c r="AI10" i="5"/>
  <c r="DH10" i="5"/>
  <c r="BP10" i="5"/>
  <c r="X10" i="5"/>
  <c r="ED10" i="5"/>
  <c r="CL10" i="5"/>
  <c r="AT10" i="5"/>
  <c r="PZ79" i="4"/>
  <c r="LT54" i="4"/>
  <c r="LT31" i="4"/>
  <c r="JN79" i="4"/>
  <c r="BE10" i="5"/>
  <c r="BD12" i="5"/>
  <c r="PT33" i="4"/>
  <c r="BX12" i="5"/>
  <c r="ER56" i="4"/>
  <c r="CF56" i="4"/>
  <c r="GK81" i="4"/>
  <c r="KO81" i="4"/>
  <c r="BQ11" i="5"/>
  <c r="CZ55" i="4"/>
  <c r="CB12" i="5"/>
  <c r="HT56" i="4"/>
  <c r="CK11" i="5"/>
  <c r="KZ55" i="4"/>
  <c r="Y80" i="4"/>
  <c r="Y79" i="4"/>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<sst xmlns="http://schemas.openxmlformats.org/spreadsheetml/2006/main" count="262" uniqueCount="107">
  <si>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</si>
  <si>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</si>
  <si>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</si>
  <si>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</si>
  <si>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</si>
  <si>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</si>
  <si>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</si>
  <si>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</si>
  <si>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</si>
  <si>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</si>
  <si>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</si>
  <si>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</si>
  <si>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</si>
  <si>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</si>
  <si>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</si>
  <si>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</si>
  <si>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</si>
  <si>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</si>
  <si>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</si>
  <si>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</si>
  <si>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</si>
  <si>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</si>
  <si>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</si>
  <si>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</si>
  <si>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</si>
  <si>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</si>
  <si>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</si>
  <si>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</si>
  <si>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</si>
  <si>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</si>
  <si>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</si>
  <si>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</si>
  <si>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</si>
  <si>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</si>
  <si>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</si>
  <si>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</si>
  <si>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</si>
  <si>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</si>
  <si>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</si>
  <si>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</si>
  <si>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</si>
  <si>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</si>
  <si>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</si>
  <si>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</si>
  <si>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</si>
  <si>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</si>
  <si>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</si>
  <si>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</si>
  <si>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</si>
  <si>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</si>
  <si>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</si>
  <si>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</si>
  <si>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</si>
  <si>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</si>
  <si>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</si>
  <si>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</si>
  <si>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</si>
  <si>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</si>
  <si>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</si>
  <si>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</si>
  <si>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</si>
  <si>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</si>
  <si>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</si>
  <si>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</si>
  <si>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</si>
  <si>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</si>
  <si>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</si>
  <si>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</si>
  <si>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</si>
  <si>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</si>
  <si>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</si>
  <si>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</si>
  <si>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</si>
  <si>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</si>
  <si>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</si>
  <si>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</si>
  <si>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</si>
  <si>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</si>
  <si>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</si>
  <si>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</si>
  <si>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</si>
  <si>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</si>
  <si>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</si>
  <si>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</si>
  <si>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</si>
  <si>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</si>
  <si>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</si>
  <si>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</si>
  <si>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089257</t>
  </si>
  <si>
    <t>46</t>
  </si>
  <si>
    <t>02</t>
  </si>
  <si>
    <t>0</t>
  </si>
  <si>
    <t>000</t>
  </si>
  <si>
    <t>茨城県　高萩・北茨城広域事務組合</t>
  </si>
  <si>
    <t>法適用</t>
  </si>
  <si>
    <t>工業用水道事業</t>
  </si>
  <si>
    <t>小規模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</si>
  <si>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</si>
  <si>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</si>
  <si>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</si>
  <si>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</si>
  <si>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</si>
  <si>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</si>
  <si>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</si>
  <si>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①有形固定資産減価償却率は、類似団体平均値より高い数値となっており、管路更新率が低い状況にある。今後計画的な更新を図っていく必要がある。
②管路経年化率及び③管路更新率はともに0.00％であり、今後、施設整備等について経営計画を踏まえた適切な管路の更新を実施していきたい。</t>
    <rPh sb="1" eb="7">
      <t>ユウケイコテイシサン</t>
    </rPh>
    <rPh sb="7" eb="11">
      <t>ゲンカショウキャク</t>
    </rPh>
    <rPh sb="11" eb="12">
      <t>リツ</t>
    </rPh>
    <rPh sb="14" eb="21">
      <t>ルイジダンタイヘイキンチ</t>
    </rPh>
    <rPh sb="23" eb="24">
      <t>タカ</t>
    </rPh>
    <rPh sb="25" eb="27">
      <t>スウチ</t>
    </rPh>
    <rPh sb="34" eb="36">
      <t>カンロ</t>
    </rPh>
    <rPh sb="36" eb="38">
      <t>コウシン</t>
    </rPh>
    <rPh sb="38" eb="39">
      <t>リツ</t>
    </rPh>
    <rPh sb="40" eb="41">
      <t>ヒク</t>
    </rPh>
    <rPh sb="42" eb="44">
      <t>ジョウキョウ</t>
    </rPh>
    <rPh sb="48" eb="50">
      <t>コンゴ</t>
    </rPh>
    <rPh sb="50" eb="53">
      <t>ケイカクテキ</t>
    </rPh>
    <rPh sb="54" eb="56">
      <t>コウシン</t>
    </rPh>
    <rPh sb="57" eb="58">
      <t>ハカ</t>
    </rPh>
    <rPh sb="62" eb="64">
      <t>ヒツヨウ</t>
    </rPh>
    <rPh sb="70" eb="72">
      <t>カンロ</t>
    </rPh>
    <rPh sb="72" eb="76">
      <t>ケイネンカリツ</t>
    </rPh>
    <rPh sb="76" eb="77">
      <t>オヨ</t>
    </rPh>
    <rPh sb="79" eb="81">
      <t>カンロ</t>
    </rPh>
    <rPh sb="81" eb="83">
      <t>コウシン</t>
    </rPh>
    <rPh sb="83" eb="84">
      <t>リツ</t>
    </rPh>
    <rPh sb="97" eb="99">
      <t>コンゴ</t>
    </rPh>
    <rPh sb="100" eb="102">
      <t>シセツ</t>
    </rPh>
    <rPh sb="102" eb="104">
      <t>セイビ</t>
    </rPh>
    <rPh sb="104" eb="105">
      <t>トウ</t>
    </rPh>
    <rPh sb="109" eb="111">
      <t>ケイエイ</t>
    </rPh>
    <rPh sb="111" eb="113">
      <t>ケイカク</t>
    </rPh>
    <rPh sb="114" eb="115">
      <t>フ</t>
    </rPh>
    <rPh sb="118" eb="120">
      <t>テキセツ</t>
    </rPh>
    <rPh sb="121" eb="123">
      <t>カンロ</t>
    </rPh>
    <rPh sb="124" eb="126">
      <t>コウシン</t>
    </rPh>
    <rPh sb="127" eb="129">
      <t>ジッシ</t>
    </rPh>
    <phoneticPr fontId="5"/>
  </si>
  <si>
    <t>　供用開始後30年以上が経過し、今後は、浄水場の更新期を迎えることによる大規模改築や危機管理対策として管路の耐震化等により、経営環境は厳しさを増すことが見込まれていることから、今後計画的かつ効率的な経営の推進を図っていきたい。</t>
    <rPh sb="1" eb="3">
      <t>キョウヨウ</t>
    </rPh>
    <rPh sb="3" eb="5">
      <t>カイシ</t>
    </rPh>
    <rPh sb="5" eb="6">
      <t>ゴ</t>
    </rPh>
    <rPh sb="8" eb="11">
      <t>ネンイジョウ</t>
    </rPh>
    <rPh sb="12" eb="14">
      <t>ケイカ</t>
    </rPh>
    <rPh sb="16" eb="18">
      <t>コンゴ</t>
    </rPh>
    <rPh sb="20" eb="23">
      <t>ジョウスイジョウ</t>
    </rPh>
    <rPh sb="24" eb="27">
      <t>コウシンキ</t>
    </rPh>
    <rPh sb="28" eb="29">
      <t>ムカ</t>
    </rPh>
    <rPh sb="36" eb="39">
      <t>ダイキボ</t>
    </rPh>
    <rPh sb="39" eb="41">
      <t>カイチク</t>
    </rPh>
    <rPh sb="42" eb="46">
      <t>キキカンリ</t>
    </rPh>
    <rPh sb="46" eb="48">
      <t>タイサク</t>
    </rPh>
    <rPh sb="51" eb="53">
      <t>カンロ</t>
    </rPh>
    <rPh sb="54" eb="57">
      <t>タイシンカ</t>
    </rPh>
    <rPh sb="57" eb="58">
      <t>トウ</t>
    </rPh>
    <rPh sb="62" eb="64">
      <t>ケイエイ</t>
    </rPh>
    <rPh sb="64" eb="66">
      <t>カンキョウ</t>
    </rPh>
    <rPh sb="67" eb="68">
      <t>キビ</t>
    </rPh>
    <rPh sb="71" eb="72">
      <t>マ</t>
    </rPh>
    <rPh sb="76" eb="78">
      <t>ミコ</t>
    </rPh>
    <rPh sb="88" eb="90">
      <t>コンゴ</t>
    </rPh>
    <rPh sb="90" eb="93">
      <t>ケイカクテキ</t>
    </rPh>
    <rPh sb="95" eb="98">
      <t>コウリツテキ</t>
    </rPh>
    <rPh sb="99" eb="101">
      <t>ケイエイ</t>
    </rPh>
    <rPh sb="102" eb="104">
      <t>スイシン</t>
    </rPh>
    <rPh sb="105" eb="106">
      <t>ハカ</t>
    </rPh>
    <phoneticPr fontId="5"/>
  </si>
  <si>
    <t>①経常収支比率は100％以上であるが、類似団体平均値と比較して低い数値となっている。要因として先行投資・ダムの減価償却費である。②累積欠損金比率は類似団体平均値より高い数値である。要因として「設備投資型」事業の減価償却費で横ばい状態にあるが、今後も黒字を維持し欠損金の解消に努めたい。③流動比率は、類似団体平均値と比較し高い数値であり100％以上で年々増加傾向にある。今後老朽化した設備の更新があり、現金の減少が予想されるが100％以上を維持できるようにしたい。④企業債残高対給水収益比率は、類似団体平均値と比較しかなり高い数値になっている。要因は浄水場建設等の多大な設備投資が考えられる。⑤料金回収率は、経営負担金（協力金）を加えても100％以下であり類似団体平均値と比較しても低い数値となっている。要因として、費用の中で固定費が占める割合が大きいと考えられる。
⑥給水原価は、類似団体平均値と比較し高い数値となっている。ダムから水源を確保していることから、企業債利息及び減価償却費が高いことが要因である。⑦施設利用率及び⑧契約率は、類似団体平均値と比較し低い数値となっている。工業用水道事業の場合実使用水量と契約水量が乖離しているため、契約水量の増量が必要であるが、新規企業の立地がなく契約率が35.80％となっている。</t>
    <rPh sb="1" eb="7">
      <t>ケイジョウシュウシヒリツ</t>
    </rPh>
    <rPh sb="12" eb="14">
      <t>イジョウ</t>
    </rPh>
    <rPh sb="19" eb="21">
      <t>ルイジ</t>
    </rPh>
    <rPh sb="21" eb="23">
      <t>ダンタイ</t>
    </rPh>
    <rPh sb="23" eb="26">
      <t>ヘイキンチ</t>
    </rPh>
    <rPh sb="27" eb="29">
      <t>ヒカク</t>
    </rPh>
    <rPh sb="31" eb="32">
      <t>ヒク</t>
    </rPh>
    <rPh sb="33" eb="35">
      <t>スウチ</t>
    </rPh>
    <rPh sb="42" eb="44">
      <t>ヨウイン</t>
    </rPh>
    <rPh sb="47" eb="49">
      <t>センコウ</t>
    </rPh>
    <rPh sb="49" eb="51">
      <t>トウシ</t>
    </rPh>
    <rPh sb="55" eb="59">
      <t>ゲンカショウキャク</t>
    </rPh>
    <rPh sb="59" eb="60">
      <t>ヒ</t>
    </rPh>
    <rPh sb="65" eb="67">
      <t>ルイセキ</t>
    </rPh>
    <rPh sb="67" eb="69">
      <t>ケッソン</t>
    </rPh>
    <rPh sb="69" eb="70">
      <t>キン</t>
    </rPh>
    <rPh sb="70" eb="72">
      <t>ヒリツ</t>
    </rPh>
    <rPh sb="73" eb="80">
      <t>ルイジダンタイヘイキンチ</t>
    </rPh>
    <rPh sb="82" eb="83">
      <t>タカ</t>
    </rPh>
    <rPh sb="84" eb="86">
      <t>スウチ</t>
    </rPh>
    <rPh sb="90" eb="92">
      <t>ヨウイン</t>
    </rPh>
    <rPh sb="96" eb="98">
      <t>セツビ</t>
    </rPh>
    <rPh sb="98" eb="100">
      <t>トウシ</t>
    </rPh>
    <rPh sb="100" eb="101">
      <t>ガタ</t>
    </rPh>
    <rPh sb="102" eb="104">
      <t>ジギョウ</t>
    </rPh>
    <rPh sb="105" eb="110">
      <t>ゲンカショウキャクヒ</t>
    </rPh>
    <rPh sb="111" eb="112">
      <t>ヨコ</t>
    </rPh>
    <rPh sb="114" eb="116">
      <t>ジョウタイ</t>
    </rPh>
    <rPh sb="121" eb="123">
      <t>コンゴ</t>
    </rPh>
    <rPh sb="124" eb="126">
      <t>クロジ</t>
    </rPh>
    <rPh sb="127" eb="129">
      <t>イジ</t>
    </rPh>
    <rPh sb="130" eb="133">
      <t>ケッソンキン</t>
    </rPh>
    <rPh sb="134" eb="136">
      <t>カイショウ</t>
    </rPh>
    <rPh sb="137" eb="138">
      <t>ツト</t>
    </rPh>
    <rPh sb="143" eb="145">
      <t>リュウドウ</t>
    </rPh>
    <rPh sb="145" eb="147">
      <t>ヒリツ</t>
    </rPh>
    <rPh sb="149" eb="156">
      <t>ルイジダンタイヘイキンチ</t>
    </rPh>
    <rPh sb="157" eb="159">
      <t>ヒカク</t>
    </rPh>
    <rPh sb="160" eb="161">
      <t>タカ</t>
    </rPh>
    <rPh sb="162" eb="164">
      <t>スウチ</t>
    </rPh>
    <rPh sb="171" eb="173">
      <t>イジョウ</t>
    </rPh>
    <rPh sb="174" eb="176">
      <t>ネンネン</t>
    </rPh>
    <rPh sb="176" eb="178">
      <t>ゾウカ</t>
    </rPh>
    <rPh sb="178" eb="180">
      <t>ケイコウ</t>
    </rPh>
    <rPh sb="184" eb="186">
      <t>コンゴ</t>
    </rPh>
    <rPh sb="186" eb="189">
      <t>ロウキュウカ</t>
    </rPh>
    <rPh sb="191" eb="193">
      <t>セツビ</t>
    </rPh>
    <rPh sb="194" eb="196">
      <t>コウシン</t>
    </rPh>
    <rPh sb="200" eb="202">
      <t>ゲンキン</t>
    </rPh>
    <rPh sb="203" eb="205">
      <t>ゲンショウ</t>
    </rPh>
    <rPh sb="206" eb="208">
      <t>ヨソウ</t>
    </rPh>
    <rPh sb="216" eb="218">
      <t>イジョウ</t>
    </rPh>
    <rPh sb="219" eb="221">
      <t>イジ</t>
    </rPh>
    <rPh sb="232" eb="234">
      <t>キギョウ</t>
    </rPh>
    <rPh sb="234" eb="235">
      <t>サイ</t>
    </rPh>
    <rPh sb="235" eb="237">
      <t>ザンダカ</t>
    </rPh>
    <rPh sb="237" eb="238">
      <t>タイ</t>
    </rPh>
    <rPh sb="238" eb="240">
      <t>キュウスイ</t>
    </rPh>
    <rPh sb="240" eb="242">
      <t>シュウエキ</t>
    </rPh>
    <rPh sb="242" eb="244">
      <t>ヒリツ</t>
    </rPh>
    <rPh sb="246" eb="253">
      <t>ルイジダンタイヘイキンチ</t>
    </rPh>
    <rPh sb="254" eb="256">
      <t>ヒカク</t>
    </rPh>
    <rPh sb="260" eb="261">
      <t>タカ</t>
    </rPh>
    <rPh sb="262" eb="264">
      <t>スウチ</t>
    </rPh>
    <rPh sb="271" eb="273">
      <t>ヨウイン</t>
    </rPh>
    <rPh sb="274" eb="277">
      <t>ジョウスイジョウ</t>
    </rPh>
    <rPh sb="277" eb="279">
      <t>ケンセツ</t>
    </rPh>
    <rPh sb="279" eb="280">
      <t>トウ</t>
    </rPh>
    <rPh sb="281" eb="283">
      <t>タダイ</t>
    </rPh>
    <rPh sb="284" eb="286">
      <t>セツビ</t>
    </rPh>
    <rPh sb="286" eb="288">
      <t>トウシ</t>
    </rPh>
    <rPh sb="289" eb="290">
      <t>カンガ</t>
    </rPh>
    <rPh sb="296" eb="298">
      <t>リョウキン</t>
    </rPh>
    <rPh sb="298" eb="300">
      <t>カイシュウ</t>
    </rPh>
    <rPh sb="300" eb="301">
      <t>リツ</t>
    </rPh>
    <rPh sb="303" eb="305">
      <t>ケイエイ</t>
    </rPh>
    <rPh sb="305" eb="308">
      <t>フタンキン</t>
    </rPh>
    <rPh sb="309" eb="312">
      <t>キョウリョクキン</t>
    </rPh>
    <rPh sb="314" eb="315">
      <t>クワ</t>
    </rPh>
    <rPh sb="322" eb="324">
      <t>イカ</t>
    </rPh>
    <rPh sb="327" eb="334">
      <t>ルイジダンタイヘイキンチ</t>
    </rPh>
    <rPh sb="335" eb="337">
      <t>ヒカク</t>
    </rPh>
    <rPh sb="340" eb="341">
      <t>ヒク</t>
    </rPh>
    <rPh sb="342" eb="344">
      <t>スウチ</t>
    </rPh>
    <rPh sb="351" eb="353">
      <t>ヨウイン</t>
    </rPh>
    <rPh sb="357" eb="359">
      <t>ヒヨウ</t>
    </rPh>
    <rPh sb="360" eb="361">
      <t>ナカ</t>
    </rPh>
    <rPh sb="362" eb="365">
      <t>コテイヒ</t>
    </rPh>
    <rPh sb="366" eb="367">
      <t>シ</t>
    </rPh>
    <rPh sb="369" eb="371">
      <t>ワリアイ</t>
    </rPh>
    <rPh sb="372" eb="373">
      <t>オオ</t>
    </rPh>
    <rPh sb="376" eb="377">
      <t>カンガ</t>
    </rPh>
    <rPh sb="384" eb="386">
      <t>キュウスイ</t>
    </rPh>
    <rPh sb="386" eb="388">
      <t>ゲンカ</t>
    </rPh>
    <rPh sb="390" eb="397">
      <t>ルイジダンタイヘイキンチ</t>
    </rPh>
    <rPh sb="398" eb="400">
      <t>ヒカク</t>
    </rPh>
    <rPh sb="401" eb="402">
      <t>タカ</t>
    </rPh>
    <rPh sb="403" eb="405">
      <t>スウチ</t>
    </rPh>
    <rPh sb="416" eb="418">
      <t>スイゲン</t>
    </rPh>
    <rPh sb="419" eb="421">
      <t>カクホ</t>
    </rPh>
    <rPh sb="430" eb="432">
      <t>キギョウ</t>
    </rPh>
    <rPh sb="432" eb="433">
      <t>サイ</t>
    </rPh>
    <rPh sb="433" eb="435">
      <t>リソク</t>
    </rPh>
    <rPh sb="435" eb="436">
      <t>オヨ</t>
    </rPh>
    <rPh sb="437" eb="439">
      <t>ゲンカ</t>
    </rPh>
    <rPh sb="439" eb="441">
      <t>ショウキャク</t>
    </rPh>
    <rPh sb="441" eb="442">
      <t>ヒ</t>
    </rPh>
    <rPh sb="443" eb="444">
      <t>タカ</t>
    </rPh>
    <rPh sb="448" eb="450">
      <t>ヨウイン</t>
    </rPh>
    <rPh sb="455" eb="457">
      <t>シセツ</t>
    </rPh>
    <rPh sb="457" eb="459">
      <t>リヨウ</t>
    </rPh>
    <rPh sb="459" eb="460">
      <t>リツ</t>
    </rPh>
    <rPh sb="460" eb="461">
      <t>オヨ</t>
    </rPh>
    <rPh sb="463" eb="466">
      <t>ケイヤクリツ</t>
    </rPh>
    <rPh sb="468" eb="475">
      <t>ルイジダンタイヘイキンチ</t>
    </rPh>
    <rPh sb="476" eb="478">
      <t>ヒカク</t>
    </rPh>
    <rPh sb="479" eb="480">
      <t>ヒク</t>
    </rPh>
    <rPh sb="481" eb="483">
      <t>スウチ</t>
    </rPh>
    <rPh sb="490" eb="497">
      <t>コ</t>
    </rPh>
    <rPh sb="498" eb="500">
      <t>バアイ</t>
    </rPh>
    <rPh sb="500" eb="501">
      <t>ジツ</t>
    </rPh>
    <rPh sb="501" eb="503">
      <t>シヨウ</t>
    </rPh>
    <rPh sb="503" eb="505">
      <t>スイリョウ</t>
    </rPh>
    <rPh sb="506" eb="508">
      <t>ケイヤク</t>
    </rPh>
    <rPh sb="508" eb="510">
      <t>スイリョウ</t>
    </rPh>
    <rPh sb="511" eb="513">
      <t>カイリ</t>
    </rPh>
    <rPh sb="520" eb="522">
      <t>ケイヤク</t>
    </rPh>
    <rPh sb="522" eb="524">
      <t>スイリョウ</t>
    </rPh>
    <rPh sb="525" eb="527">
      <t>ゾウリョウ</t>
    </rPh>
    <rPh sb="528" eb="530">
      <t>ヒツヨウ</t>
    </rPh>
    <rPh sb="535" eb="537">
      <t>シンキ</t>
    </rPh>
    <rPh sb="537" eb="539">
      <t>キギョウ</t>
    </rPh>
    <rPh sb="540" eb="542">
      <t>リッチ</t>
    </rPh>
    <rPh sb="545" eb="548">
      <t>ケイヤクリツ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</si>
</sst>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71.77</c:v>
                </c:pt>
                <c:pt idx="1">
                  <c:v>73.040000000000006</c:v>
                </c:pt>
                <c:pt idx="2">
                  <c:v>74.31</c:v>
                </c:pt>
                <c:pt idx="3">
                  <c:v>75.59</c:v>
                </c:pt>
                <c:pt idx="4">
                  <c:v>76.86</c:v>
                </c:pt>
              </c:numCache>
            </c:numRef>
          </c:val>
          <c:extLst>
            <c:ext xmlns:c16="http://schemas.microsoft.com/office/drawing/2014/chart" uri="{C3380CC4-5D6E-409C-BE32-E72D297353CC}">
              <c16:uniqueId val="{00000000-3998-453B-8133-093A21B1CA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3998-453B-8133-093A21B1CA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28-48C0-8371-C7FDDC0BF4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1928-48C0-8371-C7FDDC0BF4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6-40F8-942D-ABFA7EEFE9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D026-40F8-942D-ABFA7EEFE9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402.47</c:v>
                </c:pt>
                <c:pt idx="1">
                  <c:v>497.26</c:v>
                </c:pt>
                <c:pt idx="2">
                  <c:v>582.82000000000005</c:v>
                </c:pt>
                <c:pt idx="3">
                  <c:v>658.87</c:v>
                </c:pt>
                <c:pt idx="4">
                  <c:v>744.88</c:v>
                </c:pt>
              </c:numCache>
            </c:numRef>
          </c:val>
          <c:extLst>
            <c:ext xmlns:c16="http://schemas.microsoft.com/office/drawing/2014/chart" uri="{C3380CC4-5D6E-409C-BE32-E72D297353CC}">
              <c16:uniqueId val="{00000000-C74A-40E0-A84C-EF1D17190B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C74A-40E0-A84C-EF1D17190B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790.28</c:v>
                </c:pt>
                <c:pt idx="1">
                  <c:v>740.39</c:v>
                </c:pt>
                <c:pt idx="2">
                  <c:v>652.45000000000005</c:v>
                </c:pt>
                <c:pt idx="3">
                  <c:v>555.85</c:v>
                </c:pt>
                <c:pt idx="4">
                  <c:v>451.81</c:v>
                </c:pt>
              </c:numCache>
            </c:numRef>
          </c:val>
          <c:extLst>
            <c:ext xmlns:c16="http://schemas.microsoft.com/office/drawing/2014/chart" uri="{C3380CC4-5D6E-409C-BE32-E72D297353CC}">
              <c16:uniqueId val="{00000000-9407-4C7F-AA03-4FC8899398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9407-4C7F-AA03-4FC8899398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64.209999999999994</c:v>
                </c:pt>
                <c:pt idx="1">
                  <c:v>63.06</c:v>
                </c:pt>
                <c:pt idx="2">
                  <c:v>63.7</c:v>
                </c:pt>
                <c:pt idx="3">
                  <c:v>60.4</c:v>
                </c:pt>
                <c:pt idx="4">
                  <c:v>61.74</c:v>
                </c:pt>
              </c:numCache>
            </c:numRef>
          </c:val>
          <c:extLst>
            <c:ext xmlns:c16="http://schemas.microsoft.com/office/drawing/2014/chart" uri="{C3380CC4-5D6E-409C-BE32-E72D297353CC}">
              <c16:uniqueId val="{00000000-AE04-40A4-8BB7-4028A9B08D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AE04-40A4-8BB7-4028A9B08D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78.37</c:v>
                </c:pt>
                <c:pt idx="1">
                  <c:v>79.290000000000006</c:v>
                </c:pt>
                <c:pt idx="2">
                  <c:v>78.48</c:v>
                </c:pt>
                <c:pt idx="3">
                  <c:v>82.72</c:v>
                </c:pt>
                <c:pt idx="4">
                  <c:v>81.16</c:v>
                </c:pt>
              </c:numCache>
            </c:numRef>
          </c:val>
          <c:extLst>
            <c:ext xmlns:c16="http://schemas.microsoft.com/office/drawing/2014/chart" uri="{C3380CC4-5D6E-409C-BE32-E72D297353CC}">
              <c16:uniqueId val="{00000000-F216-4175-A8C5-C6C1DC78E8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F216-4175-A8C5-C6C1DC78E8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19.54</c:v>
                </c:pt>
                <c:pt idx="1">
                  <c:v>17.82</c:v>
                </c:pt>
                <c:pt idx="2">
                  <c:v>18.350000000000001</c:v>
                </c:pt>
                <c:pt idx="3">
                  <c:v>17.79</c:v>
                </c:pt>
                <c:pt idx="4">
                  <c:v>17.420000000000002</c:v>
                </c:pt>
              </c:numCache>
            </c:numRef>
          </c:val>
          <c:extLst>
            <c:ext xmlns:c16="http://schemas.microsoft.com/office/drawing/2014/chart" uri="{C3380CC4-5D6E-409C-BE32-E72D297353CC}">
              <c16:uniqueId val="{00000000-812B-4F85-8E86-7D19FF14EE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812B-4F85-8E86-7D19FF14EE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37.47</c:v>
                </c:pt>
                <c:pt idx="1">
                  <c:v>37.47</c:v>
                </c:pt>
                <c:pt idx="2">
                  <c:v>34.47</c:v>
                </c:pt>
                <c:pt idx="3">
                  <c:v>35.130000000000003</c:v>
                </c:pt>
                <c:pt idx="4">
                  <c:v>35.799999999999997</c:v>
                </c:pt>
              </c:numCache>
            </c:numRef>
          </c:val>
          <c:extLst>
            <c:ext xmlns:c16="http://schemas.microsoft.com/office/drawing/2014/chart" uri="{C3380CC4-5D6E-409C-BE32-E72D297353CC}">
              <c16:uniqueId val="{00000000-F995-49BB-9A48-BB39881E0E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F995-49BB-9A48-BB39881E0E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535.45000000000005</c:v>
                </c:pt>
                <c:pt idx="1">
                  <c:v>561.34</c:v>
                </c:pt>
                <c:pt idx="2">
                  <c:v>566.36</c:v>
                </c:pt>
                <c:pt idx="3">
                  <c:v>572.46</c:v>
                </c:pt>
                <c:pt idx="4">
                  <c:v>560.41</c:v>
                </c:pt>
              </c:numCache>
            </c:numRef>
          </c:val>
          <c:extLst>
            <c:ext xmlns:c16="http://schemas.microsoft.com/office/drawing/2014/chart" uri="{C3380CC4-5D6E-409C-BE32-E72D297353CC}">
              <c16:uniqueId val="{00000000-A069-49BC-AF7A-3F7C6368C3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A069-49BC-AF7A-3F7C6368C3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103.63</c:v>
                </c:pt>
                <c:pt idx="1">
                  <c:v>104</c:v>
                </c:pt>
                <c:pt idx="2">
                  <c:v>103.33</c:v>
                </c:pt>
                <c:pt idx="3">
                  <c:v>99.77</c:v>
                </c:pt>
                <c:pt idx="4">
                  <c:v>102.34</c:v>
                </c:pt>
              </c:numCache>
            </c:numRef>
          </c:val>
          <c:extLst>
            <c:ext xmlns:c16="http://schemas.microsoft.com/office/drawing/2014/chart" uri="{C3380CC4-5D6E-409C-BE32-E72D297353CC}">
              <c16:uniqueId val="{00000000-937A-47F1-A2A5-2564D3AE6B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937A-47F1-A2A5-2564D3AE6B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茨城県　高萩・北茨城広域事務組合</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2613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70.099999999999994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5370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民間企業出身</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103.63</v>
      </c>
      <c r="Y32" s="90"/>
      <c r="Z32" s="90"/>
      <c r="AA32" s="90"/>
      <c r="AB32" s="90"/>
      <c r="AC32" s="90"/>
      <c r="AD32" s="90"/>
      <c r="AE32" s="90"/>
      <c r="AF32" s="90"/>
      <c r="AG32" s="90"/>
      <c r="AH32" s="90"/>
      <c r="AI32" s="90"/>
      <c r="AJ32" s="90"/>
      <c r="AK32" s="90"/>
      <c r="AL32" s="90"/>
      <c r="AM32" s="90"/>
      <c r="AN32" s="90"/>
      <c r="AO32" s="90"/>
      <c r="AP32" s="90"/>
      <c r="AQ32" s="91"/>
      <c r="AR32" s="89">
        <f>データ!U6</f>
        <v>104</v>
      </c>
      <c r="AS32" s="90"/>
      <c r="AT32" s="90"/>
      <c r="AU32" s="90"/>
      <c r="AV32" s="90"/>
      <c r="AW32" s="90"/>
      <c r="AX32" s="90"/>
      <c r="AY32" s="90"/>
      <c r="AZ32" s="90"/>
      <c r="BA32" s="90"/>
      <c r="BB32" s="90"/>
      <c r="BC32" s="90"/>
      <c r="BD32" s="90"/>
      <c r="BE32" s="90"/>
      <c r="BF32" s="90"/>
      <c r="BG32" s="90"/>
      <c r="BH32" s="90"/>
      <c r="BI32" s="90"/>
      <c r="BJ32" s="90"/>
      <c r="BK32" s="91"/>
      <c r="BL32" s="89">
        <f>データ!V6</f>
        <v>103.33</v>
      </c>
      <c r="BM32" s="90"/>
      <c r="BN32" s="90"/>
      <c r="BO32" s="90"/>
      <c r="BP32" s="90"/>
      <c r="BQ32" s="90"/>
      <c r="BR32" s="90"/>
      <c r="BS32" s="90"/>
      <c r="BT32" s="90"/>
      <c r="BU32" s="90"/>
      <c r="BV32" s="90"/>
      <c r="BW32" s="90"/>
      <c r="BX32" s="90"/>
      <c r="BY32" s="90"/>
      <c r="BZ32" s="90"/>
      <c r="CA32" s="90"/>
      <c r="CB32" s="90"/>
      <c r="CC32" s="90"/>
      <c r="CD32" s="90"/>
      <c r="CE32" s="91"/>
      <c r="CF32" s="89">
        <f>データ!W6</f>
        <v>99.77</v>
      </c>
      <c r="CG32" s="90"/>
      <c r="CH32" s="90"/>
      <c r="CI32" s="90"/>
      <c r="CJ32" s="90"/>
      <c r="CK32" s="90"/>
      <c r="CL32" s="90"/>
      <c r="CM32" s="90"/>
      <c r="CN32" s="90"/>
      <c r="CO32" s="90"/>
      <c r="CP32" s="90"/>
      <c r="CQ32" s="90"/>
      <c r="CR32" s="90"/>
      <c r="CS32" s="90"/>
      <c r="CT32" s="90"/>
      <c r="CU32" s="90"/>
      <c r="CV32" s="90"/>
      <c r="CW32" s="90"/>
      <c r="CX32" s="90"/>
      <c r="CY32" s="91"/>
      <c r="CZ32" s="89">
        <f>データ!X6</f>
        <v>102.34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535.45000000000005</v>
      </c>
      <c r="ES32" s="90"/>
      <c r="ET32" s="90"/>
      <c r="EU32" s="90"/>
      <c r="EV32" s="90"/>
      <c r="EW32" s="90"/>
      <c r="EX32" s="90"/>
      <c r="EY32" s="90"/>
      <c r="EZ32" s="90"/>
      <c r="FA32" s="90"/>
      <c r="FB32" s="90"/>
      <c r="FC32" s="90"/>
      <c r="FD32" s="90"/>
      <c r="FE32" s="90"/>
      <c r="FF32" s="90"/>
      <c r="FG32" s="90"/>
      <c r="FH32" s="90"/>
      <c r="FI32" s="90"/>
      <c r="FJ32" s="90"/>
      <c r="FK32" s="91"/>
      <c r="FL32" s="89">
        <f>データ!AF6</f>
        <v>561.34</v>
      </c>
      <c r="FM32" s="90"/>
      <c r="FN32" s="90"/>
      <c r="FO32" s="90"/>
      <c r="FP32" s="90"/>
      <c r="FQ32" s="90"/>
      <c r="FR32" s="90"/>
      <c r="FS32" s="90"/>
      <c r="FT32" s="90"/>
      <c r="FU32" s="90"/>
      <c r="FV32" s="90"/>
      <c r="FW32" s="90"/>
      <c r="FX32" s="90"/>
      <c r="FY32" s="90"/>
      <c r="FZ32" s="90"/>
      <c r="GA32" s="90"/>
      <c r="GB32" s="90"/>
      <c r="GC32" s="90"/>
      <c r="GD32" s="90"/>
      <c r="GE32" s="91"/>
      <c r="GF32" s="89">
        <f>データ!AG6</f>
        <v>566.36</v>
      </c>
      <c r="GG32" s="90"/>
      <c r="GH32" s="90"/>
      <c r="GI32" s="90"/>
      <c r="GJ32" s="90"/>
      <c r="GK32" s="90"/>
      <c r="GL32" s="90"/>
      <c r="GM32" s="90"/>
      <c r="GN32" s="90"/>
      <c r="GO32" s="90"/>
      <c r="GP32" s="90"/>
      <c r="GQ32" s="90"/>
      <c r="GR32" s="90"/>
      <c r="GS32" s="90"/>
      <c r="GT32" s="90"/>
      <c r="GU32" s="90"/>
      <c r="GV32" s="90"/>
      <c r="GW32" s="90"/>
      <c r="GX32" s="90"/>
      <c r="GY32" s="91"/>
      <c r="GZ32" s="89">
        <f>データ!AH6</f>
        <v>572.46</v>
      </c>
      <c r="HA32" s="90"/>
      <c r="HB32" s="90"/>
      <c r="HC32" s="90"/>
      <c r="HD32" s="90"/>
      <c r="HE32" s="90"/>
      <c r="HF32" s="90"/>
      <c r="HG32" s="90"/>
      <c r="HH32" s="90"/>
      <c r="HI32" s="90"/>
      <c r="HJ32" s="90"/>
      <c r="HK32" s="90"/>
      <c r="HL32" s="90"/>
      <c r="HM32" s="90"/>
      <c r="HN32" s="90"/>
      <c r="HO32" s="90"/>
      <c r="HP32" s="90"/>
      <c r="HQ32" s="90"/>
      <c r="HR32" s="90"/>
      <c r="HS32" s="91"/>
      <c r="HT32" s="89">
        <f>データ!AI6</f>
        <v>560.41</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402.47</v>
      </c>
      <c r="JM32" s="90"/>
      <c r="JN32" s="90"/>
      <c r="JO32" s="90"/>
      <c r="JP32" s="90"/>
      <c r="JQ32" s="90"/>
      <c r="JR32" s="90"/>
      <c r="JS32" s="90"/>
      <c r="JT32" s="90"/>
      <c r="JU32" s="90"/>
      <c r="JV32" s="90"/>
      <c r="JW32" s="90"/>
      <c r="JX32" s="90"/>
      <c r="JY32" s="90"/>
      <c r="JZ32" s="90"/>
      <c r="KA32" s="90"/>
      <c r="KB32" s="90"/>
      <c r="KC32" s="90"/>
      <c r="KD32" s="90"/>
      <c r="KE32" s="91"/>
      <c r="KF32" s="89">
        <f>データ!AQ6</f>
        <v>497.26</v>
      </c>
      <c r="KG32" s="90"/>
      <c r="KH32" s="90"/>
      <c r="KI32" s="90"/>
      <c r="KJ32" s="90"/>
      <c r="KK32" s="90"/>
      <c r="KL32" s="90"/>
      <c r="KM32" s="90"/>
      <c r="KN32" s="90"/>
      <c r="KO32" s="90"/>
      <c r="KP32" s="90"/>
      <c r="KQ32" s="90"/>
      <c r="KR32" s="90"/>
      <c r="KS32" s="90"/>
      <c r="KT32" s="90"/>
      <c r="KU32" s="90"/>
      <c r="KV32" s="90"/>
      <c r="KW32" s="90"/>
      <c r="KX32" s="90"/>
      <c r="KY32" s="91"/>
      <c r="KZ32" s="89">
        <f>データ!AR6</f>
        <v>582.82000000000005</v>
      </c>
      <c r="LA32" s="90"/>
      <c r="LB32" s="90"/>
      <c r="LC32" s="90"/>
      <c r="LD32" s="90"/>
      <c r="LE32" s="90"/>
      <c r="LF32" s="90"/>
      <c r="LG32" s="90"/>
      <c r="LH32" s="90"/>
      <c r="LI32" s="90"/>
      <c r="LJ32" s="90"/>
      <c r="LK32" s="90"/>
      <c r="LL32" s="90"/>
      <c r="LM32" s="90"/>
      <c r="LN32" s="90"/>
      <c r="LO32" s="90"/>
      <c r="LP32" s="90"/>
      <c r="LQ32" s="90"/>
      <c r="LR32" s="90"/>
      <c r="LS32" s="91"/>
      <c r="LT32" s="89">
        <f>データ!AS6</f>
        <v>658.87</v>
      </c>
      <c r="LU32" s="90"/>
      <c r="LV32" s="90"/>
      <c r="LW32" s="90"/>
      <c r="LX32" s="90"/>
      <c r="LY32" s="90"/>
      <c r="LZ32" s="90"/>
      <c r="MA32" s="90"/>
      <c r="MB32" s="90"/>
      <c r="MC32" s="90"/>
      <c r="MD32" s="90"/>
      <c r="ME32" s="90"/>
      <c r="MF32" s="90"/>
      <c r="MG32" s="90"/>
      <c r="MH32" s="90"/>
      <c r="MI32" s="90"/>
      <c r="MJ32" s="90"/>
      <c r="MK32" s="90"/>
      <c r="ML32" s="90"/>
      <c r="MM32" s="91"/>
      <c r="MN32" s="89">
        <f>データ!AT6</f>
        <v>744.88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790.28</v>
      </c>
      <c r="OG32" s="90"/>
      <c r="OH32" s="90"/>
      <c r="OI32" s="90"/>
      <c r="OJ32" s="90"/>
      <c r="OK32" s="90"/>
      <c r="OL32" s="90"/>
      <c r="OM32" s="90"/>
      <c r="ON32" s="90"/>
      <c r="OO32" s="90"/>
      <c r="OP32" s="90"/>
      <c r="OQ32" s="90"/>
      <c r="OR32" s="90"/>
      <c r="OS32" s="90"/>
      <c r="OT32" s="90"/>
      <c r="OU32" s="90"/>
      <c r="OV32" s="90"/>
      <c r="OW32" s="90"/>
      <c r="OX32" s="90"/>
      <c r="OY32" s="91"/>
      <c r="OZ32" s="89">
        <f>データ!BB6</f>
        <v>740.39</v>
      </c>
      <c r="PA32" s="90"/>
      <c r="PB32" s="90"/>
      <c r="PC32" s="90"/>
      <c r="PD32" s="90"/>
      <c r="PE32" s="90"/>
      <c r="PF32" s="90"/>
      <c r="PG32" s="90"/>
      <c r="PH32" s="90"/>
      <c r="PI32" s="90"/>
      <c r="PJ32" s="90"/>
      <c r="PK32" s="90"/>
      <c r="PL32" s="90"/>
      <c r="PM32" s="90"/>
      <c r="PN32" s="90"/>
      <c r="PO32" s="90"/>
      <c r="PP32" s="90"/>
      <c r="PQ32" s="90"/>
      <c r="PR32" s="90"/>
      <c r="PS32" s="91"/>
      <c r="PT32" s="89">
        <f>データ!BC6</f>
        <v>652.45000000000005</v>
      </c>
      <c r="PU32" s="90"/>
      <c r="PV32" s="90"/>
      <c r="PW32" s="90"/>
      <c r="PX32" s="90"/>
      <c r="PY32" s="90"/>
      <c r="PZ32" s="90"/>
      <c r="QA32" s="90"/>
      <c r="QB32" s="90"/>
      <c r="QC32" s="90"/>
      <c r="QD32" s="90"/>
      <c r="QE32" s="90"/>
      <c r="QF32" s="90"/>
      <c r="QG32" s="90"/>
      <c r="QH32" s="90"/>
      <c r="QI32" s="90"/>
      <c r="QJ32" s="90"/>
      <c r="QK32" s="90"/>
      <c r="QL32" s="90"/>
      <c r="QM32" s="91"/>
      <c r="QN32" s="89">
        <f>データ!BD6</f>
        <v>555.85</v>
      </c>
      <c r="QO32" s="90"/>
      <c r="QP32" s="90"/>
      <c r="QQ32" s="90"/>
      <c r="QR32" s="90"/>
      <c r="QS32" s="90"/>
      <c r="QT32" s="90"/>
      <c r="QU32" s="90"/>
      <c r="QV32" s="90"/>
      <c r="QW32" s="90"/>
      <c r="QX32" s="90"/>
      <c r="QY32" s="90"/>
      <c r="QZ32" s="90"/>
      <c r="RA32" s="90"/>
      <c r="RB32" s="90"/>
      <c r="RC32" s="90"/>
      <c r="RD32" s="90"/>
      <c r="RE32" s="90"/>
      <c r="RF32" s="90"/>
      <c r="RG32" s="91"/>
      <c r="RH32" s="89">
        <f>データ!BE6</f>
        <v>451.81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64.209999999999994</v>
      </c>
      <c r="Y55" s="90"/>
      <c r="Z55" s="90"/>
      <c r="AA55" s="90"/>
      <c r="AB55" s="90"/>
      <c r="AC55" s="90"/>
      <c r="AD55" s="90"/>
      <c r="AE55" s="90"/>
      <c r="AF55" s="90"/>
      <c r="AG55" s="90"/>
      <c r="AH55" s="90"/>
      <c r="AI55" s="90"/>
      <c r="AJ55" s="90"/>
      <c r="AK55" s="90"/>
      <c r="AL55" s="90"/>
      <c r="AM55" s="90"/>
      <c r="AN55" s="90"/>
      <c r="AO55" s="90"/>
      <c r="AP55" s="90"/>
      <c r="AQ55" s="91"/>
      <c r="AR55" s="89">
        <f>データ!BM6</f>
        <v>63.06</v>
      </c>
      <c r="AS55" s="90"/>
      <c r="AT55" s="90"/>
      <c r="AU55" s="90"/>
      <c r="AV55" s="90"/>
      <c r="AW55" s="90"/>
      <c r="AX55" s="90"/>
      <c r="AY55" s="90"/>
      <c r="AZ55" s="90"/>
      <c r="BA55" s="90"/>
      <c r="BB55" s="90"/>
      <c r="BC55" s="90"/>
      <c r="BD55" s="90"/>
      <c r="BE55" s="90"/>
      <c r="BF55" s="90"/>
      <c r="BG55" s="90"/>
      <c r="BH55" s="90"/>
      <c r="BI55" s="90"/>
      <c r="BJ55" s="90"/>
      <c r="BK55" s="91"/>
      <c r="BL55" s="89">
        <f>データ!BN6</f>
        <v>63.7</v>
      </c>
      <c r="BM55" s="90"/>
      <c r="BN55" s="90"/>
      <c r="BO55" s="90"/>
      <c r="BP55" s="90"/>
      <c r="BQ55" s="90"/>
      <c r="BR55" s="90"/>
      <c r="BS55" s="90"/>
      <c r="BT55" s="90"/>
      <c r="BU55" s="90"/>
      <c r="BV55" s="90"/>
      <c r="BW55" s="90"/>
      <c r="BX55" s="90"/>
      <c r="BY55" s="90"/>
      <c r="BZ55" s="90"/>
      <c r="CA55" s="90"/>
      <c r="CB55" s="90"/>
      <c r="CC55" s="90"/>
      <c r="CD55" s="90"/>
      <c r="CE55" s="91"/>
      <c r="CF55" s="89">
        <f>データ!BO6</f>
        <v>60.4</v>
      </c>
      <c r="CG55" s="90"/>
      <c r="CH55" s="90"/>
      <c r="CI55" s="90"/>
      <c r="CJ55" s="90"/>
      <c r="CK55" s="90"/>
      <c r="CL55" s="90"/>
      <c r="CM55" s="90"/>
      <c r="CN55" s="90"/>
      <c r="CO55" s="90"/>
      <c r="CP55" s="90"/>
      <c r="CQ55" s="90"/>
      <c r="CR55" s="90"/>
      <c r="CS55" s="90"/>
      <c r="CT55" s="90"/>
      <c r="CU55" s="90"/>
      <c r="CV55" s="90"/>
      <c r="CW55" s="90"/>
      <c r="CX55" s="90"/>
      <c r="CY55" s="91"/>
      <c r="CZ55" s="89">
        <f>データ!BP6</f>
        <v>61.74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78.37</v>
      </c>
      <c r="ES55" s="90"/>
      <c r="ET55" s="90"/>
      <c r="EU55" s="90"/>
      <c r="EV55" s="90"/>
      <c r="EW55" s="90"/>
      <c r="EX55" s="90"/>
      <c r="EY55" s="90"/>
      <c r="EZ55" s="90"/>
      <c r="FA55" s="90"/>
      <c r="FB55" s="90"/>
      <c r="FC55" s="90"/>
      <c r="FD55" s="90"/>
      <c r="FE55" s="90"/>
      <c r="FF55" s="90"/>
      <c r="FG55" s="90"/>
      <c r="FH55" s="90"/>
      <c r="FI55" s="90"/>
      <c r="FJ55" s="90"/>
      <c r="FK55" s="91"/>
      <c r="FL55" s="89">
        <f>データ!BX6</f>
        <v>79.290000000000006</v>
      </c>
      <c r="FM55" s="90"/>
      <c r="FN55" s="90"/>
      <c r="FO55" s="90"/>
      <c r="FP55" s="90"/>
      <c r="FQ55" s="90"/>
      <c r="FR55" s="90"/>
      <c r="FS55" s="90"/>
      <c r="FT55" s="90"/>
      <c r="FU55" s="90"/>
      <c r="FV55" s="90"/>
      <c r="FW55" s="90"/>
      <c r="FX55" s="90"/>
      <c r="FY55" s="90"/>
      <c r="FZ55" s="90"/>
      <c r="GA55" s="90"/>
      <c r="GB55" s="90"/>
      <c r="GC55" s="90"/>
      <c r="GD55" s="90"/>
      <c r="GE55" s="91"/>
      <c r="GF55" s="89">
        <f>データ!BY6</f>
        <v>78.48</v>
      </c>
      <c r="GG55" s="90"/>
      <c r="GH55" s="90"/>
      <c r="GI55" s="90"/>
      <c r="GJ55" s="90"/>
      <c r="GK55" s="90"/>
      <c r="GL55" s="90"/>
      <c r="GM55" s="90"/>
      <c r="GN55" s="90"/>
      <c r="GO55" s="90"/>
      <c r="GP55" s="90"/>
      <c r="GQ55" s="90"/>
      <c r="GR55" s="90"/>
      <c r="GS55" s="90"/>
      <c r="GT55" s="90"/>
      <c r="GU55" s="90"/>
      <c r="GV55" s="90"/>
      <c r="GW55" s="90"/>
      <c r="GX55" s="90"/>
      <c r="GY55" s="91"/>
      <c r="GZ55" s="89">
        <f>データ!BZ6</f>
        <v>82.72</v>
      </c>
      <c r="HA55" s="90"/>
      <c r="HB55" s="90"/>
      <c r="HC55" s="90"/>
      <c r="HD55" s="90"/>
      <c r="HE55" s="90"/>
      <c r="HF55" s="90"/>
      <c r="HG55" s="90"/>
      <c r="HH55" s="90"/>
      <c r="HI55" s="90"/>
      <c r="HJ55" s="90"/>
      <c r="HK55" s="90"/>
      <c r="HL55" s="90"/>
      <c r="HM55" s="90"/>
      <c r="HN55" s="90"/>
      <c r="HO55" s="90"/>
      <c r="HP55" s="90"/>
      <c r="HQ55" s="90"/>
      <c r="HR55" s="90"/>
      <c r="HS55" s="91"/>
      <c r="HT55" s="89">
        <f>データ!CA6</f>
        <v>81.16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19.54</v>
      </c>
      <c r="JM55" s="90"/>
      <c r="JN55" s="90"/>
      <c r="JO55" s="90"/>
      <c r="JP55" s="90"/>
      <c r="JQ55" s="90"/>
      <c r="JR55" s="90"/>
      <c r="JS55" s="90"/>
      <c r="JT55" s="90"/>
      <c r="JU55" s="90"/>
      <c r="JV55" s="90"/>
      <c r="JW55" s="90"/>
      <c r="JX55" s="90"/>
      <c r="JY55" s="90"/>
      <c r="JZ55" s="90"/>
      <c r="KA55" s="90"/>
      <c r="KB55" s="90"/>
      <c r="KC55" s="90"/>
      <c r="KD55" s="90"/>
      <c r="KE55" s="91"/>
      <c r="KF55" s="89">
        <f>データ!CI6</f>
        <v>17.82</v>
      </c>
      <c r="KG55" s="90"/>
      <c r="KH55" s="90"/>
      <c r="KI55" s="90"/>
      <c r="KJ55" s="90"/>
      <c r="KK55" s="90"/>
      <c r="KL55" s="90"/>
      <c r="KM55" s="90"/>
      <c r="KN55" s="90"/>
      <c r="KO55" s="90"/>
      <c r="KP55" s="90"/>
      <c r="KQ55" s="90"/>
      <c r="KR55" s="90"/>
      <c r="KS55" s="90"/>
      <c r="KT55" s="90"/>
      <c r="KU55" s="90"/>
      <c r="KV55" s="90"/>
      <c r="KW55" s="90"/>
      <c r="KX55" s="90"/>
      <c r="KY55" s="91"/>
      <c r="KZ55" s="89">
        <f>データ!CJ6</f>
        <v>18.350000000000001</v>
      </c>
      <c r="LA55" s="90"/>
      <c r="LB55" s="90"/>
      <c r="LC55" s="90"/>
      <c r="LD55" s="90"/>
      <c r="LE55" s="90"/>
      <c r="LF55" s="90"/>
      <c r="LG55" s="90"/>
      <c r="LH55" s="90"/>
      <c r="LI55" s="90"/>
      <c r="LJ55" s="90"/>
      <c r="LK55" s="90"/>
      <c r="LL55" s="90"/>
      <c r="LM55" s="90"/>
      <c r="LN55" s="90"/>
      <c r="LO55" s="90"/>
      <c r="LP55" s="90"/>
      <c r="LQ55" s="90"/>
      <c r="LR55" s="90"/>
      <c r="LS55" s="91"/>
      <c r="LT55" s="89">
        <f>データ!CK6</f>
        <v>17.79</v>
      </c>
      <c r="LU55" s="90"/>
      <c r="LV55" s="90"/>
      <c r="LW55" s="90"/>
      <c r="LX55" s="90"/>
      <c r="LY55" s="90"/>
      <c r="LZ55" s="90"/>
      <c r="MA55" s="90"/>
      <c r="MB55" s="90"/>
      <c r="MC55" s="90"/>
      <c r="MD55" s="90"/>
      <c r="ME55" s="90"/>
      <c r="MF55" s="90"/>
      <c r="MG55" s="90"/>
      <c r="MH55" s="90"/>
      <c r="MI55" s="90"/>
      <c r="MJ55" s="90"/>
      <c r="MK55" s="90"/>
      <c r="ML55" s="90"/>
      <c r="MM55" s="91"/>
      <c r="MN55" s="89">
        <f>データ!CL6</f>
        <v>17.420000000000002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37.47</v>
      </c>
      <c r="OG55" s="90"/>
      <c r="OH55" s="90"/>
      <c r="OI55" s="90"/>
      <c r="OJ55" s="90"/>
      <c r="OK55" s="90"/>
      <c r="OL55" s="90"/>
      <c r="OM55" s="90"/>
      <c r="ON55" s="90"/>
      <c r="OO55" s="90"/>
      <c r="OP55" s="90"/>
      <c r="OQ55" s="90"/>
      <c r="OR55" s="90"/>
      <c r="OS55" s="90"/>
      <c r="OT55" s="90"/>
      <c r="OU55" s="90"/>
      <c r="OV55" s="90"/>
      <c r="OW55" s="90"/>
      <c r="OX55" s="90"/>
      <c r="OY55" s="91"/>
      <c r="OZ55" s="89">
        <f>データ!CT6</f>
        <v>37.47</v>
      </c>
      <c r="PA55" s="90"/>
      <c r="PB55" s="90"/>
      <c r="PC55" s="90"/>
      <c r="PD55" s="90"/>
      <c r="PE55" s="90"/>
      <c r="PF55" s="90"/>
      <c r="PG55" s="90"/>
      <c r="PH55" s="90"/>
      <c r="PI55" s="90"/>
      <c r="PJ55" s="90"/>
      <c r="PK55" s="90"/>
      <c r="PL55" s="90"/>
      <c r="PM55" s="90"/>
      <c r="PN55" s="90"/>
      <c r="PO55" s="90"/>
      <c r="PP55" s="90"/>
      <c r="PQ55" s="90"/>
      <c r="PR55" s="90"/>
      <c r="PS55" s="91"/>
      <c r="PT55" s="89">
        <f>データ!CU6</f>
        <v>34.47</v>
      </c>
      <c r="PU55" s="90"/>
      <c r="PV55" s="90"/>
      <c r="PW55" s="90"/>
      <c r="PX55" s="90"/>
      <c r="PY55" s="90"/>
      <c r="PZ55" s="90"/>
      <c r="QA55" s="90"/>
      <c r="QB55" s="90"/>
      <c r="QC55" s="90"/>
      <c r="QD55" s="90"/>
      <c r="QE55" s="90"/>
      <c r="QF55" s="90"/>
      <c r="QG55" s="90"/>
      <c r="QH55" s="90"/>
      <c r="QI55" s="90"/>
      <c r="QJ55" s="90"/>
      <c r="QK55" s="90"/>
      <c r="QL55" s="90"/>
      <c r="QM55" s="91"/>
      <c r="QN55" s="89">
        <f>データ!CV6</f>
        <v>35.130000000000003</v>
      </c>
      <c r="QO55" s="90"/>
      <c r="QP55" s="90"/>
      <c r="QQ55" s="90"/>
      <c r="QR55" s="90"/>
      <c r="QS55" s="90"/>
      <c r="QT55" s="90"/>
      <c r="QU55" s="90"/>
      <c r="QV55" s="90"/>
      <c r="QW55" s="90"/>
      <c r="QX55" s="90"/>
      <c r="QY55" s="90"/>
      <c r="QZ55" s="90"/>
      <c r="RA55" s="90"/>
      <c r="RB55" s="90"/>
      <c r="RC55" s="90"/>
      <c r="RD55" s="90"/>
      <c r="RE55" s="90"/>
      <c r="RF55" s="90"/>
      <c r="RG55" s="91"/>
      <c r="RH55" s="89">
        <f>データ!CW6</f>
        <v>35.799999999999997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71.77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73.040000000000006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74.31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75.59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76.86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54.51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56.07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36.58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40.880000000000003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41.24</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0.36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0.31</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YlFanuaSEH6J47wPuSTzQ8/3ukbyUzmvgeyPslLkHGqzgKHo0ZBxOg+rqQn2HEuRfRp76pCsy/tXLWm+HIrg==" saltValue="ZNqYzDqV0zqK0VF1upvW/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103.63</v>
      </c>
      <c r="U6" s="35">
        <f>U7</f>
        <v>104</v>
      </c>
      <c r="V6" s="35">
        <f>V7</f>
        <v>103.33</v>
      </c>
      <c r="W6" s="35">
        <f>W7</f>
        <v>99.77</v>
      </c>
      <c r="X6" s="35">
        <f t="shared" si="3"/>
        <v>102.34</v>
      </c>
      <c r="Y6" s="35">
        <f t="shared" si="3"/>
        <v>114.99</v>
      </c>
      <c r="Z6" s="35">
        <f t="shared" si="3"/>
        <v>110.04</v>
      </c>
      <c r="AA6" s="35">
        <f t="shared" si="3"/>
        <v>115</v>
      </c>
      <c r="AB6" s="35">
        <f t="shared" si="3"/>
        <v>110.28</v>
      </c>
      <c r="AC6" s="35">
        <f t="shared" si="3"/>
        <v>111.15</v>
      </c>
      <c r="AD6" s="33" t="str">
        <f>IF(AD7="-","【-】","【"&amp;SUBSTITUTE(TEXT(AD7,"#,##0.00"),"-","△")&amp;"】")</f>
        <v>【114.39】</v>
      </c>
      <c r="AE6" s="35">
        <f t="shared" si="3"/>
        <v>535.45000000000005</v>
      </c>
      <c r="AF6" s="35">
        <f>AF7</f>
        <v>561.34</v>
      </c>
      <c r="AG6" s="35">
        <f>AG7</f>
        <v>566.36</v>
      </c>
      <c r="AH6" s="35">
        <f>AH7</f>
        <v>572.46</v>
      </c>
      <c r="AI6" s="35">
        <f t="shared" si="3"/>
        <v>560.41</v>
      </c>
      <c r="AJ6" s="35">
        <f t="shared" si="3"/>
        <v>75.56</v>
      </c>
      <c r="AK6" s="35">
        <f t="shared" si="3"/>
        <v>68.38</v>
      </c>
      <c r="AL6" s="35">
        <f t="shared" si="3"/>
        <v>66.13</v>
      </c>
      <c r="AM6" s="35">
        <f t="shared" si="3"/>
        <v>70.209999999999994</v>
      </c>
      <c r="AN6" s="35">
        <f t="shared" si="3"/>
        <v>67.7</v>
      </c>
      <c r="AO6" s="33" t="str">
        <f>IF(AO7="-","【-】","【"&amp;SUBSTITUTE(TEXT(AO7,"#,##0.00"),"-","△")&amp;"】")</f>
        <v>【23.61】</v>
      </c>
      <c r="AP6" s="35">
        <f t="shared" si="3"/>
        <v>402.47</v>
      </c>
      <c r="AQ6" s="35">
        <f>AQ7</f>
        <v>497.26</v>
      </c>
      <c r="AR6" s="35">
        <f>AR7</f>
        <v>582.82000000000005</v>
      </c>
      <c r="AS6" s="35">
        <f>AS7</f>
        <v>658.87</v>
      </c>
      <c r="AT6" s="35">
        <f t="shared" si="3"/>
        <v>744.88</v>
      </c>
      <c r="AU6" s="35">
        <f t="shared" si="3"/>
        <v>786.06</v>
      </c>
      <c r="AV6" s="35">
        <f t="shared" si="3"/>
        <v>771.18</v>
      </c>
      <c r="AW6" s="35">
        <f t="shared" si="3"/>
        <v>815.18</v>
      </c>
      <c r="AX6" s="35">
        <f t="shared" si="3"/>
        <v>808.62</v>
      </c>
      <c r="AY6" s="35">
        <f t="shared" si="3"/>
        <v>717.27</v>
      </c>
      <c r="AZ6" s="33" t="str">
        <f>IF(AZ7="-","【-】","【"&amp;SUBSTITUTE(TEXT(AZ7,"#,##0.00"),"-","△")&amp;"】")</f>
        <v>【494.95】</v>
      </c>
      <c r="BA6" s="35">
        <f t="shared" si="3"/>
        <v>790.28</v>
      </c>
      <c r="BB6" s="35">
        <f>BB7</f>
        <v>740.39</v>
      </c>
      <c r="BC6" s="35">
        <f>BC7</f>
        <v>652.45000000000005</v>
      </c>
      <c r="BD6" s="35">
        <f>BD7</f>
        <v>555.85</v>
      </c>
      <c r="BE6" s="35">
        <f t="shared" si="3"/>
        <v>451.81</v>
      </c>
      <c r="BF6" s="35">
        <f t="shared" si="3"/>
        <v>450.91</v>
      </c>
      <c r="BG6" s="35">
        <f t="shared" si="3"/>
        <v>444.01</v>
      </c>
      <c r="BH6" s="35">
        <f t="shared" si="3"/>
        <v>413.29</v>
      </c>
      <c r="BI6" s="35">
        <f t="shared" si="3"/>
        <v>408.48</v>
      </c>
      <c r="BJ6" s="35">
        <f t="shared" si="3"/>
        <v>383.72</v>
      </c>
      <c r="BK6" s="33" t="str">
        <f>IF(BK7="-","【-】","【"&amp;SUBSTITUTE(TEXT(BK7,"#,##0.00"),"-","△")&amp;"】")</f>
        <v>【229.84】</v>
      </c>
      <c r="BL6" s="35">
        <f t="shared" si="3"/>
        <v>64.209999999999994</v>
      </c>
      <c r="BM6" s="35">
        <f>BM7</f>
        <v>63.06</v>
      </c>
      <c r="BN6" s="35">
        <f>BN7</f>
        <v>63.7</v>
      </c>
      <c r="BO6" s="35">
        <f>BO7</f>
        <v>60.4</v>
      </c>
      <c r="BP6" s="35">
        <f t="shared" si="3"/>
        <v>61.74</v>
      </c>
      <c r="BQ6" s="35">
        <f t="shared" si="3"/>
        <v>103.39</v>
      </c>
      <c r="BR6" s="35">
        <f t="shared" si="3"/>
        <v>96.49</v>
      </c>
      <c r="BS6" s="35">
        <f t="shared" si="3"/>
        <v>101.92</v>
      </c>
      <c r="BT6" s="35">
        <f t="shared" si="3"/>
        <v>98.05</v>
      </c>
      <c r="BU6" s="35">
        <f t="shared" si="3"/>
        <v>100.19</v>
      </c>
      <c r="BV6" s="33" t="str">
        <f>IF(BV7="-","【-】","【"&amp;SUBSTITUTE(TEXT(BV7,"#,##0.00"),"-","△")&amp;"】")</f>
        <v>【110.13】</v>
      </c>
      <c r="BW6" s="35">
        <f t="shared" si="3"/>
        <v>78.37</v>
      </c>
      <c r="BX6" s="35">
        <f>BX7</f>
        <v>79.290000000000006</v>
      </c>
      <c r="BY6" s="35">
        <f>BY7</f>
        <v>78.48</v>
      </c>
      <c r="BZ6" s="35">
        <f>BZ7</f>
        <v>82.72</v>
      </c>
      <c r="CA6" s="35">
        <f t="shared" si="3"/>
        <v>81.16</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19.54</v>
      </c>
      <c r="CI6" s="35">
        <f>CI7</f>
        <v>17.82</v>
      </c>
      <c r="CJ6" s="35">
        <f>CJ7</f>
        <v>18.350000000000001</v>
      </c>
      <c r="CK6" s="35">
        <f>CK7</f>
        <v>17.79</v>
      </c>
      <c r="CL6" s="35">
        <f t="shared" si="5"/>
        <v>17.420000000000002</v>
      </c>
      <c r="CM6" s="35">
        <f t="shared" si="5"/>
        <v>45.51</v>
      </c>
      <c r="CN6" s="35">
        <f t="shared" si="5"/>
        <v>44.67</v>
      </c>
      <c r="CO6" s="35">
        <f t="shared" si="5"/>
        <v>41.71</v>
      </c>
      <c r="CP6" s="35">
        <f t="shared" si="5"/>
        <v>47.02</v>
      </c>
      <c r="CQ6" s="35">
        <f t="shared" si="5"/>
        <v>47.4</v>
      </c>
      <c r="CR6" s="33" t="str">
        <f>IF(CR7="-","【-】","【"&amp;SUBSTITUTE(TEXT(CR7,"#,##0.00"),"-","△")&amp;"】")</f>
        <v>【52.61】</v>
      </c>
      <c r="CS6" s="35">
        <f t="shared" ref="CS6:DB6" si="6">CS7</f>
        <v>37.47</v>
      </c>
      <c r="CT6" s="35">
        <f>CT7</f>
        <v>37.47</v>
      </c>
      <c r="CU6" s="35">
        <f>CU7</f>
        <v>34.47</v>
      </c>
      <c r="CV6" s="35">
        <f>CV7</f>
        <v>35.130000000000003</v>
      </c>
      <c r="CW6" s="35">
        <f t="shared" si="6"/>
        <v>35.799999999999997</v>
      </c>
      <c r="CX6" s="35">
        <f t="shared" si="6"/>
        <v>64.14</v>
      </c>
      <c r="CY6" s="35">
        <f t="shared" si="6"/>
        <v>63.89</v>
      </c>
      <c r="CZ6" s="35">
        <f t="shared" si="6"/>
        <v>64.7</v>
      </c>
      <c r="DA6" s="35">
        <f t="shared" si="6"/>
        <v>65.38</v>
      </c>
      <c r="DB6" s="35">
        <f t="shared" si="6"/>
        <v>68.25</v>
      </c>
      <c r="DC6" s="33" t="str">
        <f>IF(DC7="-","【-】","【"&amp;SUBSTITUTE(TEXT(DC7,"#,##0.00"),"-","△")&amp;"】")</f>
        <v>【77.52】</v>
      </c>
      <c r="DD6" s="35">
        <f t="shared" ref="DD6:DM6" si="7">DD7</f>
        <v>71.77</v>
      </c>
      <c r="DE6" s="35">
        <f>DE7</f>
        <v>73.040000000000006</v>
      </c>
      <c r="DF6" s="35">
        <f>DF7</f>
        <v>74.31</v>
      </c>
      <c r="DG6" s="35">
        <f>DG7</f>
        <v>75.59</v>
      </c>
      <c r="DH6" s="35">
        <f t="shared" si="7"/>
        <v>76.86</v>
      </c>
      <c r="DI6" s="35">
        <f t="shared" si="7"/>
        <v>54.51</v>
      </c>
      <c r="DJ6" s="35">
        <f t="shared" si="7"/>
        <v>55.38</v>
      </c>
      <c r="DK6" s="35">
        <f t="shared" si="7"/>
        <v>56.07</v>
      </c>
      <c r="DL6" s="35">
        <f t="shared" si="7"/>
        <v>55.87</v>
      </c>
      <c r="DM6" s="35">
        <f t="shared" si="7"/>
        <v>56.81</v>
      </c>
      <c r="DN6" s="33" t="str">
        <f>IF(DN7="-","【-】","【"&amp;SUBSTITUTE(TEXT(DN7,"#,##0.00"),"-","△")&amp;"】")</f>
        <v>【61.16】</v>
      </c>
      <c r="DO6" s="35">
        <f t="shared" ref="DO6:DX6" si="8">DO7</f>
        <v>0</v>
      </c>
      <c r="DP6" s="35">
        <f>DP7</f>
        <v>0</v>
      </c>
      <c r="DQ6" s="35">
        <f>DQ7</f>
        <v>0</v>
      </c>
      <c r="DR6" s="35">
        <f>DR7</f>
        <v>0</v>
      </c>
      <c r="DS6" s="35">
        <f t="shared" si="8"/>
        <v>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15000</v>
      </c>
      <c r="L7" s="37" t="s">
        <v>96</v>
      </c>
      <c r="M7" s="38">
        <v>1</v>
      </c>
      <c r="N7" s="38">
        <v>2613</v>
      </c>
      <c r="O7" s="39" t="s">
        <v>97</v>
      </c>
      <c r="P7" s="39">
        <v>70.099999999999994</v>
      </c>
      <c r="Q7" s="38">
        <v>16</v>
      </c>
      <c r="R7" s="38">
        <v>5370</v>
      </c>
      <c r="S7" s="37" t="s">
        <v>98</v>
      </c>
      <c r="T7" s="40">
        <v>103.63</v>
      </c>
      <c r="U7" s="40">
        <v>104</v>
      </c>
      <c r="V7" s="40">
        <v>103.33</v>
      </c>
      <c r="W7" s="40">
        <v>99.77</v>
      </c>
      <c r="X7" s="40">
        <v>102.34</v>
      </c>
      <c r="Y7" s="40">
        <v>114.99</v>
      </c>
      <c r="Z7" s="40">
        <v>110.04</v>
      </c>
      <c r="AA7" s="40">
        <v>115</v>
      </c>
      <c r="AB7" s="40">
        <v>110.28</v>
      </c>
      <c r="AC7" s="41">
        <v>111.15</v>
      </c>
      <c r="AD7" s="40">
        <v>114.39</v>
      </c>
      <c r="AE7" s="40">
        <v>535.45000000000005</v>
      </c>
      <c r="AF7" s="40">
        <v>561.34</v>
      </c>
      <c r="AG7" s="40">
        <v>566.36</v>
      </c>
      <c r="AH7" s="40">
        <v>572.46</v>
      </c>
      <c r="AI7" s="40">
        <v>560.41</v>
      </c>
      <c r="AJ7" s="40">
        <v>75.56</v>
      </c>
      <c r="AK7" s="40">
        <v>68.38</v>
      </c>
      <c r="AL7" s="40">
        <v>66.13</v>
      </c>
      <c r="AM7" s="40">
        <v>70.209999999999994</v>
      </c>
      <c r="AN7" s="40">
        <v>67.7</v>
      </c>
      <c r="AO7" s="40">
        <v>23.61</v>
      </c>
      <c r="AP7" s="40">
        <v>402.47</v>
      </c>
      <c r="AQ7" s="40">
        <v>497.26</v>
      </c>
      <c r="AR7" s="40">
        <v>582.82000000000005</v>
      </c>
      <c r="AS7" s="40">
        <v>658.87</v>
      </c>
      <c r="AT7" s="40">
        <v>744.88</v>
      </c>
      <c r="AU7" s="40">
        <v>786.06</v>
      </c>
      <c r="AV7" s="40">
        <v>771.18</v>
      </c>
      <c r="AW7" s="40">
        <v>815.18</v>
      </c>
      <c r="AX7" s="40">
        <v>808.62</v>
      </c>
      <c r="AY7" s="40">
        <v>717.27</v>
      </c>
      <c r="AZ7" s="40">
        <v>494.95</v>
      </c>
      <c r="BA7" s="40">
        <v>790.28</v>
      </c>
      <c r="BB7" s="40">
        <v>740.39</v>
      </c>
      <c r="BC7" s="40">
        <v>652.45000000000005</v>
      </c>
      <c r="BD7" s="40">
        <v>555.85</v>
      </c>
      <c r="BE7" s="40">
        <v>451.81</v>
      </c>
      <c r="BF7" s="40">
        <v>450.91</v>
      </c>
      <c r="BG7" s="40">
        <v>444.01</v>
      </c>
      <c r="BH7" s="40">
        <v>413.29</v>
      </c>
      <c r="BI7" s="40">
        <v>408.48</v>
      </c>
      <c r="BJ7" s="40">
        <v>383.72</v>
      </c>
      <c r="BK7" s="40">
        <v>229.84</v>
      </c>
      <c r="BL7" s="40">
        <v>64.209999999999994</v>
      </c>
      <c r="BM7" s="40">
        <v>63.06</v>
      </c>
      <c r="BN7" s="40">
        <v>63.7</v>
      </c>
      <c r="BO7" s="40">
        <v>60.4</v>
      </c>
      <c r="BP7" s="40">
        <v>61.74</v>
      </c>
      <c r="BQ7" s="40">
        <v>103.39</v>
      </c>
      <c r="BR7" s="40">
        <v>96.49</v>
      </c>
      <c r="BS7" s="40">
        <v>101.92</v>
      </c>
      <c r="BT7" s="40">
        <v>98.05</v>
      </c>
      <c r="BU7" s="40">
        <v>100.19</v>
      </c>
      <c r="BV7" s="40">
        <v>110.13</v>
      </c>
      <c r="BW7" s="40">
        <v>78.37</v>
      </c>
      <c r="BX7" s="40">
        <v>79.290000000000006</v>
      </c>
      <c r="BY7" s="40">
        <v>78.48</v>
      </c>
      <c r="BZ7" s="40">
        <v>82.72</v>
      </c>
      <c r="CA7" s="40">
        <v>81.16</v>
      </c>
      <c r="CB7" s="40">
        <v>30.96</v>
      </c>
      <c r="CC7" s="40">
        <v>33.229999999999997</v>
      </c>
      <c r="CD7" s="40">
        <v>31.6</v>
      </c>
      <c r="CE7" s="40">
        <v>33.26</v>
      </c>
      <c r="CF7" s="40">
        <v>32.869999999999997</v>
      </c>
      <c r="CG7" s="40">
        <v>19.72</v>
      </c>
      <c r="CH7" s="40">
        <v>19.54</v>
      </c>
      <c r="CI7" s="40">
        <v>17.82</v>
      </c>
      <c r="CJ7" s="40">
        <v>18.350000000000001</v>
      </c>
      <c r="CK7" s="40">
        <v>17.79</v>
      </c>
      <c r="CL7" s="40">
        <v>17.420000000000002</v>
      </c>
      <c r="CM7" s="40">
        <v>45.51</v>
      </c>
      <c r="CN7" s="40">
        <v>44.67</v>
      </c>
      <c r="CO7" s="40">
        <v>41.71</v>
      </c>
      <c r="CP7" s="40">
        <v>47.02</v>
      </c>
      <c r="CQ7" s="40">
        <v>47.4</v>
      </c>
      <c r="CR7" s="40">
        <v>52.61</v>
      </c>
      <c r="CS7" s="40">
        <v>37.47</v>
      </c>
      <c r="CT7" s="40">
        <v>37.47</v>
      </c>
      <c r="CU7" s="40">
        <v>34.47</v>
      </c>
      <c r="CV7" s="40">
        <v>35.130000000000003</v>
      </c>
      <c r="CW7" s="40">
        <v>35.799999999999997</v>
      </c>
      <c r="CX7" s="40">
        <v>64.14</v>
      </c>
      <c r="CY7" s="40">
        <v>63.89</v>
      </c>
      <c r="CZ7" s="40">
        <v>64.7</v>
      </c>
      <c r="DA7" s="40">
        <v>65.38</v>
      </c>
      <c r="DB7" s="40">
        <v>68.25</v>
      </c>
      <c r="DC7" s="40">
        <v>77.52</v>
      </c>
      <c r="DD7" s="40">
        <v>71.77</v>
      </c>
      <c r="DE7" s="40">
        <v>73.040000000000006</v>
      </c>
      <c r="DF7" s="40">
        <v>74.31</v>
      </c>
      <c r="DG7" s="40">
        <v>75.59</v>
      </c>
      <c r="DH7" s="40">
        <v>76.86</v>
      </c>
      <c r="DI7" s="40">
        <v>54.51</v>
      </c>
      <c r="DJ7" s="40">
        <v>55.38</v>
      </c>
      <c r="DK7" s="40">
        <v>56.07</v>
      </c>
      <c r="DL7" s="40">
        <v>55.87</v>
      </c>
      <c r="DM7" s="40">
        <v>56.81</v>
      </c>
      <c r="DN7" s="40">
        <v>61.16</v>
      </c>
      <c r="DO7" s="40">
        <v>0</v>
      </c>
      <c r="DP7" s="40">
        <v>0</v>
      </c>
      <c r="DQ7" s="40">
        <v>0</v>
      </c>
      <c r="DR7" s="40">
        <v>0</v>
      </c>
      <c r="DS7" s="40">
        <v>0</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103.63</v>
      </c>
      <c r="V11" s="48">
        <f>IF(U6="-",NA(),U6)</f>
        <v>104</v>
      </c>
      <c r="W11" s="48">
        <f>IF(V6="-",NA(),V6)</f>
        <v>103.33</v>
      </c>
      <c r="X11" s="48">
        <f>IF(W6="-",NA(),W6)</f>
        <v>99.77</v>
      </c>
      <c r="Y11" s="48">
        <f>IF(X6="-",NA(),X6)</f>
        <v>102.34</v>
      </c>
      <c r="AE11" s="47" t="s">
        <v>23</v>
      </c>
      <c r="AF11" s="48">
        <f>IF(AE6="-",NA(),AE6)</f>
        <v>535.45000000000005</v>
      </c>
      <c r="AG11" s="48">
        <f>IF(AF6="-",NA(),AF6)</f>
        <v>561.34</v>
      </c>
      <c r="AH11" s="48">
        <f>IF(AG6="-",NA(),AG6)</f>
        <v>566.36</v>
      </c>
      <c r="AI11" s="48">
        <f>IF(AH6="-",NA(),AH6)</f>
        <v>572.46</v>
      </c>
      <c r="AJ11" s="48">
        <f>IF(AI6="-",NA(),AI6)</f>
        <v>560.41</v>
      </c>
      <c r="AP11" s="47" t="s">
        <v>23</v>
      </c>
      <c r="AQ11" s="48">
        <f>IF(AP6="-",NA(),AP6)</f>
        <v>402.47</v>
      </c>
      <c r="AR11" s="48">
        <f>IF(AQ6="-",NA(),AQ6)</f>
        <v>497.26</v>
      </c>
      <c r="AS11" s="48">
        <f>IF(AR6="-",NA(),AR6)</f>
        <v>582.82000000000005</v>
      </c>
      <c r="AT11" s="48">
        <f>IF(AS6="-",NA(),AS6)</f>
        <v>658.87</v>
      </c>
      <c r="AU11" s="48">
        <f>IF(AT6="-",NA(),AT6)</f>
        <v>744.88</v>
      </c>
      <c r="BA11" s="47" t="s">
        <v>23</v>
      </c>
      <c r="BB11" s="48">
        <f>IF(BA6="-",NA(),BA6)</f>
        <v>790.28</v>
      </c>
      <c r="BC11" s="48">
        <f>IF(BB6="-",NA(),BB6)</f>
        <v>740.39</v>
      </c>
      <c r="BD11" s="48">
        <f>IF(BC6="-",NA(),BC6)</f>
        <v>652.45000000000005</v>
      </c>
      <c r="BE11" s="48">
        <f>IF(BD6="-",NA(),BD6)</f>
        <v>555.85</v>
      </c>
      <c r="BF11" s="48">
        <f>IF(BE6="-",NA(),BE6)</f>
        <v>451.81</v>
      </c>
      <c r="BL11" s="47" t="s">
        <v>23</v>
      </c>
      <c r="BM11" s="48">
        <f>IF(BL6="-",NA(),BL6)</f>
        <v>64.209999999999994</v>
      </c>
      <c r="BN11" s="48">
        <f>IF(BM6="-",NA(),BM6)</f>
        <v>63.06</v>
      </c>
      <c r="BO11" s="48">
        <f>IF(BN6="-",NA(),BN6)</f>
        <v>63.7</v>
      </c>
      <c r="BP11" s="48">
        <f>IF(BO6="-",NA(),BO6)</f>
        <v>60.4</v>
      </c>
      <c r="BQ11" s="48">
        <f>IF(BP6="-",NA(),BP6)</f>
        <v>61.74</v>
      </c>
      <c r="BW11" s="47" t="s">
        <v>23</v>
      </c>
      <c r="BX11" s="48">
        <f>IF(BW6="-",NA(),BW6)</f>
        <v>78.37</v>
      </c>
      <c r="BY11" s="48">
        <f>IF(BX6="-",NA(),BX6)</f>
        <v>79.290000000000006</v>
      </c>
      <c r="BZ11" s="48">
        <f>IF(BY6="-",NA(),BY6)</f>
        <v>78.48</v>
      </c>
      <c r="CA11" s="48">
        <f>IF(BZ6="-",NA(),BZ6)</f>
        <v>82.72</v>
      </c>
      <c r="CB11" s="48">
        <f>IF(CA6="-",NA(),CA6)</f>
        <v>81.16</v>
      </c>
      <c r="CH11" s="47" t="s">
        <v>23</v>
      </c>
      <c r="CI11" s="48">
        <f>IF(CH6="-",NA(),CH6)</f>
        <v>19.54</v>
      </c>
      <c r="CJ11" s="48">
        <f>IF(CI6="-",NA(),CI6)</f>
        <v>17.82</v>
      </c>
      <c r="CK11" s="48">
        <f>IF(CJ6="-",NA(),CJ6)</f>
        <v>18.350000000000001</v>
      </c>
      <c r="CL11" s="48">
        <f>IF(CK6="-",NA(),CK6)</f>
        <v>17.79</v>
      </c>
      <c r="CM11" s="48">
        <f>IF(CL6="-",NA(),CL6)</f>
        <v>17.420000000000002</v>
      </c>
      <c r="CS11" s="47" t="s">
        <v>23</v>
      </c>
      <c r="CT11" s="48">
        <f>IF(CS6="-",NA(),CS6)</f>
        <v>37.47</v>
      </c>
      <c r="CU11" s="48">
        <f>IF(CT6="-",NA(),CT6)</f>
        <v>37.47</v>
      </c>
      <c r="CV11" s="48">
        <f>IF(CU6="-",NA(),CU6)</f>
        <v>34.47</v>
      </c>
      <c r="CW11" s="48">
        <f>IF(CV6="-",NA(),CV6)</f>
        <v>35.130000000000003</v>
      </c>
      <c r="CX11" s="48">
        <f>IF(CW6="-",NA(),CW6)</f>
        <v>35.799999999999997</v>
      </c>
      <c r="DD11" s="47" t="s">
        <v>23</v>
      </c>
      <c r="DE11" s="48">
        <f>IF(DD6="-",NA(),DD6)</f>
        <v>71.77</v>
      </c>
      <c r="DF11" s="48">
        <f>IF(DE6="-",NA(),DE6)</f>
        <v>73.040000000000006</v>
      </c>
      <c r="DG11" s="48">
        <f>IF(DF6="-",NA(),DF6)</f>
        <v>74.31</v>
      </c>
      <c r="DH11" s="48">
        <f>IF(DG6="-",NA(),DG6)</f>
        <v>75.59</v>
      </c>
      <c r="DI11" s="48">
        <f>IF(DH6="-",NA(),DH6)</f>
        <v>76.86</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2025-02-05T06:07:02Z</cp:lastPrinted>
  <dcterms:created xsi:type="dcterms:W3CDTF">2024-12-11T05:21:18Z</dcterms:created>
  <dcterms:modified xsi:type="dcterms:W3CDTF">2025-02-25T07:00:38Z</dcterms:modified>
  <cp:category/>
</cp:coreProperties>
</file>