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15" tabRatio="852"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<sst xmlns="http://schemas.openxmlformats.org/spreadsheetml/2006/main" count="1021" uniqueCount="570">
  <si>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</si>
  <si>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</si>
  <si>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</si>
  <si>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</si>
  <si>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</si>
  <si>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</si>
  <si>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</si>
  <si>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</si>
  <si>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</si>
  <si>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</si>
  <si>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</si>
  <si>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</si>
  <si>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</si>
  <si>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</si>
  <si>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</si>
  <si>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</si>
  <si>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</si>
  <si>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</si>
  <si>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</si>
  <si>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</si>
  <si>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</si>
  <si>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</si>
  <si>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</si>
  <si>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</si>
  <si>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</si>
  <si>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</si>
  <si>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</si>
  <si>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</si>
  <si>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</si>
  <si>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</si>
  <si>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</si>
  <si>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</si>
  <si>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</si>
  <si>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</si>
  <si>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</si>
  <si>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</si>
  <si>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</si>
  <si>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</si>
  <si>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</si>
  <si>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</si>
  <si>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</si>
  <si>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</si>
  <si>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</si>
  <si>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</si>
  <si>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</si>
  <si>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</si>
  <si>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</si>
  <si>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</si>
  <si>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</si>
  <si>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</si>
  <si>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</si>
  <si>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</si>
  <si>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</si>
  <si>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</si>
  <si>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</si>
  <si>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</si>
  <si>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</si>
  <si>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</si>
  <si>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</si>
  <si>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</si>
  <si>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</si>
  <si>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</si>
  <si>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</si>
  <si>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</si>
  <si>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</si>
  <si>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</si>
  <si>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</si>
  <si>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</si>
  <si>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</si>
  <si>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</si>
  <si>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</si>
  <si>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</si>
  <si>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</si>
  <si>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</si>
  <si>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</si>
  <si>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</si>
  <si>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</si>
  <si>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</si>
  <si>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</si>
  <si>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</si>
  <si>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</si>
  <si>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</si>
  <si>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</si>
  <si>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</si>
  <si>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</si>
  <si>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</si>
  <si>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</si>
  <si>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</si>
  <si>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</si>
  <si>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</si>
  <si>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</si>
  <si>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</si>
  <si>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</si>
  <si>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</si>
  <si>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</si>
  <si>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</si>
  <si>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</si>
  <si>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</si>
  <si>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</si>
  <si>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</si>
  <si>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</si>
  <si>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</si>
  <si>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</si>
  <si>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</si>
  <si>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</si>
  <si>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</si>
  <si>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</si>
  <si>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</si>
  <si>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</si>
  <si>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</si>
  <si>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</si>
  <si>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</si>
  <si>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</si>
  <si>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</si>
  <si>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</si>
  <si>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</si>
  <si>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</si>
  <si>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</si>
  <si>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</si>
  <si>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</si>
  <si>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</si>
  <si>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</si>
  <si>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</si>
  <si>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</si>
  <si>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</si>
  <si>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</si>
  <si>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</si>
  <si>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</si>
  <si>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</si>
  <si>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</si>
  <si>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</si>
  <si>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</si>
  <si>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</si>
  <si>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</si>
  <si>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</si>
  <si>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</si>
  <si>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</si>
  <si>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</si>
  <si>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</si>
  <si>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</si>
  <si>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</si>
  <si>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</si>
  <si>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</si>
  <si>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</si>
  <si>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</si>
  <si>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</si>
  <si>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</si>
  <si>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</si>
  <si>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</si>
  <si>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</si>
  <si>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</si>
  <si>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</si>
  <si>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</si>
  <si>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</si>
  <si>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</si>
  <si>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</si>
  <si>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</si>
  <si>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</si>
  <si>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</si>
  <si>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</si>
  <si>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</si>
  <si>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</si>
  <si>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</si>
  <si>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</si>
  <si>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</si>
  <si>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</si>
  <si>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</si>
  <si>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</si>
  <si>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</si>
  <si>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</si>
  <si>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</si>
  <si>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</si>
  <si>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</si>
  <si>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</si>
  <si>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</si>
  <si>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</si>
  <si>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</si>
  <si>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</si>
  <si>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</si>
  <si>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</si>
  <si>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</si>
  <si>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</si>
  <si>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</si>
  <si>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</si>
  <si>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</si>
  <si>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</si>
  <si>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</si>
  <si>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</si>
  <si>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</si>
  <si>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</si>
  <si>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</si>
  <si>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</si>
  <si>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</si>
  <si>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</si>
  <si>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</si>
  <si>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</si>
  <si>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</si>
  <si>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</si>
  <si>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</si>
  <si>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</si>
  <si>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</si>
  <si>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</si>
  <si>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</si>
  <si>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</si>
  <si>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</si>
  <si>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</si>
  <si>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</si>
  <si>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</si>
  <si>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</si>
  <si>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</si>
  <si>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</si>
  <si>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</si>
  <si>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</si>
  <si>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</si>
  <si>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</si>
  <si>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</si>
  <si>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</si>
  <si>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</si>
  <si>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</si>
  <si>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</si>
  <si>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</si>
  <si>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</si>
  <si>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</si>
  <si>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</si>
  <si>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</si>
  <si>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</si>
  <si>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</si>
  <si>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</si>
  <si>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</si>
  <si>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</si>
  <si>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</si>
  <si>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</si>
  <si>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</si>
  <si>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</si>
  <si>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</si>
  <si>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</si>
  <si>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</si>
  <si>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</si>
  <si>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</si>
  <si>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</si>
  <si>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</si>
  <si>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</si>
  <si>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</si>
  <si>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</si>
  <si>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</si>
  <si>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</si>
  <si>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</si>
  <si>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</si>
  <si>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</si>
  <si>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</si>
  <si>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</si>
  <si>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</si>
  <si>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</si>
  <si>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</si>
  <si>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</si>
  <si>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</si>
  <si>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</si>
  <si>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</si>
  <si>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</si>
  <si>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</si>
  <si>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</si>
  <si>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</si>
  <si>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</si>
  <si>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</si>
  <si>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</si>
  <si>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</si>
  <si>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</si>
  <si>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</si>
  <si>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</si>
  <si>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</si>
  <si>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</si>
  <si>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</si>
  <si>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</si>
  <si>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</si>
  <si>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</si>
  <si>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</si>
  <si>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</si>
  <si>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</si>
  <si>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</si>
  <si>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</si>
  <si>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</si>
  <si>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</si>
  <si>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</si>
  <si>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</si>
  <si>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</si>
  <si>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</si>
  <si>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</si>
  <si>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</si>
  <si>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</si>
  <si>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</si>
  <si>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</si>
  <si>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</si>
  <si>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</si>
  <si>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</si>
  <si>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</si>
  <si>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</si>
  <si>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</si>
  <si>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</si>
  <si>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</si>
  <si>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</si>
  <si>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</si>
  <si>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</si>
  <si>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</si>
  <si>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</si>
  <si>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</si>
  <si>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</si>
  <si>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</si>
  <si>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</si>
  <si>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</si>
  <si>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</si>
  <si>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</si>
  <si>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</si>
  <si>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</si>
  <si>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</si>
  <si>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</si>
  <si>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</si>
  <si>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</si>
  <si>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</si>
  <si>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</si>
  <si>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</si>
  <si>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</si>
  <si>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</si>
  <si>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</si>
  <si>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</si>
  <si>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</si>
  <si>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</si>
  <si>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</si>
  <si>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</si>
  <si>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</si>
  <si>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</si>
  <si>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</si>
  <si>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</si>
  <si>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</si>
  <si>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</si>
  <si>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</si>
  <si>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</si>
  <si>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</si>
  <si>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</si>
  <si>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</si>
  <si>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</si>
  <si>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</si>
  <si>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</si>
  <si>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</si>
  <si>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</si>
  <si>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</si>
  <si>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</si>
  <si>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</si>
  <si>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</si>
  <si>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</si>
  <si>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</si>
  <si>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</si>
  <si>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</si>
  <si>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</si>
  <si>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</si>
  <si>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</si>
  <si>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</si>
  <si>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</si>
  <si>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</si>
  <si>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</si>
  <si>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</si>
  <si>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</si>
  <si>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</si>
  <si>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</si>
  <si>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</si>
  <si>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</si>
  <si>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</si>
  <si>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</si>
  <si>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</si>
  <si>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</si>
  <si>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</si>
  <si>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</si>
  <si>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</si>
  <si>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</si>
  <si>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</si>
  <si>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</si>
  <si>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</si>
  <si>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</si>
  <si>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</si>
  <si>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</si>
  <si>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</si>
  <si>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</si>
  <si>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</si>
  <si>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境町公共下水道事業特別会計</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</si>
  <si>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</si>
  <si>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</si>
  <si>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</si>
  <si>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</si>
  <si>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</si>
  <si>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</si>
  <si>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</si>
  <si>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</si>
  <si>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</si>
  <si>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</si>
  <si>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</si>
  <si>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</si>
  <si>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</si>
  <si>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</si>
  <si>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</si>
  <si>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</si>
  <si>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</si>
  <si>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</si>
  <si>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</si>
  <si>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</si>
  <si>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</si>
  <si>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</si>
  <si>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</si>
  <si>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</si>
  <si>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</si>
  <si>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</si>
  <si>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</si>
  <si>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</si>
  <si>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</si>
  <si>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</si>
  <si>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</si>
  <si>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</si>
  <si>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</si>
  <si>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</si>
  <si>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</si>
  <si>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</si>
  <si>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</si>
  <si>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</si>
  <si>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</si>
  <si>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</si>
  <si>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</si>
  <si>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</si>
  <si>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</si>
  <si>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</si>
  <si>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</si>
  <si>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</si>
  <si>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</si>
  <si>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</si>
  <si>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</si>
  <si>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</si>
  <si>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</si>
  <si>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</si>
  <si>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</si>
  <si>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</si>
  <si>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</si>
  <si>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</si>
  <si>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</si>
  <si>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</si>
  <si>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</si>
  <si>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境町公共下水道事業特別会計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</si>
  <si>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</si>
  <si>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</si>
  <si>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境町農業集落排水事業特別会計</t>
    <phoneticPr fontId="5"/>
  </si>
  <si>
    <t>(Ｆ)</t>
    <phoneticPr fontId="5"/>
  </si>
  <si>
    <t>境町水道事業会計</t>
    <phoneticPr fontId="5"/>
  </si>
  <si>
    <t>将来負担比率（(Ｅ)－(Ｆ)）／（(Ｃ)－(Ｄ)）×１００</t>
    <rPh sb="0" eb="2">
      <t>ショウライ</t>
    </rPh>
    <rPh sb="2" eb="4">
      <t>フタン</t>
    </rPh>
    <rPh sb="4" eb="6">
      <t>ヒリツ</t>
    </rPh>
    <phoneticPr fontId="5"/>
  </si>
  <si>
    <t>境町介護保険事業特別会計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</si>
  <si>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</si>
  <si>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</si>
  <si>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</si>
  <si>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</si>
  <si>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</si>
  <si>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</si>
  <si>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</si>
  <si>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</si>
  <si>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</si>
  <si>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</si>
  <si>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</si>
  <si>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</si>
  <si>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</si>
  <si>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</si>
  <si>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</si>
  <si>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</si>
  <si>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</si>
  <si>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</si>
  <si>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</si>
  <si>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</si>
  <si>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</si>
  <si>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</si>
  <si>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</si>
  <si>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</si>
  <si>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</si>
  <si>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</si>
  <si>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</si>
  <si>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</si>
  <si>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</si>
  <si>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</si>
  <si>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</si>
  <si>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</si>
  <si>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</si>
  <si>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</si>
  <si>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</si>
  <si>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</si>
  <si>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</si>
  <si>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</si>
  <si>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</si>
  <si>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</si>
  <si>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</si>
  <si>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</si>
  <si>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</si>
  <si>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</si>
  <si>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</si>
  <si>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</si>
  <si>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</si>
  <si>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</si>
  <si>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</si>
  <si>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</si>
  <si>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</si>
  <si>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</si>
  <si>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</si>
  <si>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</si>
  <si>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</si>
  <si>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</si>
  <si>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</si>
  <si>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</si>
  <si>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</si>
  <si>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</si>
  <si>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</si>
  <si>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</si>
  <si>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</si>
  <si>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</si>
  <si>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</si>
  <si>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</si>
  <si>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</si>
  <si>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</si>
  <si>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</si>
  <si>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</si>
  <si>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</si>
  <si>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</si>
  <si>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</si>
  <si>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</si>
  <si>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</si>
  <si>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</si>
  <si>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</si>
  <si>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</si>
  <si>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</si>
  <si>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</si>
  <si>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0.57</t>
  </si>
  <si>
    <t>▲ 2.04</t>
  </si>
  <si>
    <t>境町水道事業会計</t>
  </si>
  <si>
    <t>一般会計</t>
  </si>
  <si>
    <t>境町国民健康保険事業特別会計</t>
  </si>
  <si>
    <t>境町介護保険事業特別会計</t>
  </si>
  <si>
    <t>境町農業集落排水事業特別会計</t>
  </si>
  <si>
    <t>境町公共下水道事業特別会計</t>
  </si>
  <si>
    <t>境町後期高齢者医療事業特別会計</t>
  </si>
  <si>
    <t>坂東市外２か町公平委員会特別会計</t>
  </si>
  <si>
    <t>その他会計（赤字）</t>
  </si>
  <si>
    <t>その他会計（黒字）</t>
  </si>
  <si>
    <t>法適用企業</t>
  </si>
  <si>
    <t>法非適用企業</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</si>
  <si>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</si>
  <si>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t>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</si>
  <si>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</si>
  <si>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</si>
  <si>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</si>
  <si>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</si>
  <si>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</si>
  <si>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7">
      <t>セイチ</t>
    </rPh>
    <rPh sb="17" eb="19">
      <t>レイエン</t>
    </rPh>
    <rPh sb="19" eb="21">
      <t>カンリ</t>
    </rPh>
    <rPh sb="21" eb="23">
      <t>ジギョウ</t>
    </rPh>
    <rPh sb="23" eb="25">
      <t>トクベツ</t>
    </rPh>
    <rPh sb="25" eb="27">
      <t>カイケイ</t>
    </rPh>
    <phoneticPr fontId="2"/>
  </si>
  <si>
    <t>さしま環境管理事務組合（ごみ処理施設建設用地取得事業特別会計）</t>
    <rPh sb="3" eb="5">
      <t>カンキョウ</t>
    </rPh>
    <rPh sb="5" eb="7">
      <t>カンリ</t>
    </rPh>
    <rPh sb="7" eb="9">
      <t>ジム</t>
    </rPh>
    <rPh sb="9" eb="11">
      <t>クミアイ</t>
    </rPh>
    <rPh sb="14" eb="16">
      <t>ショリ</t>
    </rPh>
    <rPh sb="16" eb="18">
      <t>シセツ</t>
    </rPh>
    <rPh sb="18" eb="20">
      <t>ケンセツ</t>
    </rPh>
    <rPh sb="20" eb="22">
      <t>ヨウチ</t>
    </rPh>
    <rPh sb="22" eb="24">
      <t>シュトク</t>
    </rPh>
    <rPh sb="24" eb="26">
      <t>ジギョウ</t>
    </rPh>
    <rPh sb="26" eb="28">
      <t>トクベツ</t>
    </rPh>
    <rPh sb="28" eb="30">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</si>
  <si>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</si>
  <si>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</si>
  <si>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2"/>
  </si>
  <si>
    <t>境町土地開発公社</t>
    <rPh sb="0" eb="2">
      <t>サカイマチ</t>
    </rPh>
    <rPh sb="2" eb="4">
      <t>トチ</t>
    </rPh>
    <rPh sb="4" eb="6">
      <t>カイハツ</t>
    </rPh>
    <rPh sb="6" eb="8">
      <t>コウシャ</t>
    </rPh>
    <phoneticPr fontId="2"/>
  </si>
  <si>
    <t>茨城さかいソーラー</t>
    <rPh sb="0" eb="2">
      <t>イバラキ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</si>
  <si>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</si>
  <si>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</si>
  <si>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</si>
  <si>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</si>
  <si>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</si>
  <si>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</si>
  <si>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</si>
  <si>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</si>
  <si>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</si>
  <si>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</si>
  <si>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</si>
  <si>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24年度より将来負担比率及び実質公債費比率，ともに低下傾向となってきている。しかしながら，類似団体と比較すると依然としてどちらも高いものとなっている。その主な要因としては，平成22～23年度長田小学校建設事業債，平成23年度（繰越），平成24年度（繰越）緊急防災・減災事業債等による地方債の元利償還金，公共下水道事業債の元利償還金に対する繰出金等によるものである。今後も，地方債発行を抑制し現在高の減少，財政調整基金，ふるさとづくり基金の積立て等により将来負担比率が低下傾向になり，実質公債比率も低下してくるものと想定される。
</t>
    <rPh sb="88" eb="90">
      <t>ヘイセイ</t>
    </rPh>
    <rPh sb="95" eb="97">
      <t>ネンド</t>
    </rPh>
    <rPh sb="97" eb="99">
      <t>ナガタ</t>
    </rPh>
    <rPh sb="99" eb="102">
      <t>ショウガッコウ</t>
    </rPh>
    <rPh sb="102" eb="104">
      <t>ケンセツ</t>
    </rPh>
    <rPh sb="104" eb="106">
      <t>ジギョウ</t>
    </rPh>
    <rPh sb="106" eb="107">
      <t>サイ</t>
    </rPh>
    <rPh sb="108" eb="110">
      <t>ヘイセイ</t>
    </rPh>
    <rPh sb="112" eb="114">
      <t>ネンド</t>
    </rPh>
    <rPh sb="115" eb="117">
      <t>クリコシ</t>
    </rPh>
    <rPh sb="119" eb="121">
      <t>ヘイセイ</t>
    </rPh>
    <rPh sb="123" eb="125">
      <t>ネンド</t>
    </rPh>
    <rPh sb="126" eb="128">
      <t>クリコシ</t>
    </rPh>
    <rPh sb="129" eb="131">
      <t>キンキュウ</t>
    </rPh>
    <rPh sb="131" eb="133">
      <t>ボウサイ</t>
    </rPh>
    <rPh sb="134" eb="136">
      <t>ゲンサイ</t>
    </rPh>
    <rPh sb="136" eb="138">
      <t>ジギョウ</t>
    </rPh>
    <rPh sb="138" eb="139">
      <t>サイ</t>
    </rPh>
    <rPh sb="139" eb="140">
      <t>トウ</t>
    </rPh>
    <rPh sb="153" eb="155">
      <t>コウキョウ</t>
    </rPh>
    <rPh sb="155" eb="158">
      <t>ゲスイドウ</t>
    </rPh>
    <rPh sb="158" eb="160">
      <t>ジギョウ</t>
    </rPh>
    <rPh sb="160" eb="161">
      <t>サイ</t>
    </rPh>
    <rPh sb="174" eb="175">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</si>
</sst>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42399</c:v>
                </c:pt>
                <c:pt idx="1">
                  <c:v>30394</c:v>
                </c:pt>
                <c:pt idx="2">
                  <c:v>57692</c:v>
                </c:pt>
                <c:pt idx="3">
                  <c:v>9596</c:v>
                </c:pt>
                <c:pt idx="4">
                  <c:v>15739</c:v>
                </c:pt>
              </c:numCache>
            </c:numRef>
          </c:val>
          <c:smooth val="0"/>
        </c:ser>
        <c:dLbls>
          <c:showLegendKey val="0"/>
          <c:showVal val="0"/>
          <c:showCatName val="0"/>
          <c:showSerName val="0"/>
          <c:showPercent val="0"/>
          <c:showBubbleSize val="0"/>
        </c:dLbls>
        <c:marker val="1"/>
        <c:smooth val="0"/>
        <c:axId val="106313216"/>
        <c:axId val="106315136"/>
      </c:lineChart>
      <c:catAx>
        <c:axId val="10631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15136"/>
        <c:crosses val="autoZero"/>
        <c:auto val="1"/>
        <c:lblAlgn val="ctr"/>
        <c:lblOffset val="100"/>
        <c:tickLblSkip val="1"/>
        <c:tickMarkSkip val="1"/>
        <c:noMultiLvlLbl val="0"/>
      </c:catAx>
      <c:valAx>
        <c:axId val="1063151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1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5.33</c:v>
                </c:pt>
                <c:pt idx="1">
                  <c:v>5.6</c:v>
                </c:pt>
                <c:pt idx="2">
                  <c:v>5.84</c:v>
                </c:pt>
                <c:pt idx="3">
                  <c:v>3.02</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11.35</c:v>
                </c:pt>
                <c:pt idx="1">
                  <c:v>11.57</c:v>
                </c:pt>
                <c:pt idx="2">
                  <c:v>11.95</c:v>
                </c:pt>
                <c:pt idx="3">
                  <c:v>12.78</c:v>
                </c:pt>
                <c:pt idx="4">
                  <c:v>12.88</c:v>
                </c:pt>
              </c:numCache>
            </c:numRef>
          </c:val>
        </c:ser>
        <c:dLbls>
          <c:showLegendKey val="0"/>
          <c:showVal val="0"/>
          <c:showCatName val="0"/>
          <c:showSerName val="0"/>
          <c:showPercent val="0"/>
          <c:showBubbleSize val="0"/>
        </c:dLbls>
        <c:gapWidth val="250"/>
        <c:overlap val="100"/>
        <c:axId val="106805888"/>
        <c:axId val="10682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-0.56999999999999995</c:v>
                </c:pt>
                <c:pt idx="1">
                  <c:v>0.32</c:v>
                </c:pt>
                <c:pt idx="2">
                  <c:v>0.94</c:v>
                </c:pt>
                <c:pt idx="3">
                  <c:v>-2.04</c:v>
                </c:pt>
                <c:pt idx="4">
                  <c:v>3.58</c:v>
                </c:pt>
              </c:numCache>
            </c:numRef>
          </c:val>
          <c:smooth val="0"/>
        </c:ser>
        <c:dLbls>
          <c:showLegendKey val="0"/>
          <c:showVal val="0"/>
          <c:showCatName val="0"/>
          <c:showSerName val="0"/>
          <c:showPercent val="0"/>
          <c:showBubbleSize val="0"/>
        </c:dLbls>
        <c:marker val="1"/>
        <c:smooth val="0"/>
        <c:axId val="106805888"/>
        <c:axId val="106820352"/>
      </c:lineChart>
      <c:catAx>
        <c:axId val="1068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20352"/>
        <c:crosses val="autoZero"/>
        <c:auto val="1"/>
        <c:lblAlgn val="ctr"/>
        <c:lblOffset val="100"/>
        <c:tickLblSkip val="1"/>
        <c:tickMarkSkip val="1"/>
        <c:noMultiLvlLbl val="0"/>
      </c:catAx>
      <c:valAx>
        <c:axId val="10682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0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境町後期高齢者医療事業特別会計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0.02</c:v>
                </c:pt>
              </c:numCache>
            </c:numRef>
          </c:val>
        </c:ser>
        <c:ser>
          <c:idx val="4"/>
          <c:order val="4"/>
          <c:tx>
            <c:strRef>
              <c:f>データシート!$A$31</c:f>
              <c:strCache>
                <c:ptCount val="1"/>
                <c:pt idx="0">
                  <c:v>境町公共下水道事業特別会計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0.04</c:v>
                </c:pt>
                <c:pt idx="4">
                  <c:v>#N/A</c:v>
                </c:pt>
                <c:pt idx="5">
                  <c:v>0.55000000000000004</c:v>
                </c:pt>
                <c:pt idx="6">
                  <c:v>#N/A</c:v>
                </c:pt>
                <c:pt idx="7">
                  <c:v>0.39</c:v>
                </c:pt>
                <c:pt idx="8">
                  <c:v>#N/A</c:v>
                </c:pt>
                <c:pt idx="9">
                  <c:v>7.0000000000000007E-2</c:v>
                </c:pt>
              </c:numCache>
            </c:numRef>
          </c:val>
        </c:ser>
        <c:ser>
          <c:idx val="5"/>
          <c:order val="5"/>
          <c:tx>
            <c:strRef>
              <c:f>データシート!$A$32</c:f>
              <c:strCache>
                <c:ptCount val="1"/>
                <c:pt idx="0">
                  <c:v>境町農業集落排水事業特別会計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0.18</c:v>
                </c:pt>
                <c:pt idx="4">
                  <c:v>#N/A</c:v>
                </c:pt>
                <c:pt idx="5">
                  <c:v>0.2</c:v>
                </c:pt>
                <c:pt idx="6">
                  <c:v>#N/A</c:v>
                </c:pt>
                <c:pt idx="7">
                  <c:v>0.3</c:v>
                </c:pt>
                <c:pt idx="8">
                  <c:v>#N/A</c:v>
                </c:pt>
                <c:pt idx="9">
                  <c:v>0.35</c:v>
                </c:pt>
              </c:numCache>
            </c:numRef>
          </c:val>
        </c:ser>
        <c:ser>
          <c:idx val="6"/>
          <c:order val="6"/>
          <c:tx>
            <c:strRef>
              <c:f>データシート!$A$33</c:f>
              <c:strCache>
                <c:ptCount val="1"/>
                <c:pt idx="0">
                  <c:v>境町介護保険事業特別会計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0.79</c:v>
                </c:pt>
                <c:pt idx="4">
                  <c:v>#N/A</c:v>
                </c:pt>
                <c:pt idx="5">
                  <c:v>0.8</c:v>
                </c:pt>
                <c:pt idx="6">
                  <c:v>#N/A</c:v>
                </c:pt>
                <c:pt idx="7">
                  <c:v>0.57999999999999996</c:v>
                </c:pt>
                <c:pt idx="8">
                  <c:v>#N/A</c:v>
                </c:pt>
                <c:pt idx="9">
                  <c:v>0.81</c:v>
                </c:pt>
              </c:numCache>
            </c:numRef>
          </c:val>
        </c:ser>
        <c:ser>
          <c:idx val="7"/>
          <c:order val="7"/>
          <c:tx>
            <c:strRef>
              <c:f>データシート!$A$34</c:f>
              <c:strCache>
                <c:ptCount val="1"/>
                <c:pt idx="0">
                  <c:v>境町国民健康保険事業特別会計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2.92</c:v>
                </c:pt>
                <c:pt idx="2">
                  <c:v>#N/A</c:v>
                </c:pt>
                <c:pt idx="3">
                  <c:v>2.21</c:v>
                </c:pt>
                <c:pt idx="4">
                  <c:v>#N/A</c:v>
                </c:pt>
                <c:pt idx="5">
                  <c:v>1.9</c:v>
                </c:pt>
                <c:pt idx="6">
                  <c:v>#N/A</c:v>
                </c:pt>
                <c:pt idx="7">
                  <c:v>1.27</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5.32</c:v>
                </c:pt>
                <c:pt idx="2">
                  <c:v>#N/A</c:v>
                </c:pt>
                <c:pt idx="3">
                  <c:v>5.58</c:v>
                </c:pt>
                <c:pt idx="4">
                  <c:v>#N/A</c:v>
                </c:pt>
                <c:pt idx="5">
                  <c:v>5.83</c:v>
                </c:pt>
                <c:pt idx="6">
                  <c:v>#N/A</c:v>
                </c:pt>
                <c:pt idx="7">
                  <c:v>4.2300000000000004</c:v>
                </c:pt>
                <c:pt idx="8">
                  <c:v>#N/A</c:v>
                </c:pt>
                <c:pt idx="9">
                  <c:v>5.8</c:v>
                </c:pt>
              </c:numCache>
            </c:numRef>
          </c:val>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18.8</c:v>
                </c:pt>
                <c:pt idx="2">
                  <c:v>#N/A</c:v>
                </c:pt>
                <c:pt idx="3">
                  <c:v>20.25</c:v>
                </c:pt>
                <c:pt idx="4">
                  <c:v>#N/A</c:v>
                </c:pt>
                <c:pt idx="5">
                  <c:v>21.08</c:v>
                </c:pt>
                <c:pt idx="6">
                  <c:v>#N/A</c:v>
                </c:pt>
                <c:pt idx="7">
                  <c:v>19.940000000000001</c:v>
                </c:pt>
                <c:pt idx="8">
                  <c:v>#N/A</c:v>
                </c:pt>
                <c:pt idx="9">
                  <c:v>20.47</c:v>
                </c:pt>
              </c:numCache>
            </c:numRef>
          </c:val>
        </c:ser>
        <c:dLbls>
          <c:showLegendKey val="0"/>
          <c:showVal val="0"/>
          <c:showCatName val="0"/>
          <c:showSerName val="0"/>
          <c:showPercent val="0"/>
          <c:showBubbleSize val="0"/>
        </c:dLbls>
        <c:gapWidth val="150"/>
        <c:overlap val="100"/>
        <c:axId val="113017216"/>
        <c:axId val="113018752"/>
      </c:barChart>
      <c:catAx>
        <c:axId val="1130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8752"/>
        <c:crosses val="autoZero"/>
        <c:auto val="1"/>
        <c:lblAlgn val="ctr"/>
        <c:lblOffset val="100"/>
        <c:tickLblSkip val="1"/>
        <c:tickMarkSkip val="1"/>
        <c:noMultiLvlLbl val="0"/>
      </c:catAx>
      <c:valAx>
        <c:axId val="1130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1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745</c:v>
                </c:pt>
                <c:pt idx="5">
                  <c:v>771</c:v>
                </c:pt>
                <c:pt idx="8">
                  <c:v>787</c:v>
                </c:pt>
                <c:pt idx="11">
                  <c:v>826</c:v>
                </c:pt>
                <c:pt idx="14">
                  <c:v>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82</c:v>
                </c:pt>
                <c:pt idx="3">
                  <c:v>73</c:v>
                </c:pt>
                <c:pt idx="6">
                  <c:v>71</c:v>
                </c:pt>
                <c:pt idx="9">
                  <c:v>68</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140</c:v>
                </c:pt>
                <c:pt idx="3">
                  <c:v>141</c:v>
                </c:pt>
                <c:pt idx="6">
                  <c:v>131</c:v>
                </c:pt>
                <c:pt idx="9">
                  <c:v>119</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384</c:v>
                </c:pt>
                <c:pt idx="3">
                  <c:v>398</c:v>
                </c:pt>
                <c:pt idx="6">
                  <c:v>417</c:v>
                </c:pt>
                <c:pt idx="9">
                  <c:v>440</c:v>
                </c:pt>
                <c:pt idx="12">
                  <c:v>449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948</c:v>
                </c:pt>
                <c:pt idx="3">
                  <c:v>961</c:v>
                </c:pt>
                <c:pt idx="6">
                  <c:v>962</c:v>
                </c:pt>
                <c:pt idx="9">
                  <c:v>988</c:v>
                </c:pt>
                <c:pt idx="12">
                  <c:v>1012</c:v>
                </c:pt>
              </c:numCache>
            </c:numRef>
          </c:val>
        </c:ser>
        <c:dLbls>
          <c:showLegendKey val="0"/>
          <c:showVal val="0"/>
          <c:showCatName val="0"/>
          <c:showSerName val="0"/>
          <c:showPercent val="0"/>
          <c:showBubbleSize val="0"/>
        </c:dLbls>
        <c:gapWidth val="100"/>
        <c:overlap val="100"/>
        <c:axId val="95797248"/>
        <c:axId val="9579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809</c:v>
                </c:pt>
                <c:pt idx="2">
                  <c:v>#N/A</c:v>
                </c:pt>
                <c:pt idx="3">
                  <c:v>#N/A</c:v>
                </c:pt>
                <c:pt idx="4">
                  <c:v>802</c:v>
                </c:pt>
                <c:pt idx="5">
                  <c:v>#N/A</c:v>
                </c:pt>
                <c:pt idx="6">
                  <c:v>#N/A</c:v>
                </c:pt>
                <c:pt idx="7">
                  <c:v>794</c:v>
                </c:pt>
                <c:pt idx="8">
                  <c:v>#N/A</c:v>
                </c:pt>
                <c:pt idx="9">
                  <c:v>#N/A</c:v>
                </c:pt>
                <c:pt idx="10">
                  <c:v>789</c:v>
                </c:pt>
                <c:pt idx="11">
                  <c:v>#N/A</c:v>
                </c:pt>
                <c:pt idx="12">
                  <c:v>#N/A</c:v>
                </c:pt>
                <c:pt idx="13">
                  <c:v>777</c:v>
                </c:pt>
                <c:pt idx="14">
                  <c:v>#N/A</c:v>
                </c:pt>
              </c:numCache>
            </c:numRef>
          </c:val>
          <c:smooth val="0"/>
        </c:ser>
        <c:dLbls>
          <c:showLegendKey val="0"/>
          <c:showVal val="0"/>
          <c:showCatName val="0"/>
          <c:showSerName val="0"/>
          <c:showPercent val="0"/>
          <c:showBubbleSize val="0"/>
        </c:dLbls>
        <c:marker val="1"/>
        <c:smooth val="0"/>
        <c:axId val="95797248"/>
        <c:axId val="95799168"/>
      </c:lineChart>
      <c:catAx>
        <c:axId val="957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9168"/>
        <c:crosses val="autoZero"/>
        <c:auto val="1"/>
        <c:lblAlgn val="ctr"/>
        <c:lblOffset val="100"/>
        <c:tickLblSkip val="1"/>
        <c:tickMarkSkip val="1"/>
        <c:noMultiLvlLbl val="0"/>
      </c:catAx>
      <c:valAx>
        <c:axId val="9579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9146</c:v>
                </c:pt>
                <c:pt idx="5">
                  <c:v>9316</c:v>
                </c:pt>
                <c:pt idx="8">
                  <c:v>9921</c:v>
                </c:pt>
                <c:pt idx="11">
                  <c:v>9828</c:v>
                </c:pt>
                <c:pt idx="14">
                  <c:v>9801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300</c:v>
                </c:pt>
                <c:pt idx="5">
                  <c:v>248</c:v>
                </c:pt>
                <c:pt idx="8">
                  <c:v>203</c:v>
                </c:pt>
                <c:pt idx="11">
                  <c:v>162</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1206</c:v>
                </c:pt>
                <c:pt idx="5">
                  <c:v>1197</c:v>
                </c:pt>
                <c:pt idx="8">
                  <c:v>1205</c:v>
                </c:pt>
                <c:pt idx="11">
                  <c:v>1218</c:v>
                </c:pt>
                <c:pt idx="14">
                  <c:v>1480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1</c:v>
                </c:pt>
                <c:pt idx="9">
                  <c:v>1</c:v>
                </c:pt>
                <c:pt idx="12">
                  <c:v>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1861</c:v>
                </c:pt>
                <c:pt idx="3">
                  <c:v>1926</c:v>
                </c:pt>
                <c:pt idx="6">
                  <c:v>1798</c:v>
                </c:pt>
                <c:pt idx="9">
                  <c:v>1768</c:v>
                </c:pt>
                <c:pt idx="12">
                  <c:v>1821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836</c:v>
                </c:pt>
                <c:pt idx="3">
                  <c:v>843</c:v>
                </c:pt>
                <c:pt idx="6">
                  <c:v>1007</c:v>
                </c:pt>
                <c:pt idx="9">
                  <c:v>713</c:v>
                </c:pt>
                <c:pt idx="12">
                  <c:v>634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6207</c:v>
                </c:pt>
                <c:pt idx="3">
                  <c:v>6331</c:v>
                </c:pt>
                <c:pt idx="6">
                  <c:v>6173</c:v>
                </c:pt>
                <c:pt idx="9">
                  <c:v>5983</c:v>
                </c:pt>
                <c:pt idx="12">
                  <c:v>5872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646</c:v>
                </c:pt>
                <c:pt idx="3">
                  <c:v>588</c:v>
                </c:pt>
                <c:pt idx="6">
                  <c:v>529</c:v>
                </c:pt>
                <c:pt idx="9">
                  <c:v>471</c:v>
                </c:pt>
                <c:pt idx="12">
                  <c:v>407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10406</c:v>
                </c:pt>
                <c:pt idx="3">
                  <c:v>10564</c:v>
                </c:pt>
                <c:pt idx="6">
                  <c:v>10961</c:v>
                </c:pt>
                <c:pt idx="9">
                  <c:v>10685</c:v>
                </c:pt>
                <c:pt idx="12">
                  <c:v>10476</c:v>
                </c:pt>
              </c:numCache>
            </c:numRef>
          </c:val>
        </c:ser>
        <c:dLbls>
          <c:showLegendKey val="0"/>
          <c:showVal val="0"/>
          <c:showCatName val="0"/>
          <c:showSerName val="0"/>
          <c:showPercent val="0"/>
          <c:showBubbleSize val="0"/>
        </c:dLbls>
        <c:gapWidth val="100"/>
        <c:overlap val="100"/>
        <c:axId val="105803776"/>
        <c:axId val="10580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9306</c:v>
                </c:pt>
                <c:pt idx="2">
                  <c:v>#N/A</c:v>
                </c:pt>
                <c:pt idx="3">
                  <c:v>#N/A</c:v>
                </c:pt>
                <c:pt idx="4">
                  <c:v>9490</c:v>
                </c:pt>
                <c:pt idx="5">
                  <c:v>#N/A</c:v>
                </c:pt>
                <c:pt idx="6">
                  <c:v>#N/A</c:v>
                </c:pt>
                <c:pt idx="7">
                  <c:v>9141</c:v>
                </c:pt>
                <c:pt idx="8">
                  <c:v>#N/A</c:v>
                </c:pt>
                <c:pt idx="9">
                  <c:v>#N/A</c:v>
                </c:pt>
                <c:pt idx="10">
                  <c:v>8414</c:v>
                </c:pt>
                <c:pt idx="11">
                  <c:v>#N/A</c:v>
                </c:pt>
                <c:pt idx="12">
                  <c:v>#N/A</c:v>
                </c:pt>
                <c:pt idx="13">
                  <c:v>7826</c:v>
                </c:pt>
                <c:pt idx="14">
                  <c:v>#N/A</c:v>
                </c:pt>
              </c:numCache>
            </c:numRef>
          </c:val>
          <c:smooth val="0"/>
        </c:ser>
        <c:dLbls>
          <c:showLegendKey val="0"/>
          <c:showVal val="0"/>
          <c:showCatName val="0"/>
          <c:showSerName val="0"/>
          <c:showPercent val="0"/>
          <c:showBubbleSize val="0"/>
        </c:dLbls>
        <c:marker val="1"/>
        <c:smooth val="0"/>
        <c:axId val="105803776"/>
        <c:axId val="105805696"/>
      </c:lineChart>
      <c:catAx>
        <c:axId val="1058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805696"/>
        <c:crosses val="autoZero"/>
        <c:auto val="1"/>
        <c:lblAlgn val="ctr"/>
        <c:lblOffset val="100"/>
        <c:tickLblSkip val="1"/>
        <c:tickMarkSkip val="1"/>
        <c:noMultiLvlLbl val="0"/>
      </c:catAx>
      <c:valAx>
        <c:axId val="10580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{8DBD3A8C-3CEE-4105-AA0A-496B49F167DC}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{0AA443EF-20F3-434F-8385-C1BB720A7B15}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{52914C4B-51B8-45E8-BDCA-66CEB222B884}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{6552D580-42A0-4F3E-A41D-BBF7BCF8730E}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{2B736815-55FC-4C86-9C6C-917B79D3B141}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{8BEF8939-8ADE-45B3-B482-C027BB75898D}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{1FF76F38-647A-4EE5-9BD3-7485C5CED40A}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{91D0BF7B-D8AE-4EAB-AA66-CB0E06A1784C}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{F69DD9BD-15AE-47DF-AE79-82FBE2913A18}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{94C24344-FF66-424D-97A0-9A7C03EE10CF}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811456"/>
        <c:axId val="113813376"/>
      </c:scatterChart>
      <c:valAx>
        <c:axId val="113811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813376"/>
        <c:crosses val="autoZero"/>
        <c:crossBetween val="midCat"/>
      </c:valAx>
      <c:valAx>
        <c:axId val="113813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1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{39B4C7C9-EEE6-4CC3-8E84-2A0B2B311876}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334465544748083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{7DDFC22D-FEAA-4EFF-A8D4-925D71503E64}</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334465544748083E-3"/>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{7BECD2A4-771E-467C-B75E-7C8B2E146254}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{E527267D-C353-496C-A5DD-F40771B8A16C}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{D136B2B2-B88E-45F2-8407-27D002DB3C50}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16.2</c:v>
                </c:pt>
                <c:pt idx="2">
                  <c:v>16.2</c:v>
                </c:pt>
                <c:pt idx="3">
                  <c:v>16.100000000000001</c:v>
                </c:pt>
                <c:pt idx="4">
                  <c:v>15.7</c:v>
                </c:pt>
              </c:numCache>
            </c:numRef>
          </c:xVal>
          <c:yVal>
            <c:numRef>
              <c:f>公会計指標分析・財政指標組合せ分析表!$K$73:$O$73</c:f>
              <c:numCache>
                <c:formatCode>#,##0.0;"▲ "#,##0.0</c:formatCode>
                <c:ptCount val="5"/>
                <c:pt idx="0">
                  <c:v>187.6</c:v>
                </c:pt>
                <c:pt idx="1">
                  <c:v>194.5</c:v>
                </c:pt>
                <c:pt idx="2">
                  <c:v>184.1</c:v>
                </c:pt>
                <c:pt idx="3">
                  <c:v>171.5</c:v>
                </c:pt>
                <c:pt idx="4">
                  <c:v>152.4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{BCCEA996-2951-4C9F-BCA7-F17A4AD19839}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{972EC995-2D15-43AD-8D29-58B2FD425757}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{052C8EBF-6E95-4D66-B60A-773A67C41B63}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{5379AC59-07AF-4912-8CF8-8AAD87DEB997}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{B3C5926E-9F46-4F3C-B1CD-BF0A98C71541}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113830912"/>
        <c:axId val="112641152"/>
      </c:scatterChart>
      <c:valAx>
        <c:axId val="113830912"/>
        <c:scaling>
          <c:orientation val="minMax"/>
          <c:max val="17"/>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641152"/>
        <c:crosses val="autoZero"/>
        <c:crossBetween val="midCat"/>
      </c:valAx>
      <c:valAx>
        <c:axId val="112641152"/>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830912"/>
        <c:crosses val="autoZero"/>
        <c:crossBetween val="midCat"/>
        <c:majorUnit val="2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年度臨時財政対策債，平成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年度（繰越）緊急防災・減災事業債，平成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繰越）緊急防災・減災事業債の元金償還開始により「元金償還金」が増加しているものの，それに伴う基準財政需要額への算入額が増加したこと，また土地改良区関係事業の債務負担行為に係る支出額が減少したことにより実質公債費比率の分子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今後は，計画的な事業実施を行いながら，基準財政需要額算入等の影響額を十分精査しながら地方債を発行し，比率の上昇抑制に努める。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発行の抑制等により，一般会計，公営企業，一部事務組合（さしま環境管理事務組合）の地方債現在高は減少している。さらに，財政調整基金，ふるさとづくり基金の積み立てにより充当可能財源等が増加している。これらのことが大きな要因となり，将来負担比率の分子は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今後も将来を見据えた計画的な行財政改革を進め，財政の健全化に努める。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単年度指数では平成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年度まで</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年連続して上昇していたが，平成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年度は個人・法人関係税の減収などから</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ポイント低下した。しかしながら，</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ヵ年平均で</a:t>
          </a:r>
          <a:r>
            <a:rPr lang="ja-JP" altLang="en-US" sz="1300" b="0" i="0" baseline="0">
              <a:solidFill>
                <a:schemeClr val="dk1"/>
              </a:solidFill>
              <a:effectLst/>
              <a:latin typeface="+mn-lt"/>
              <a:ea typeface="+mn-ea"/>
              <a:cs typeface="+mn-cs"/>
            </a:rPr>
            <a:t>みると</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年度の景気回復による町税等の伸びにより前年度指数を</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今後も，緊急に必要な事業を峻別し投資的経費を抑制する等，歳出の徹底的な見直しを実現するとともに，税の徴収率向上対策を中心とする歳入確保に努める。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41728</xdr:rowOff>
    </xdr:to>
    <xdr:cxnSp macro="">
      <xdr:nvCxnSpPr>
        <xdr:cNvPr id="76" name="直線コネクタ 75"/>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41728</xdr:rowOff>
    </xdr:to>
    <xdr:cxnSp macro="">
      <xdr:nvCxnSpPr>
        <xdr:cNvPr id="79" name="直線コネクタ 78"/>
        <xdr:cNvCxnSpPr/>
      </xdr:nvCxnSpPr>
      <xdr:spPr>
        <a:xfrm>
          <a:off x="1447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7" name="円/楕円 96"/>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98" name="テキスト ボックス 97"/>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個人・法人関係の町民税等により地方税は減少し，扶助費，公債費も増加しており，前年度の数値を</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上昇し</a:t>
          </a:r>
          <a:r>
            <a:rPr lang="ja-JP" altLang="ja-JP" sz="1300" b="0" i="0" baseline="0">
              <a:solidFill>
                <a:schemeClr val="dk1"/>
              </a:solidFill>
              <a:effectLst/>
              <a:latin typeface="+mn-lt"/>
              <a:ea typeface="+mn-ea"/>
              <a:cs typeface="+mn-cs"/>
            </a:rPr>
            <a:t>た。類似団体と比較しても</a:t>
          </a:r>
          <a:r>
            <a:rPr lang="en-US" altLang="ja-JP" sz="1300" b="0" i="0" baseline="0">
              <a:solidFill>
                <a:schemeClr val="dk1"/>
              </a:solidFill>
              <a:effectLst/>
              <a:latin typeface="+mn-lt"/>
              <a:ea typeface="+mn-ea"/>
              <a:cs typeface="+mn-cs"/>
            </a:rPr>
            <a:t>5.5</a:t>
          </a:r>
          <a:r>
            <a:rPr lang="ja-JP" altLang="ja-JP" sz="1300" b="0" i="0" baseline="0">
              <a:solidFill>
                <a:schemeClr val="dk1"/>
              </a:solidFill>
              <a:effectLst/>
              <a:latin typeface="+mn-lt"/>
              <a:ea typeface="+mn-ea"/>
              <a:cs typeface="+mn-cs"/>
            </a:rPr>
            <a:t>ポイント上回っているため，行財政改革への取組を通じて義務的経費の削減に努め，財政の健全化を図る。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73152</xdr:rowOff>
    </xdr:to>
    <xdr:cxnSp macro="">
      <xdr:nvCxnSpPr>
        <xdr:cNvPr id="131" name="直線コネクタ 130"/>
        <xdr:cNvCxnSpPr/>
      </xdr:nvCxnSpPr>
      <xdr:spPr>
        <a:xfrm>
          <a:off x="4114800" y="110073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126238</xdr:rowOff>
    </xdr:to>
    <xdr:cxnSp macro="">
      <xdr:nvCxnSpPr>
        <xdr:cNvPr id="134" name="直線コネクタ 133"/>
        <xdr:cNvCxnSpPr/>
      </xdr:nvCxnSpPr>
      <xdr:spPr>
        <a:xfrm flipV="1">
          <a:off x="3225800" y="110073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126238</xdr:rowOff>
    </xdr:to>
    <xdr:cxnSp macro="">
      <xdr:nvCxnSpPr>
        <xdr:cNvPr id="137" name="直線コネクタ 136"/>
        <xdr:cNvCxnSpPr/>
      </xdr:nvCxnSpPr>
      <xdr:spPr>
        <a:xfrm>
          <a:off x="2336800" y="1108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39" name="テキスト ボックス 138"/>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92456</xdr:rowOff>
    </xdr:from>
    <xdr:to>
      <xdr:col>3</xdr:col>
      <xdr:colOff>279400</xdr:colOff>
      <xdr:row>64</xdr:row>
      <xdr:rowOff>111760</xdr:rowOff>
    </xdr:to>
    <xdr:cxnSp macro="">
      <xdr:nvCxnSpPr>
        <xdr:cNvPr id="140" name="直線コネクタ 139"/>
        <xdr:cNvCxnSpPr/>
      </xdr:nvCxnSpPr>
      <xdr:spPr>
        <a:xfrm>
          <a:off x="1447800" y="1106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22352</xdr:rowOff>
    </xdr:from>
    <xdr:to>
      <xdr:col>7</xdr:col>
      <xdr:colOff>203200</xdr:colOff>
      <xdr:row>64</xdr:row>
      <xdr:rowOff>123952</xdr:rowOff>
    </xdr:to>
    <xdr:sp macro="" textlink="">
      <xdr:nvSpPr>
        <xdr:cNvPr id="150" name="円/楕円 149"/>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165879</xdr:rowOff>
    </xdr:from>
    <xdr:ext cx="762000" cy="259045"/>
    <xdr:sp macro="" textlink="">
      <xdr:nvSpPr>
        <xdr:cNvPr id="151"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2" name="円/楕円 151"/>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3" name="テキスト ボックス 152"/>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4" name="円/楕円 153"/>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5" name="テキスト ボックス 154"/>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41656</xdr:rowOff>
    </xdr:from>
    <xdr:to>
      <xdr:col>2</xdr:col>
      <xdr:colOff>127000</xdr:colOff>
      <xdr:row>64</xdr:row>
      <xdr:rowOff>143256</xdr:rowOff>
    </xdr:to>
    <xdr:sp macro="" textlink="">
      <xdr:nvSpPr>
        <xdr:cNvPr id="158" name="円/楕円 157"/>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128033</xdr:rowOff>
    </xdr:from>
    <xdr:ext cx="762000" cy="259045"/>
    <xdr:sp macro="" textlink="">
      <xdr:nvSpPr>
        <xdr:cNvPr id="159" name="テキスト ボックス 158"/>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職員の年齢層低下による人件費の減少，需要費等の内部管理的経費の削減に努めているため，類似団体と比較して</a:t>
          </a:r>
          <a:r>
            <a:rPr lang="en-US" altLang="ja-JP" sz="1300" b="0" i="0" baseline="0">
              <a:solidFill>
                <a:schemeClr val="dk1"/>
              </a:solidFill>
              <a:effectLst/>
              <a:latin typeface="+mn-lt"/>
              <a:ea typeface="+mn-ea"/>
              <a:cs typeface="+mn-cs"/>
            </a:rPr>
            <a:t>26,793</a:t>
          </a:r>
          <a:r>
            <a:rPr lang="ja-JP" altLang="ja-JP" sz="1300" b="0" i="0" baseline="0">
              <a:solidFill>
                <a:schemeClr val="dk1"/>
              </a:solidFill>
              <a:effectLst/>
              <a:latin typeface="+mn-lt"/>
              <a:ea typeface="+mn-ea"/>
              <a:cs typeface="+mn-cs"/>
            </a:rPr>
            <a:t>円下回っている。今後もより一層のコスト低減を図る。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109767</xdr:rowOff>
    </xdr:from>
    <xdr:to>
      <xdr:col>7</xdr:col>
      <xdr:colOff>152400</xdr:colOff>
      <xdr:row>81</xdr:row>
      <xdr:rowOff>125799</xdr:rowOff>
    </xdr:to>
    <xdr:cxnSp macro="">
      <xdr:nvCxnSpPr>
        <xdr:cNvPr id="193" name="直線コネクタ 192"/>
        <xdr:cNvCxnSpPr/>
      </xdr:nvCxnSpPr>
      <xdr:spPr>
        <a:xfrm>
          <a:off x="4114800" y="13997217"/>
          <a:ext cx="8382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110575</xdr:rowOff>
    </xdr:from>
    <xdr:ext cx="762000" cy="259045"/>
    <xdr:sp macro="" textlink="">
      <xdr:nvSpPr>
        <xdr:cNvPr id="194" name="人件費・物件費等の状況平均値テキスト"/>
        <xdr:cNvSpPr txBox="1"/>
      </xdr:nvSpPr>
      <xdr:spPr>
        <a:xfrm>
          <a:off x="5041900" y="13998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105102</xdr:rowOff>
    </xdr:from>
    <xdr:to>
      <xdr:col>6</xdr:col>
      <xdr:colOff>0</xdr:colOff>
      <xdr:row>81</xdr:row>
      <xdr:rowOff>109767</xdr:rowOff>
    </xdr:to>
    <xdr:cxnSp macro="">
      <xdr:nvCxnSpPr>
        <xdr:cNvPr id="196" name="直線コネクタ 195"/>
        <xdr:cNvCxnSpPr/>
      </xdr:nvCxnSpPr>
      <xdr:spPr>
        <a:xfrm>
          <a:off x="3225800" y="13992552"/>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105048</xdr:rowOff>
    </xdr:from>
    <xdr:to>
      <xdr:col>4</xdr:col>
      <xdr:colOff>482600</xdr:colOff>
      <xdr:row>81</xdr:row>
      <xdr:rowOff>105102</xdr:rowOff>
    </xdr:to>
    <xdr:cxnSp macro="">
      <xdr:nvCxnSpPr>
        <xdr:cNvPr id="199" name="直線コネクタ 198"/>
        <xdr:cNvCxnSpPr/>
      </xdr:nvCxnSpPr>
      <xdr:spPr>
        <a:xfrm>
          <a:off x="2336800" y="13992498"/>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105048</xdr:rowOff>
    </xdr:from>
    <xdr:to>
      <xdr:col>3</xdr:col>
      <xdr:colOff>279400</xdr:colOff>
      <xdr:row>81</xdr:row>
      <xdr:rowOff>111951</xdr:rowOff>
    </xdr:to>
    <xdr:cxnSp macro="">
      <xdr:nvCxnSpPr>
        <xdr:cNvPr id="202" name="直線コネクタ 201"/>
        <xdr:cNvCxnSpPr/>
      </xdr:nvCxnSpPr>
      <xdr:spPr>
        <a:xfrm flipV="1">
          <a:off x="1447800" y="1399249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74999</xdr:rowOff>
    </xdr:from>
    <xdr:to>
      <xdr:col>7</xdr:col>
      <xdr:colOff>203200</xdr:colOff>
      <xdr:row>82</xdr:row>
      <xdr:rowOff>5149</xdr:rowOff>
    </xdr:to>
    <xdr:sp macro="" textlink="">
      <xdr:nvSpPr>
        <xdr:cNvPr id="212" name="円/楕円 211"/>
        <xdr:cNvSpPr/>
      </xdr:nvSpPr>
      <xdr:spPr>
        <a:xfrm>
          <a:off x="4902200" y="139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167726</xdr:rowOff>
    </xdr:from>
    <xdr:ext cx="762000" cy="259045"/>
    <xdr:sp macro="" textlink="">
      <xdr:nvSpPr>
        <xdr:cNvPr id="213" name="人件費・物件費等の状況該当値テキスト"/>
        <xdr:cNvSpPr txBox="1"/>
      </xdr:nvSpPr>
      <xdr:spPr>
        <a:xfrm>
          <a:off x="5041900" y="138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58967</xdr:rowOff>
    </xdr:from>
    <xdr:to>
      <xdr:col>6</xdr:col>
      <xdr:colOff>50800</xdr:colOff>
      <xdr:row>81</xdr:row>
      <xdr:rowOff>160567</xdr:rowOff>
    </xdr:to>
    <xdr:sp macro="" textlink="">
      <xdr:nvSpPr>
        <xdr:cNvPr id="214" name="円/楕円 213"/>
        <xdr:cNvSpPr/>
      </xdr:nvSpPr>
      <xdr:spPr>
        <a:xfrm>
          <a:off x="4064000" y="139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170744</xdr:rowOff>
    </xdr:from>
    <xdr:ext cx="736600" cy="259045"/>
    <xdr:sp macro="" textlink="">
      <xdr:nvSpPr>
        <xdr:cNvPr id="215" name="テキスト ボックス 214"/>
        <xdr:cNvSpPr txBox="1"/>
      </xdr:nvSpPr>
      <xdr:spPr>
        <a:xfrm>
          <a:off x="3733800" y="13715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54302</xdr:rowOff>
    </xdr:from>
    <xdr:to>
      <xdr:col>4</xdr:col>
      <xdr:colOff>533400</xdr:colOff>
      <xdr:row>81</xdr:row>
      <xdr:rowOff>155902</xdr:rowOff>
    </xdr:to>
    <xdr:sp macro="" textlink="">
      <xdr:nvSpPr>
        <xdr:cNvPr id="216" name="円/楕円 215"/>
        <xdr:cNvSpPr/>
      </xdr:nvSpPr>
      <xdr:spPr>
        <a:xfrm>
          <a:off x="3175000" y="139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166079</xdr:rowOff>
    </xdr:from>
    <xdr:ext cx="762000" cy="259045"/>
    <xdr:sp macro="" textlink="">
      <xdr:nvSpPr>
        <xdr:cNvPr id="217" name="テキスト ボックス 216"/>
        <xdr:cNvSpPr txBox="1"/>
      </xdr:nvSpPr>
      <xdr:spPr>
        <a:xfrm>
          <a:off x="2844800" y="1371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54248</xdr:rowOff>
    </xdr:from>
    <xdr:to>
      <xdr:col>3</xdr:col>
      <xdr:colOff>330200</xdr:colOff>
      <xdr:row>81</xdr:row>
      <xdr:rowOff>155848</xdr:rowOff>
    </xdr:to>
    <xdr:sp macro="" textlink="">
      <xdr:nvSpPr>
        <xdr:cNvPr id="218" name="円/楕円 217"/>
        <xdr:cNvSpPr/>
      </xdr:nvSpPr>
      <xdr:spPr>
        <a:xfrm>
          <a:off x="22860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166025</xdr:rowOff>
    </xdr:from>
    <xdr:ext cx="762000" cy="259045"/>
    <xdr:sp macro="" textlink="">
      <xdr:nvSpPr>
        <xdr:cNvPr id="219" name="テキスト ボックス 218"/>
        <xdr:cNvSpPr txBox="1"/>
      </xdr:nvSpPr>
      <xdr:spPr>
        <a:xfrm>
          <a:off x="1955800" y="137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61151</xdr:rowOff>
    </xdr:from>
    <xdr:to>
      <xdr:col>2</xdr:col>
      <xdr:colOff>127000</xdr:colOff>
      <xdr:row>81</xdr:row>
      <xdr:rowOff>162751</xdr:rowOff>
    </xdr:to>
    <xdr:sp macro="" textlink="">
      <xdr:nvSpPr>
        <xdr:cNvPr id="220" name="円/楕円 219"/>
        <xdr:cNvSpPr/>
      </xdr:nvSpPr>
      <xdr:spPr>
        <a:xfrm>
          <a:off x="1397000" y="13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1478</xdr:rowOff>
    </xdr:from>
    <xdr:ext cx="762000" cy="259045"/>
    <xdr:sp macro="" textlink="">
      <xdr:nvSpPr>
        <xdr:cNvPr id="221" name="テキスト ボックス 220"/>
        <xdr:cNvSpPr txBox="1"/>
      </xdr:nvSpPr>
      <xdr:spPr>
        <a:xfrm>
          <a:off x="1066800" y="1371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年度の指数が100を上回っているのは，国家公務員の時限的（</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年間）な給与改定特例法による。平成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年度は以前の水準に戻ったが，平成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年度は前年度に比べ</a:t>
          </a:r>
          <a:r>
            <a:rPr lang="en-US" altLang="ja-JP" sz="1300" b="0" i="0" baseline="0">
              <a:solidFill>
                <a:schemeClr val="dk1"/>
              </a:solidFill>
              <a:effectLst/>
              <a:latin typeface="+mn-lt"/>
              <a:ea typeface="+mn-ea"/>
              <a:cs typeface="+mn-cs"/>
            </a:rPr>
            <a:t>3.8</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上昇した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類似団体平均に近づいたが，今後も人事員勧告に準じた給与構造改革を推進し，引き続き給与の適正化に努める。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84</xdr:row>
      <xdr:rowOff>111277</xdr:rowOff>
    </xdr:to>
    <xdr:cxnSp macro="">
      <xdr:nvCxnSpPr>
        <xdr:cNvPr id="257" name="直線コネクタ 256"/>
        <xdr:cNvCxnSpPr/>
      </xdr:nvCxnSpPr>
      <xdr:spPr>
        <a:xfrm>
          <a:off x="16179800" y="14076438"/>
          <a:ext cx="838200" cy="4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52009</xdr:rowOff>
    </xdr:to>
    <xdr:cxnSp macro="">
      <xdr:nvCxnSpPr>
        <xdr:cNvPr id="260" name="直線コネクタ 259"/>
        <xdr:cNvCxnSpPr/>
      </xdr:nvCxnSpPr>
      <xdr:spPr>
        <a:xfrm flipV="1">
          <a:off x="15290800" y="140764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87</xdr:row>
      <xdr:rowOff>125488</xdr:rowOff>
    </xdr:to>
    <xdr:cxnSp macro="">
      <xdr:nvCxnSpPr>
        <xdr:cNvPr id="263" name="直線コネクタ 262"/>
        <xdr:cNvCxnSpPr/>
      </xdr:nvCxnSpPr>
      <xdr:spPr>
        <a:xfrm flipV="1">
          <a:off x="14401800" y="141109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4" name="フローチャート :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88</xdr:row>
      <xdr:rowOff>91923</xdr:rowOff>
    </xdr:to>
    <xdr:cxnSp macro="">
      <xdr:nvCxnSpPr>
        <xdr:cNvPr id="266" name="直線コネクタ 265"/>
        <xdr:cNvCxnSpPr/>
      </xdr:nvCxnSpPr>
      <xdr:spPr>
        <a:xfrm flipV="1">
          <a:off x="13512800" y="1504163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9" name="フローチャート : 判断 268"/>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70" name="テキスト ボックス 269"/>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6" name="円/楕円 275"/>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7"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78" name="円/楕円 277"/>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79" name="テキスト ボックス 278"/>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1209</xdr:rowOff>
    </xdr:from>
    <xdr:to>
      <xdr:col>22</xdr:col>
      <xdr:colOff>254000</xdr:colOff>
      <xdr:row>82</xdr:row>
      <xdr:rowOff>102809</xdr:rowOff>
    </xdr:to>
    <xdr:sp macro="" textlink="">
      <xdr:nvSpPr>
        <xdr:cNvPr id="280" name="円/楕円 279"/>
        <xdr:cNvSpPr/>
      </xdr:nvSpPr>
      <xdr:spPr>
        <a:xfrm>
          <a:off x="15240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81" name="テキスト ボックス 280"/>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74688</xdr:rowOff>
    </xdr:from>
    <xdr:to>
      <xdr:col>21</xdr:col>
      <xdr:colOff>50800</xdr:colOff>
      <xdr:row>88</xdr:row>
      <xdr:rowOff>4838</xdr:rowOff>
    </xdr:to>
    <xdr:sp macro="" textlink="">
      <xdr:nvSpPr>
        <xdr:cNvPr id="282" name="円/楕円 281"/>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15015</xdr:rowOff>
    </xdr:from>
    <xdr:ext cx="762000" cy="259045"/>
    <xdr:sp macro="" textlink="">
      <xdr:nvSpPr>
        <xdr:cNvPr id="283" name="テキスト ボックス 282"/>
        <xdr:cNvSpPr txBox="1"/>
      </xdr:nvSpPr>
      <xdr:spPr>
        <a:xfrm>
          <a:off x="14020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4" name="円/楕円 283"/>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5" name="テキスト ボックス 284"/>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平成17年度より実施した「境町集中改革プラン」の定員管理の適正化に基づき，5年間で50名の職員数削減の目標を達成したことにより，類似団体平均を下回っていたが，平成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日現在）は職員採用により，類似団体を</a:t>
          </a:r>
          <a:r>
            <a:rPr lang="en-US" altLang="ja-JP" sz="1300" b="0" i="0" baseline="0">
              <a:solidFill>
                <a:schemeClr val="dk1"/>
              </a:solidFill>
              <a:effectLst/>
              <a:latin typeface="+mn-lt"/>
              <a:ea typeface="+mn-ea"/>
              <a:cs typeface="+mn-cs"/>
            </a:rPr>
            <a:t>0.12</a:t>
          </a:r>
          <a:r>
            <a:rPr lang="ja-JP" altLang="ja-JP" sz="1300" b="0" i="0" baseline="0">
              <a:solidFill>
                <a:schemeClr val="dk1"/>
              </a:solidFill>
              <a:effectLst/>
              <a:latin typeface="+mn-lt"/>
              <a:ea typeface="+mn-ea"/>
              <a:cs typeface="+mn-cs"/>
            </a:rPr>
            <a:t>ポイント上回っている。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今後は，組織機構改革や事務事業の見直し等による効率化により，適切な定員管理に努める。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5624</xdr:rowOff>
    </xdr:from>
    <xdr:to>
      <xdr:col>24</xdr:col>
      <xdr:colOff>558800</xdr:colOff>
      <xdr:row>61</xdr:row>
      <xdr:rowOff>96974</xdr:rowOff>
    </xdr:to>
    <xdr:cxnSp macro="">
      <xdr:nvCxnSpPr>
        <xdr:cNvPr id="322" name="直線コネクタ 321"/>
        <xdr:cNvCxnSpPr/>
      </xdr:nvCxnSpPr>
      <xdr:spPr>
        <a:xfrm>
          <a:off x="16179800" y="10464074"/>
          <a:ext cx="838200" cy="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5624</xdr:rowOff>
    </xdr:from>
    <xdr:to>
      <xdr:col>23</xdr:col>
      <xdr:colOff>406400</xdr:colOff>
      <xdr:row>61</xdr:row>
      <xdr:rowOff>45266</xdr:rowOff>
    </xdr:to>
    <xdr:cxnSp macro="">
      <xdr:nvCxnSpPr>
        <xdr:cNvPr id="325" name="直線コネクタ 324"/>
        <xdr:cNvCxnSpPr/>
      </xdr:nvCxnSpPr>
      <xdr:spPr>
        <a:xfrm flipV="1">
          <a:off x="15290800" y="10464074"/>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6" name="フローチャート : 判断 325"/>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7" name="テキスト ボックス 326"/>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7348</xdr:rowOff>
    </xdr:from>
    <xdr:to>
      <xdr:col>22</xdr:col>
      <xdr:colOff>203200</xdr:colOff>
      <xdr:row>61</xdr:row>
      <xdr:rowOff>45266</xdr:rowOff>
    </xdr:to>
    <xdr:cxnSp macro="">
      <xdr:nvCxnSpPr>
        <xdr:cNvPr id="328" name="直線コネクタ 327"/>
        <xdr:cNvCxnSpPr/>
      </xdr:nvCxnSpPr>
      <xdr:spPr>
        <a:xfrm>
          <a:off x="14401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9" name="フローチャート : 判断 328"/>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30" name="テキスト ボックス 329"/>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7348</xdr:rowOff>
    </xdr:from>
    <xdr:to>
      <xdr:col>21</xdr:col>
      <xdr:colOff>0</xdr:colOff>
      <xdr:row>61</xdr:row>
      <xdr:rowOff>52160</xdr:rowOff>
    </xdr:to>
    <xdr:cxnSp macro="">
      <xdr:nvCxnSpPr>
        <xdr:cNvPr id="331" name="直線コネクタ 330"/>
        <xdr:cNvCxnSpPr/>
      </xdr:nvCxnSpPr>
      <xdr:spPr>
        <a:xfrm flipV="1">
          <a:off x="13512800" y="10465798"/>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3" name="テキスト ボックス 332"/>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4" name="フローチャート :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5" name="テキスト ボックス 334"/>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46174</xdr:rowOff>
    </xdr:from>
    <xdr:to>
      <xdr:col>24</xdr:col>
      <xdr:colOff>609600</xdr:colOff>
      <xdr:row>61</xdr:row>
      <xdr:rowOff>147774</xdr:rowOff>
    </xdr:to>
    <xdr:sp macro="" textlink="">
      <xdr:nvSpPr>
        <xdr:cNvPr id="341" name="円/楕円 340"/>
        <xdr:cNvSpPr/>
      </xdr:nvSpPr>
      <xdr:spPr>
        <a:xfrm>
          <a:off x="169672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18251</xdr:rowOff>
    </xdr:from>
    <xdr:ext cx="762000" cy="259045"/>
    <xdr:sp macro="" textlink="">
      <xdr:nvSpPr>
        <xdr:cNvPr id="342" name="定員管理の状況該当値テキスト"/>
        <xdr:cNvSpPr txBox="1"/>
      </xdr:nvSpPr>
      <xdr:spPr>
        <a:xfrm>
          <a:off x="17106900" y="1047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126274</xdr:rowOff>
    </xdr:from>
    <xdr:to>
      <xdr:col>23</xdr:col>
      <xdr:colOff>457200</xdr:colOff>
      <xdr:row>61</xdr:row>
      <xdr:rowOff>56424</xdr:rowOff>
    </xdr:to>
    <xdr:sp macro="" textlink="">
      <xdr:nvSpPr>
        <xdr:cNvPr id="343" name="円/楕円 342"/>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66601</xdr:rowOff>
    </xdr:from>
    <xdr:ext cx="736600" cy="259045"/>
    <xdr:sp macro="" textlink="">
      <xdr:nvSpPr>
        <xdr:cNvPr id="344" name="テキスト ボックス 343"/>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165916</xdr:rowOff>
    </xdr:from>
    <xdr:to>
      <xdr:col>22</xdr:col>
      <xdr:colOff>254000</xdr:colOff>
      <xdr:row>61</xdr:row>
      <xdr:rowOff>96066</xdr:rowOff>
    </xdr:to>
    <xdr:sp macro="" textlink="">
      <xdr:nvSpPr>
        <xdr:cNvPr id="345" name="円/楕円 344"/>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106243</xdr:rowOff>
    </xdr:from>
    <xdr:ext cx="762000" cy="259045"/>
    <xdr:sp macro="" textlink="">
      <xdr:nvSpPr>
        <xdr:cNvPr id="346" name="テキスト ボックス 345"/>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127998</xdr:rowOff>
    </xdr:from>
    <xdr:to>
      <xdr:col>21</xdr:col>
      <xdr:colOff>50800</xdr:colOff>
      <xdr:row>61</xdr:row>
      <xdr:rowOff>58148</xdr:rowOff>
    </xdr:to>
    <xdr:sp macro="" textlink="">
      <xdr:nvSpPr>
        <xdr:cNvPr id="347" name="円/楕円 346"/>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68325</xdr:rowOff>
    </xdr:from>
    <xdr:ext cx="762000" cy="259045"/>
    <xdr:sp macro="" textlink="">
      <xdr:nvSpPr>
        <xdr:cNvPr id="348" name="テキスト ボックス 347"/>
        <xdr:cNvSpPr txBox="1"/>
      </xdr:nvSpPr>
      <xdr:spPr>
        <a:xfrm>
          <a:off x="14020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49" name="円/楕円 348"/>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113137</xdr:rowOff>
    </xdr:from>
    <xdr:ext cx="762000" cy="259045"/>
    <xdr:sp macro="" textlink="">
      <xdr:nvSpPr>
        <xdr:cNvPr id="350" name="テキスト ボックス 349"/>
        <xdr:cNvSpPr txBox="1"/>
      </xdr:nvSpPr>
      <xdr:spPr>
        <a:xfrm>
          <a:off x="13131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年度臨時財政対策債，平成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年度（繰越）緊急防災・減災事業債，平成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緊急）防災・減災事業債等に係る元金の償還開始による元利償還金の増加や，公共下水道事業，農業集落排水事業での公営企業債の元利償還金に対する繰入金が増加しているものの，固定資産税，地方消費税交付金等の増にともなう</a:t>
          </a:r>
          <a:r>
            <a:rPr kumimoji="1" lang="ja-JP" altLang="ja-JP" sz="1300">
              <a:solidFill>
                <a:schemeClr val="dk1"/>
              </a:solidFill>
              <a:effectLst/>
              <a:latin typeface="+mn-lt"/>
              <a:ea typeface="+mn-ea"/>
              <a:cs typeface="+mn-cs"/>
            </a:rPr>
            <a:t>基準財政収入額の増加により前年度に比べ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ポイント低下している。</a:t>
          </a:r>
          <a:endParaRPr lang="ja-JP" altLang="ja-JP" sz="1300">
            <a:effectLst/>
          </a:endParaRPr>
        </a:p>
        <a:p>
          <a:pPr rtl="0"/>
          <a:r>
            <a:rPr kumimoji="1" lang="ja-JP" altLang="ja-JP" sz="1300">
              <a:solidFill>
                <a:schemeClr val="dk1"/>
              </a:solidFill>
              <a:effectLst/>
              <a:latin typeface="+mn-lt"/>
              <a:ea typeface="+mn-ea"/>
              <a:cs typeface="+mn-cs"/>
            </a:rPr>
            <a:t>しかし，類似団体と比較して</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a:t>
          </a:r>
          <a:r>
            <a:rPr kumimoji="1" lang="ja-JP" altLang="ja-JP" sz="1300">
              <a:solidFill>
                <a:schemeClr val="dk1"/>
              </a:solidFill>
              <a:effectLst/>
              <a:latin typeface="+mn-lt"/>
              <a:ea typeface="+mn-ea"/>
              <a:cs typeface="+mn-cs"/>
            </a:rPr>
            <a:t>っており，</a:t>
          </a:r>
          <a:r>
            <a:rPr lang="ja-JP" altLang="ja-JP" sz="1300" b="0" i="0" baseline="0">
              <a:solidFill>
                <a:schemeClr val="dk1"/>
              </a:solidFill>
              <a:effectLst/>
              <a:latin typeface="+mn-lt"/>
              <a:ea typeface="+mn-ea"/>
              <a:cs typeface="+mn-cs"/>
            </a:rPr>
            <a:t>今後は，起債の新規発行抑制に努め，実質公債費比率の上昇を抑えていく。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130387</xdr:rowOff>
    </xdr:from>
    <xdr:to>
      <xdr:col>24</xdr:col>
      <xdr:colOff>558800</xdr:colOff>
      <xdr:row>45</xdr:row>
      <xdr:rowOff>162560</xdr:rowOff>
    </xdr:to>
    <xdr:cxnSp macro="">
      <xdr:nvCxnSpPr>
        <xdr:cNvPr id="383" name="直線コネクタ 382"/>
        <xdr:cNvCxnSpPr/>
      </xdr:nvCxnSpPr>
      <xdr:spPr>
        <a:xfrm flipV="1">
          <a:off x="16179800" y="78456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162560</xdr:rowOff>
    </xdr:from>
    <xdr:to>
      <xdr:col>23</xdr:col>
      <xdr:colOff>406400</xdr:colOff>
      <xdr:row>45</xdr:row>
      <xdr:rowOff>170604</xdr:rowOff>
    </xdr:to>
    <xdr:cxnSp macro="">
      <xdr:nvCxnSpPr>
        <xdr:cNvPr id="386" name="直線コネクタ 385"/>
        <xdr:cNvCxnSpPr/>
      </xdr:nvCxnSpPr>
      <xdr:spPr>
        <a:xfrm flipV="1">
          <a:off x="15290800" y="78778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7" name="フローチャート : 判断 386"/>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8" name="テキスト ボックス 387"/>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170604</xdr:rowOff>
    </xdr:from>
    <xdr:to>
      <xdr:col>22</xdr:col>
      <xdr:colOff>203200</xdr:colOff>
      <xdr:row>45</xdr:row>
      <xdr:rowOff>170604</xdr:rowOff>
    </xdr:to>
    <xdr:cxnSp macro="">
      <xdr:nvCxnSpPr>
        <xdr:cNvPr id="389" name="直線コネクタ 388"/>
        <xdr:cNvCxnSpPr/>
      </xdr:nvCxnSpPr>
      <xdr:spPr>
        <a:xfrm>
          <a:off x="14401800" y="7885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90" name="フローチャート : 判断 389"/>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91" name="テキスト ボックス 390"/>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114300</xdr:rowOff>
    </xdr:from>
    <xdr:to>
      <xdr:col>21</xdr:col>
      <xdr:colOff>0</xdr:colOff>
      <xdr:row>45</xdr:row>
      <xdr:rowOff>170604</xdr:rowOff>
    </xdr:to>
    <xdr:cxnSp macro="">
      <xdr:nvCxnSpPr>
        <xdr:cNvPr id="392" name="直線コネクタ 391"/>
        <xdr:cNvCxnSpPr/>
      </xdr:nvCxnSpPr>
      <xdr:spPr>
        <a:xfrm>
          <a:off x="13512800" y="78295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4" name="テキスト ボックス 393"/>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5" name="フローチャート : 判断 394"/>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6" name="テキスト ボックス 395"/>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45</xdr:row>
      <xdr:rowOff>79587</xdr:rowOff>
    </xdr:from>
    <xdr:to>
      <xdr:col>24</xdr:col>
      <xdr:colOff>609600</xdr:colOff>
      <xdr:row>46</xdr:row>
      <xdr:rowOff>9737</xdr:rowOff>
    </xdr:to>
    <xdr:sp macro="" textlink="">
      <xdr:nvSpPr>
        <xdr:cNvPr id="402" name="円/楕円 401"/>
        <xdr:cNvSpPr/>
      </xdr:nvSpPr>
      <xdr:spPr>
        <a:xfrm>
          <a:off x="169672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146914</xdr:rowOff>
    </xdr:from>
    <xdr:ext cx="762000" cy="259045"/>
    <xdr:sp macro="" textlink="">
      <xdr:nvSpPr>
        <xdr:cNvPr id="403" name="公債費負担の状況該当値テキスト"/>
        <xdr:cNvSpPr txBox="1"/>
      </xdr:nvSpPr>
      <xdr:spPr>
        <a:xfrm>
          <a:off x="17106900" y="769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111760</xdr:rowOff>
    </xdr:from>
    <xdr:to>
      <xdr:col>23</xdr:col>
      <xdr:colOff>457200</xdr:colOff>
      <xdr:row>46</xdr:row>
      <xdr:rowOff>41910</xdr:rowOff>
    </xdr:to>
    <xdr:sp macro="" textlink="">
      <xdr:nvSpPr>
        <xdr:cNvPr id="404" name="円/楕円 403"/>
        <xdr:cNvSpPr/>
      </xdr:nvSpPr>
      <xdr:spPr>
        <a:xfrm>
          <a:off x="16129000" y="7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46</xdr:row>
      <xdr:rowOff>26687</xdr:rowOff>
    </xdr:from>
    <xdr:ext cx="736600" cy="259045"/>
    <xdr:sp macro="" textlink="">
      <xdr:nvSpPr>
        <xdr:cNvPr id="405" name="テキスト ボックス 404"/>
        <xdr:cNvSpPr txBox="1"/>
      </xdr:nvSpPr>
      <xdr:spPr>
        <a:xfrm>
          <a:off x="15798800" y="791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119804</xdr:rowOff>
    </xdr:from>
    <xdr:to>
      <xdr:col>22</xdr:col>
      <xdr:colOff>254000</xdr:colOff>
      <xdr:row>46</xdr:row>
      <xdr:rowOff>49954</xdr:rowOff>
    </xdr:to>
    <xdr:sp macro="" textlink="">
      <xdr:nvSpPr>
        <xdr:cNvPr id="406" name="円/楕円 405"/>
        <xdr:cNvSpPr/>
      </xdr:nvSpPr>
      <xdr:spPr>
        <a:xfrm>
          <a:off x="15240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46</xdr:row>
      <xdr:rowOff>34731</xdr:rowOff>
    </xdr:from>
    <xdr:ext cx="762000" cy="259045"/>
    <xdr:sp macro="" textlink="">
      <xdr:nvSpPr>
        <xdr:cNvPr id="407" name="テキスト ボックス 406"/>
        <xdr:cNvSpPr txBox="1"/>
      </xdr:nvSpPr>
      <xdr:spPr>
        <a:xfrm>
          <a:off x="14909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119804</xdr:rowOff>
    </xdr:from>
    <xdr:to>
      <xdr:col>21</xdr:col>
      <xdr:colOff>50800</xdr:colOff>
      <xdr:row>46</xdr:row>
      <xdr:rowOff>49954</xdr:rowOff>
    </xdr:to>
    <xdr:sp macro="" textlink="">
      <xdr:nvSpPr>
        <xdr:cNvPr id="408" name="円/楕円 407"/>
        <xdr:cNvSpPr/>
      </xdr:nvSpPr>
      <xdr:spPr>
        <a:xfrm>
          <a:off x="14351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46</xdr:row>
      <xdr:rowOff>34731</xdr:rowOff>
    </xdr:from>
    <xdr:ext cx="762000" cy="259045"/>
    <xdr:sp macro="" textlink="">
      <xdr:nvSpPr>
        <xdr:cNvPr id="409" name="テキスト ボックス 408"/>
        <xdr:cNvSpPr txBox="1"/>
      </xdr:nvSpPr>
      <xdr:spPr>
        <a:xfrm>
          <a:off x="14020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63500</xdr:rowOff>
    </xdr:from>
    <xdr:to>
      <xdr:col>19</xdr:col>
      <xdr:colOff>533400</xdr:colOff>
      <xdr:row>45</xdr:row>
      <xdr:rowOff>165100</xdr:rowOff>
    </xdr:to>
    <xdr:sp macro="" textlink="">
      <xdr:nvSpPr>
        <xdr:cNvPr id="410" name="円/楕円 409"/>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149877</xdr:rowOff>
    </xdr:from>
    <xdr:ext cx="762000" cy="259045"/>
    <xdr:sp macro="" textlink="">
      <xdr:nvSpPr>
        <xdr:cNvPr id="411" name="テキスト ボックス 410"/>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ふるさとづくり基金積立額が増加し充当可能基金が増したことにより，前年度指数</a:t>
          </a:r>
          <a:r>
            <a:rPr lang="ja-JP" altLang="en-US"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19.1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低下した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しかしながら依然として，類似団体平均を上回っている主な要因は，地方債発行による残高や，公営企業にかかる公債費の償還財源として繰出される準元利償還金，及び一部事務組合の地方債残高による負担等見込額等があげられる。今後は，起債依存性の高い投資的事業の抑制などにより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167471</xdr:rowOff>
    </xdr:to>
    <xdr:cxnSp macro="">
      <xdr:nvCxnSpPr>
        <xdr:cNvPr id="440" name="直線コネクタ 439"/>
        <xdr:cNvCxnSpPr/>
      </xdr:nvCxnSpPr>
      <xdr:spPr>
        <a:xfrm flipV="1">
          <a:off x="17018000" y="2370667"/>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139548</xdr:rowOff>
    </xdr:from>
    <xdr:ext cx="762000" cy="259045"/>
    <xdr:sp macro="" textlink="">
      <xdr:nvSpPr>
        <xdr:cNvPr id="441" name="将来負担の状況最小値テキスト"/>
        <xdr:cNvSpPr txBox="1"/>
      </xdr:nvSpPr>
      <xdr:spPr>
        <a:xfrm>
          <a:off x="17106900" y="35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20</xdr:row>
      <xdr:rowOff>167471</xdr:rowOff>
    </xdr:from>
    <xdr:to>
      <xdr:col>24</xdr:col>
      <xdr:colOff>647700</xdr:colOff>
      <xdr:row>20</xdr:row>
      <xdr:rowOff>167471</xdr:rowOff>
    </xdr:to>
    <xdr:cxnSp macro="">
      <xdr:nvCxnSpPr>
        <xdr:cNvPr id="442" name="直線コネクタ 441"/>
        <xdr:cNvCxnSpPr/>
      </xdr:nvCxnSpPr>
      <xdr:spPr>
        <a:xfrm>
          <a:off x="16929100" y="35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167471</xdr:rowOff>
    </xdr:from>
    <xdr:to>
      <xdr:col>24</xdr:col>
      <xdr:colOff>558800</xdr:colOff>
      <xdr:row>21</xdr:row>
      <xdr:rowOff>149648</xdr:rowOff>
    </xdr:to>
    <xdr:cxnSp macro="">
      <xdr:nvCxnSpPr>
        <xdr:cNvPr id="445" name="直線コネクタ 444"/>
        <xdr:cNvCxnSpPr/>
      </xdr:nvCxnSpPr>
      <xdr:spPr>
        <a:xfrm flipV="1">
          <a:off x="16179800" y="3596471"/>
          <a:ext cx="8382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149648</xdr:rowOff>
    </xdr:from>
    <xdr:to>
      <xdr:col>23</xdr:col>
      <xdr:colOff>406400</xdr:colOff>
      <xdr:row>22</xdr:row>
      <xdr:rowOff>79544</xdr:rowOff>
    </xdr:to>
    <xdr:cxnSp macro="">
      <xdr:nvCxnSpPr>
        <xdr:cNvPr id="448" name="直線コネクタ 447"/>
        <xdr:cNvCxnSpPr/>
      </xdr:nvCxnSpPr>
      <xdr:spPr>
        <a:xfrm flipV="1">
          <a:off x="15290800" y="3750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143171</xdr:rowOff>
    </xdr:from>
    <xdr:to>
      <xdr:col>23</xdr:col>
      <xdr:colOff>457200</xdr:colOff>
      <xdr:row>15</xdr:row>
      <xdr:rowOff>73321</xdr:rowOff>
    </xdr:to>
    <xdr:sp macro="" textlink="">
      <xdr:nvSpPr>
        <xdr:cNvPr id="449" name="フローチャート : 判断 448"/>
        <xdr:cNvSpPr/>
      </xdr:nvSpPr>
      <xdr:spPr>
        <a:xfrm>
          <a:off x="161290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83498</xdr:rowOff>
    </xdr:from>
    <xdr:ext cx="736600" cy="259045"/>
    <xdr:sp macro="" textlink="">
      <xdr:nvSpPr>
        <xdr:cNvPr id="450" name="テキスト ボックス 449"/>
        <xdr:cNvSpPr txBox="1"/>
      </xdr:nvSpPr>
      <xdr:spPr>
        <a:xfrm>
          <a:off x="15798800" y="231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79544</xdr:rowOff>
    </xdr:from>
    <xdr:to>
      <xdr:col>22</xdr:col>
      <xdr:colOff>203200</xdr:colOff>
      <xdr:row>22</xdr:row>
      <xdr:rowOff>163195</xdr:rowOff>
    </xdr:to>
    <xdr:cxnSp macro="">
      <xdr:nvCxnSpPr>
        <xdr:cNvPr id="451" name="直線コネクタ 450"/>
        <xdr:cNvCxnSpPr/>
      </xdr:nvCxnSpPr>
      <xdr:spPr>
        <a:xfrm flipV="1">
          <a:off x="14401800" y="3851444"/>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45720</xdr:rowOff>
    </xdr:from>
    <xdr:to>
      <xdr:col>22</xdr:col>
      <xdr:colOff>254000</xdr:colOff>
      <xdr:row>15</xdr:row>
      <xdr:rowOff>147320</xdr:rowOff>
    </xdr:to>
    <xdr:sp macro="" textlink="">
      <xdr:nvSpPr>
        <xdr:cNvPr id="452" name="フローチャート : 判断 451"/>
        <xdr:cNvSpPr/>
      </xdr:nvSpPr>
      <xdr:spPr>
        <a:xfrm>
          <a:off x="15240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157497</xdr:rowOff>
    </xdr:from>
    <xdr:ext cx="762000" cy="259045"/>
    <xdr:sp macro="" textlink="">
      <xdr:nvSpPr>
        <xdr:cNvPr id="453" name="テキスト ボックス 452"/>
        <xdr:cNvSpPr txBox="1"/>
      </xdr:nvSpPr>
      <xdr:spPr>
        <a:xfrm>
          <a:off x="14909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107696</xdr:rowOff>
    </xdr:from>
    <xdr:to>
      <xdr:col>21</xdr:col>
      <xdr:colOff>0</xdr:colOff>
      <xdr:row>22</xdr:row>
      <xdr:rowOff>163195</xdr:rowOff>
    </xdr:to>
    <xdr:cxnSp macro="">
      <xdr:nvCxnSpPr>
        <xdr:cNvPr id="454" name="直線コネクタ 453"/>
        <xdr:cNvCxnSpPr/>
      </xdr:nvCxnSpPr>
      <xdr:spPr>
        <a:xfrm>
          <a:off x="13512800" y="387959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93980</xdr:rowOff>
    </xdr:from>
    <xdr:to>
      <xdr:col>21</xdr:col>
      <xdr:colOff>50800</xdr:colOff>
      <xdr:row>16</xdr:row>
      <xdr:rowOff>24130</xdr:rowOff>
    </xdr:to>
    <xdr:sp macro="" textlink="">
      <xdr:nvSpPr>
        <xdr:cNvPr id="455" name="フローチャート : 判断 454"/>
        <xdr:cNvSpPr/>
      </xdr:nvSpPr>
      <xdr:spPr>
        <a:xfrm>
          <a:off x="14351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34307</xdr:rowOff>
    </xdr:from>
    <xdr:ext cx="762000" cy="259045"/>
    <xdr:sp macro="" textlink="">
      <xdr:nvSpPr>
        <xdr:cNvPr id="456" name="テキスト ボックス 455"/>
        <xdr:cNvSpPr txBox="1"/>
      </xdr:nvSpPr>
      <xdr:spPr>
        <a:xfrm>
          <a:off x="14020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105241</xdr:rowOff>
    </xdr:from>
    <xdr:to>
      <xdr:col>19</xdr:col>
      <xdr:colOff>533400</xdr:colOff>
      <xdr:row>16</xdr:row>
      <xdr:rowOff>35391</xdr:rowOff>
    </xdr:to>
    <xdr:sp macro="" textlink="">
      <xdr:nvSpPr>
        <xdr:cNvPr id="457" name="フローチャート : 判断 456"/>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45568</xdr:rowOff>
    </xdr:from>
    <xdr:ext cx="762000" cy="259045"/>
    <xdr:sp macro="" textlink="">
      <xdr:nvSpPr>
        <xdr:cNvPr id="458" name="テキスト ボックス 457"/>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116671</xdr:rowOff>
    </xdr:from>
    <xdr:to>
      <xdr:col>24</xdr:col>
      <xdr:colOff>609600</xdr:colOff>
      <xdr:row>21</xdr:row>
      <xdr:rowOff>46821</xdr:rowOff>
    </xdr:to>
    <xdr:sp macro="" textlink="">
      <xdr:nvSpPr>
        <xdr:cNvPr id="464" name="円/楕円 463"/>
        <xdr:cNvSpPr/>
      </xdr:nvSpPr>
      <xdr:spPr>
        <a:xfrm>
          <a:off x="169672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12548</xdr:rowOff>
    </xdr:from>
    <xdr:ext cx="762000" cy="259045"/>
    <xdr:sp macro="" textlink="">
      <xdr:nvSpPr>
        <xdr:cNvPr id="465" name="将来負担の状況該当値テキスト"/>
        <xdr:cNvSpPr txBox="1"/>
      </xdr:nvSpPr>
      <xdr:spPr>
        <a:xfrm>
          <a:off x="17106900" y="344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98848</xdr:rowOff>
    </xdr:from>
    <xdr:to>
      <xdr:col>23</xdr:col>
      <xdr:colOff>457200</xdr:colOff>
      <xdr:row>22</xdr:row>
      <xdr:rowOff>28998</xdr:rowOff>
    </xdr:to>
    <xdr:sp macro="" textlink="">
      <xdr:nvSpPr>
        <xdr:cNvPr id="466" name="円/楕円 465"/>
        <xdr:cNvSpPr/>
      </xdr:nvSpPr>
      <xdr:spPr>
        <a:xfrm>
          <a:off x="16129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13775</xdr:rowOff>
    </xdr:from>
    <xdr:ext cx="736600" cy="259045"/>
    <xdr:sp macro="" textlink="">
      <xdr:nvSpPr>
        <xdr:cNvPr id="467" name="テキスト ボックス 466"/>
        <xdr:cNvSpPr txBox="1"/>
      </xdr:nvSpPr>
      <xdr:spPr>
        <a:xfrm>
          <a:off x="15798800" y="378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28744</xdr:rowOff>
    </xdr:from>
    <xdr:to>
      <xdr:col>22</xdr:col>
      <xdr:colOff>254000</xdr:colOff>
      <xdr:row>22</xdr:row>
      <xdr:rowOff>130344</xdr:rowOff>
    </xdr:to>
    <xdr:sp macro="" textlink="">
      <xdr:nvSpPr>
        <xdr:cNvPr id="468" name="円/楕円 467"/>
        <xdr:cNvSpPr/>
      </xdr:nvSpPr>
      <xdr:spPr>
        <a:xfrm>
          <a:off x="15240000" y="3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115121</xdr:rowOff>
    </xdr:from>
    <xdr:ext cx="762000" cy="259045"/>
    <xdr:sp macro="" textlink="">
      <xdr:nvSpPr>
        <xdr:cNvPr id="469" name="テキスト ボックス 468"/>
        <xdr:cNvSpPr txBox="1"/>
      </xdr:nvSpPr>
      <xdr:spPr>
        <a:xfrm>
          <a:off x="14909800" y="388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112395</xdr:rowOff>
    </xdr:from>
    <xdr:to>
      <xdr:col>21</xdr:col>
      <xdr:colOff>50800</xdr:colOff>
      <xdr:row>23</xdr:row>
      <xdr:rowOff>42545</xdr:rowOff>
    </xdr:to>
    <xdr:sp macro="" textlink="">
      <xdr:nvSpPr>
        <xdr:cNvPr id="470" name="円/楕円 469"/>
        <xdr:cNvSpPr/>
      </xdr:nvSpPr>
      <xdr:spPr>
        <a:xfrm>
          <a:off x="14351000" y="3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27322</xdr:rowOff>
    </xdr:from>
    <xdr:ext cx="762000" cy="259045"/>
    <xdr:sp macro="" textlink="">
      <xdr:nvSpPr>
        <xdr:cNvPr id="471" name="テキスト ボックス 470"/>
        <xdr:cNvSpPr txBox="1"/>
      </xdr:nvSpPr>
      <xdr:spPr>
        <a:xfrm>
          <a:off x="14020800" y="397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56896</xdr:rowOff>
    </xdr:from>
    <xdr:to>
      <xdr:col>19</xdr:col>
      <xdr:colOff>533400</xdr:colOff>
      <xdr:row>22</xdr:row>
      <xdr:rowOff>158496</xdr:rowOff>
    </xdr:to>
    <xdr:sp macro="" textlink="">
      <xdr:nvSpPr>
        <xdr:cNvPr id="472" name="円/楕円 471"/>
        <xdr:cNvSpPr/>
      </xdr:nvSpPr>
      <xdr:spPr>
        <a:xfrm>
          <a:off x="13462000" y="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143273</xdr:rowOff>
    </xdr:from>
    <xdr:ext cx="762000" cy="259045"/>
    <xdr:sp macro="" textlink="">
      <xdr:nvSpPr>
        <xdr:cNvPr id="473" name="テキスト ボックス 472"/>
        <xdr:cNvSpPr txBox="1"/>
      </xdr:nvSpPr>
      <xdr:spPr>
        <a:xfrm>
          <a:off x="13131800" y="39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と比較して</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ポイント上回っているものの，平成17年度から実施した「境町集中改革プラン」の定員管理の適正化に基づき，5年間で50名の職員数削減の目標を達成させ，また年齢構成の若返りにより，平成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年間下がり続け，前年度の数値からも</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低下している</a:t>
          </a:r>
          <a:r>
            <a:rPr lang="ja-JP" altLang="ja-JP" sz="1300" b="0" i="0" baseline="0">
              <a:solidFill>
                <a:schemeClr val="dk1"/>
              </a:solidFill>
              <a:effectLst/>
              <a:latin typeface="+mn-lt"/>
              <a:ea typeface="+mn-ea"/>
              <a:cs typeface="+mn-cs"/>
            </a:rPr>
            <a:t>。今後も引き続き定員の適正化を図り，人件費の抑制に努める。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115570</xdr:rowOff>
    </xdr:to>
    <xdr:cxnSp macro="">
      <xdr:nvCxnSpPr>
        <xdr:cNvPr id="66" name="直線コネクタ 65"/>
        <xdr:cNvCxnSpPr/>
      </xdr:nvCxnSpPr>
      <xdr:spPr>
        <a:xfrm flipV="1">
          <a:off x="3987800" y="6360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161290</xdr:rowOff>
    </xdr:to>
    <xdr:cxnSp macro="">
      <xdr:nvCxnSpPr>
        <xdr:cNvPr id="69" name="直線コネクタ 68"/>
        <xdr:cNvCxnSpPr/>
      </xdr:nvCxnSpPr>
      <xdr:spPr>
        <a:xfrm flipV="1">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88900</xdr:rowOff>
    </xdr:to>
    <xdr:cxnSp macro="">
      <xdr:nvCxnSpPr>
        <xdr:cNvPr id="72" name="直線コネクタ 71"/>
        <xdr:cNvCxnSpPr/>
      </xdr:nvCxnSpPr>
      <xdr:spPr>
        <a:xfrm flipV="1">
          <a:off x="2209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8890</xdr:rowOff>
    </xdr:to>
    <xdr:cxnSp macro="">
      <xdr:nvCxnSpPr>
        <xdr:cNvPr id="75" name="直線コネクタ 74"/>
        <xdr:cNvCxnSpPr/>
      </xdr:nvCxnSpPr>
      <xdr:spPr>
        <a:xfrm flipV="1">
          <a:off x="1320800" y="660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行財政改革による内部管理的経費の徹底した削減により，類似団体平均と比較して</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ポイント下回っている。今後も委託事業の見直しや，経費節減に努め，より一層の削減を図る。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44704</xdr:rowOff>
    </xdr:from>
    <xdr:to>
      <xdr:col>24</xdr:col>
      <xdr:colOff>31750</xdr:colOff>
      <xdr:row>14</xdr:row>
      <xdr:rowOff>136144</xdr:rowOff>
    </xdr:to>
    <xdr:cxnSp macro="">
      <xdr:nvCxnSpPr>
        <xdr:cNvPr id="125" name="直線コネクタ 124"/>
        <xdr:cNvCxnSpPr/>
      </xdr:nvCxnSpPr>
      <xdr:spPr>
        <a:xfrm>
          <a:off x="15671800" y="24450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14</xdr:row>
      <xdr:rowOff>90424</xdr:rowOff>
    </xdr:to>
    <xdr:cxnSp macro="">
      <xdr:nvCxnSpPr>
        <xdr:cNvPr id="128" name="直線コネクタ 127"/>
        <xdr:cNvCxnSpPr/>
      </xdr:nvCxnSpPr>
      <xdr:spPr>
        <a:xfrm flipV="1">
          <a:off x="14782800" y="2445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17272</xdr:rowOff>
    </xdr:from>
    <xdr:to>
      <xdr:col>21</xdr:col>
      <xdr:colOff>361950</xdr:colOff>
      <xdr:row>14</xdr:row>
      <xdr:rowOff>90424</xdr:rowOff>
    </xdr:to>
    <xdr:cxnSp macro="">
      <xdr:nvCxnSpPr>
        <xdr:cNvPr id="131" name="直線コネクタ 130"/>
        <xdr:cNvCxnSpPr/>
      </xdr:nvCxnSpPr>
      <xdr:spPr>
        <a:xfrm>
          <a:off x="13893800" y="24175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143002</xdr:rowOff>
    </xdr:from>
    <xdr:to>
      <xdr:col>20</xdr:col>
      <xdr:colOff>158750</xdr:colOff>
      <xdr:row>14</xdr:row>
      <xdr:rowOff>17272</xdr:rowOff>
    </xdr:to>
    <xdr:cxnSp macro="">
      <xdr:nvCxnSpPr>
        <xdr:cNvPr id="134" name="直線コネクタ 133"/>
        <xdr:cNvCxnSpPr/>
      </xdr:nvCxnSpPr>
      <xdr:spPr>
        <a:xfrm>
          <a:off x="13004800" y="237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85344</xdr:rowOff>
    </xdr:from>
    <xdr:to>
      <xdr:col>24</xdr:col>
      <xdr:colOff>82550</xdr:colOff>
      <xdr:row>15</xdr:row>
      <xdr:rowOff>15494</xdr:rowOff>
    </xdr:to>
    <xdr:sp macro="" textlink="">
      <xdr:nvSpPr>
        <xdr:cNvPr id="144" name="円/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6" name="円/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39624</xdr:rowOff>
    </xdr:from>
    <xdr:to>
      <xdr:col>21</xdr:col>
      <xdr:colOff>412750</xdr:colOff>
      <xdr:row>14</xdr:row>
      <xdr:rowOff>141224</xdr:rowOff>
    </xdr:to>
    <xdr:sp macro="" textlink="">
      <xdr:nvSpPr>
        <xdr:cNvPr id="148" name="円/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137922</xdr:rowOff>
    </xdr:from>
    <xdr:to>
      <xdr:col>20</xdr:col>
      <xdr:colOff>209550</xdr:colOff>
      <xdr:row>14</xdr:row>
      <xdr:rowOff>68072</xdr:rowOff>
    </xdr:to>
    <xdr:sp macro="" textlink="">
      <xdr:nvSpPr>
        <xdr:cNvPr id="150" name="円/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92202</xdr:rowOff>
    </xdr:from>
    <xdr:to>
      <xdr:col>19</xdr:col>
      <xdr:colOff>6350</xdr:colOff>
      <xdr:row>14</xdr:row>
      <xdr:rowOff>22352</xdr:rowOff>
    </xdr:to>
    <xdr:sp macro="" textlink="">
      <xdr:nvSpPr>
        <xdr:cNvPr id="152" name="円/楕円 151"/>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32529</xdr:rowOff>
    </xdr:from>
    <xdr:ext cx="762000" cy="259045"/>
    <xdr:sp macro="" textlink="">
      <xdr:nvSpPr>
        <xdr:cNvPr id="153" name="テキスト ボックス 152"/>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扶助費に係る経常収支比率が類似団体平均を</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ポイント上回り，かつ上昇傾向にある要因として，障害者自立支援事業や医療福祉扶助事業（マル福）の額が膨らんでいることなどがあげられる。</a:t>
          </a:r>
          <a:endParaRPr lang="ja-JP" altLang="ja-JP" sz="1300">
            <a:effectLst/>
          </a:endParaRPr>
        </a:p>
        <a:p>
          <a:pPr rtl="0"/>
          <a:r>
            <a:rPr lang="ja-JP" altLang="ja-JP" sz="1300" b="0" i="0" baseline="0">
              <a:solidFill>
                <a:schemeClr val="dk1"/>
              </a:solidFill>
              <a:effectLst/>
              <a:latin typeface="+mn-lt"/>
              <a:ea typeface="+mn-ea"/>
              <a:cs typeface="+mn-cs"/>
            </a:rPr>
            <a:t>今後も社会保障費は増加することが見込まれることから，引き続き，安定財源の確保に努める。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127000</xdr:rowOff>
    </xdr:to>
    <xdr:cxnSp macro="">
      <xdr:nvCxnSpPr>
        <xdr:cNvPr id="186" name="直線コネクタ 185"/>
        <xdr:cNvCxnSpPr/>
      </xdr:nvCxnSpPr>
      <xdr:spPr>
        <a:xfrm>
          <a:off x="3987800" y="9537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107950</xdr:rowOff>
    </xdr:to>
    <xdr:cxnSp macro="">
      <xdr:nvCxnSpPr>
        <xdr:cNvPr id="189" name="直線コネクタ 188"/>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50800</xdr:rowOff>
    </xdr:to>
    <xdr:cxnSp macro="">
      <xdr:nvCxnSpPr>
        <xdr:cNvPr id="192" name="直線コネクタ 191"/>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5" name="直線コネクタ 194"/>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197" name="テキスト ボックス 196"/>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国保事業特別会計，後期高齢者医療事業特別会計，介護保険事業特別会計への繰出金等の増によりその他に係る経常収支比率は前年度値</a:t>
          </a:r>
          <a:r>
            <a:rPr lang="ja-JP" altLang="en-US"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上昇した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また，類似団体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と比較して</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ポイント上回っているのは，下水道事業への繰出が主な要因である。公営企業経営健全化計画に基づき起債の抑制及び経費の節減に努める。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161290</xdr:rowOff>
    </xdr:to>
    <xdr:cxnSp macro="">
      <xdr:nvCxnSpPr>
        <xdr:cNvPr id="247" name="直線コネクタ 246"/>
        <xdr:cNvCxnSpPr/>
      </xdr:nvCxnSpPr>
      <xdr:spPr>
        <a:xfrm>
          <a:off x="15671800" y="9888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115570</xdr:rowOff>
    </xdr:to>
    <xdr:cxnSp macro="">
      <xdr:nvCxnSpPr>
        <xdr:cNvPr id="250" name="直線コネクタ 249"/>
        <xdr:cNvCxnSpPr/>
      </xdr:nvCxnSpPr>
      <xdr:spPr>
        <a:xfrm>
          <a:off x="14782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2" name="テキスト ボックス 251"/>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100330</xdr:rowOff>
    </xdr:to>
    <xdr:cxnSp macro="">
      <xdr:nvCxnSpPr>
        <xdr:cNvPr id="253" name="直線コネクタ 252"/>
        <xdr:cNvCxnSpPr/>
      </xdr:nvCxnSpPr>
      <xdr:spPr>
        <a:xfrm>
          <a:off x="13893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5" name="テキスト ボックス 25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92710</xdr:rowOff>
    </xdr:to>
    <xdr:cxnSp macro="">
      <xdr:nvCxnSpPr>
        <xdr:cNvPr id="256" name="直線コネクタ 255"/>
        <xdr:cNvCxnSpPr/>
      </xdr:nvCxnSpPr>
      <xdr:spPr>
        <a:xfrm>
          <a:off x="13004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58" name="テキスト ボックス 257"/>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6" name="円/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8" name="円/楕円 26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9" name="テキスト ボックス 268"/>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社会福祉協議会関係への補助金，地元病院負担金等の減少により，前年度から</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低下した</a:t>
          </a:r>
          <a:r>
            <a:rPr lang="ja-JP" altLang="ja-JP" sz="1300" b="0" i="0" baseline="0">
              <a:solidFill>
                <a:schemeClr val="dk1"/>
              </a:solidFill>
              <a:effectLst/>
              <a:latin typeface="+mn-lt"/>
              <a:ea typeface="+mn-ea"/>
              <a:cs typeface="+mn-cs"/>
            </a:rPr>
            <a:t>が，類似団体平均と比較すると</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上回</a:t>
          </a:r>
          <a:r>
            <a:rPr lang="ja-JP" altLang="ja-JP" sz="1300" b="0" i="0" baseline="0">
              <a:solidFill>
                <a:schemeClr val="dk1"/>
              </a:solidFill>
              <a:effectLst/>
              <a:latin typeface="+mn-lt"/>
              <a:ea typeface="+mn-ea"/>
              <a:cs typeface="+mn-cs"/>
            </a:rPr>
            <a:t>っているので，今後も徹底した補助金の見直しや廃止に努めていく。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119380</xdr:rowOff>
    </xdr:from>
    <xdr:to>
      <xdr:col>24</xdr:col>
      <xdr:colOff>31750</xdr:colOff>
      <xdr:row>36</xdr:row>
      <xdr:rowOff>134620</xdr:rowOff>
    </xdr:to>
    <xdr:cxnSp macro="">
      <xdr:nvCxnSpPr>
        <xdr:cNvPr id="308" name="直線コネクタ 307"/>
        <xdr:cNvCxnSpPr/>
      </xdr:nvCxnSpPr>
      <xdr:spPr>
        <a:xfrm flipV="1">
          <a:off x="15671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134620</xdr:rowOff>
    </xdr:from>
    <xdr:to>
      <xdr:col>22</xdr:col>
      <xdr:colOff>565150</xdr:colOff>
      <xdr:row>37</xdr:row>
      <xdr:rowOff>107950</xdr:rowOff>
    </xdr:to>
    <xdr:cxnSp macro="">
      <xdr:nvCxnSpPr>
        <xdr:cNvPr id="311" name="直線コネクタ 310"/>
        <xdr:cNvCxnSpPr/>
      </xdr:nvCxnSpPr>
      <xdr:spPr>
        <a:xfrm flipV="1">
          <a:off x="14782800" y="6306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107950</xdr:rowOff>
    </xdr:to>
    <xdr:cxnSp macro="">
      <xdr:nvCxnSpPr>
        <xdr:cNvPr id="314" name="直線コネクタ 313"/>
        <xdr:cNvCxnSpPr/>
      </xdr:nvCxnSpPr>
      <xdr:spPr>
        <a:xfrm>
          <a:off x="13893800" y="6398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54610</xdr:rowOff>
    </xdr:from>
    <xdr:to>
      <xdr:col>20</xdr:col>
      <xdr:colOff>158750</xdr:colOff>
      <xdr:row>37</xdr:row>
      <xdr:rowOff>69850</xdr:rowOff>
    </xdr:to>
    <xdr:cxnSp macro="">
      <xdr:nvCxnSpPr>
        <xdr:cNvPr id="317" name="直線コネクタ 316"/>
        <xdr:cNvCxnSpPr/>
      </xdr:nvCxnSpPr>
      <xdr:spPr>
        <a:xfrm flipV="1">
          <a:off x="13004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68580</xdr:rowOff>
    </xdr:from>
    <xdr:to>
      <xdr:col>24</xdr:col>
      <xdr:colOff>82550</xdr:colOff>
      <xdr:row>36</xdr:row>
      <xdr:rowOff>170180</xdr:rowOff>
    </xdr:to>
    <xdr:sp macro="" textlink="">
      <xdr:nvSpPr>
        <xdr:cNvPr id="327" name="円/楕円 326"/>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40657</xdr:rowOff>
    </xdr:from>
    <xdr:ext cx="762000" cy="259045"/>
    <xdr:sp macro="" textlink="">
      <xdr:nvSpPr>
        <xdr:cNvPr id="328"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83820</xdr:rowOff>
    </xdr:from>
    <xdr:to>
      <xdr:col>22</xdr:col>
      <xdr:colOff>615950</xdr:colOff>
      <xdr:row>37</xdr:row>
      <xdr:rowOff>13970</xdr:rowOff>
    </xdr:to>
    <xdr:sp macro="" textlink="">
      <xdr:nvSpPr>
        <xdr:cNvPr id="329" name="円/楕円 328"/>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30" name="テキスト ボックス 329"/>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1" name="円/楕円 330"/>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2" name="テキスト ボックス 331"/>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xdr:rowOff>
    </xdr:from>
    <xdr:to>
      <xdr:col>20</xdr:col>
      <xdr:colOff>209550</xdr:colOff>
      <xdr:row>37</xdr:row>
      <xdr:rowOff>105410</xdr:rowOff>
    </xdr:to>
    <xdr:sp macro="" textlink="">
      <xdr:nvSpPr>
        <xdr:cNvPr id="333" name="円/楕円 332"/>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90187</xdr:rowOff>
    </xdr:from>
    <xdr:ext cx="762000" cy="259045"/>
    <xdr:sp macro="" textlink="">
      <xdr:nvSpPr>
        <xdr:cNvPr id="334" name="テキスト ボックス 333"/>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5" name="円/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6" name="テキスト ボックス 33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年度臨時財政対策債，長田小学校校舎改築事業債，緊急防災・減災事業債（繰越分）等の元金償還開始により，類似団体平均を</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ポイント上回っている。今後は地方債の新規発行を伴う普通建設事業を精査し，財政の健全化に努める。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20320</xdr:rowOff>
    </xdr:to>
    <xdr:cxnSp macro="">
      <xdr:nvCxnSpPr>
        <xdr:cNvPr id="369" name="直線コネクタ 368"/>
        <xdr:cNvCxnSpPr/>
      </xdr:nvCxnSpPr>
      <xdr:spPr>
        <a:xfrm flipV="1">
          <a:off x="3987800" y="13370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20320</xdr:rowOff>
    </xdr:to>
    <xdr:cxnSp macro="">
      <xdr:nvCxnSpPr>
        <xdr:cNvPr id="372" name="直線コネクタ 371"/>
        <xdr:cNvCxnSpPr/>
      </xdr:nvCxnSpPr>
      <xdr:spPr>
        <a:xfrm>
          <a:off x="3098800" y="1334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4" name="テキスト ボックス 373"/>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153670</xdr:rowOff>
    </xdr:to>
    <xdr:cxnSp macro="">
      <xdr:nvCxnSpPr>
        <xdr:cNvPr id="375" name="直線コネクタ 374"/>
        <xdr:cNvCxnSpPr/>
      </xdr:nvCxnSpPr>
      <xdr:spPr>
        <a:xfrm flipV="1">
          <a:off x="2209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77" name="テキスト ボックス 37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77</xdr:row>
      <xdr:rowOff>153670</xdr:rowOff>
    </xdr:to>
    <xdr:cxnSp macro="">
      <xdr:nvCxnSpPr>
        <xdr:cNvPr id="378" name="直線コネクタ 377"/>
        <xdr:cNvCxnSpPr/>
      </xdr:nvCxnSpPr>
      <xdr:spPr>
        <a:xfrm>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0" name="テキスト ボックス 379"/>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2" name="テキスト ボックス 38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88" name="円/楕円 387"/>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89"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90" name="円/楕円 389"/>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1" name="テキスト ボックス 390"/>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2" name="円/楕円 391"/>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3" name="テキスト ボックス 392"/>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4" name="円/楕円 393"/>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5" name="テキスト ボックス 394"/>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6" name="円/楕円 395"/>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7" name="テキスト ボックス 396"/>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行財政改革により人件費や，社会福祉協議会関係補助金等の減により補助費は減少しているが，障害者自立支援事業等の額の増により扶助費や，また，国保・後期・介護等特別会計への繰出金も膨らんできているため，前年度よりも</a:t>
          </a:r>
          <a:r>
            <a:rPr lang="en-US" altLang="ja-JP" sz="1300">
              <a:solidFill>
                <a:schemeClr val="dk1"/>
              </a:solidFill>
              <a:effectLst/>
              <a:latin typeface="+mn-lt"/>
              <a:ea typeface="+mn-ea"/>
              <a:cs typeface="+mn-cs"/>
            </a:rPr>
            <a:t>1.1</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上昇した</a:t>
          </a:r>
          <a:r>
            <a:rPr lang="ja-JP" altLang="ja-JP" sz="1300">
              <a:solidFill>
                <a:schemeClr val="dk1"/>
              </a:solidFill>
              <a:effectLst/>
              <a:latin typeface="+mn-lt"/>
              <a:ea typeface="+mn-ea"/>
              <a:cs typeface="+mn-cs"/>
            </a:rPr>
            <a:t>。今後も社会保障費の増加が見込まれるため，事業の見直しや経費の節減に努める。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19558</xdr:rowOff>
    </xdr:to>
    <xdr:cxnSp macro="">
      <xdr:nvCxnSpPr>
        <xdr:cNvPr id="428" name="直線コネクタ 427"/>
        <xdr:cNvCxnSpPr/>
      </xdr:nvCxnSpPr>
      <xdr:spPr>
        <a:xfrm>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83565</xdr:rowOff>
    </xdr:to>
    <xdr:cxnSp macro="">
      <xdr:nvCxnSpPr>
        <xdr:cNvPr id="431" name="直線コネクタ 430"/>
        <xdr:cNvCxnSpPr/>
      </xdr:nvCxnSpPr>
      <xdr:spPr>
        <a:xfrm flipV="1">
          <a:off x="14782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83565</xdr:rowOff>
    </xdr:to>
    <xdr:cxnSp macro="">
      <xdr:nvCxnSpPr>
        <xdr:cNvPr id="434" name="直線コネクタ 433"/>
        <xdr:cNvCxnSpPr/>
      </xdr:nvCxnSpPr>
      <xdr:spPr>
        <a:xfrm>
          <a:off x="13893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65278</xdr:rowOff>
    </xdr:to>
    <xdr:cxnSp macro="">
      <xdr:nvCxnSpPr>
        <xdr:cNvPr id="437" name="直線コネクタ 436"/>
        <xdr:cNvCxnSpPr/>
      </xdr:nvCxnSpPr>
      <xdr:spPr>
        <a:xfrm>
          <a:off x="13004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9" name="テキスト ボックス 438"/>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47" name="円/楕円 446"/>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112285</xdr:rowOff>
    </xdr:from>
    <xdr:ext cx="762000" cy="259045"/>
    <xdr:sp macro="" textlink="">
      <xdr:nvSpPr>
        <xdr:cNvPr id="448"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49" name="円/楕円 448"/>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0" name="テキスト ボックス 449"/>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51" name="円/楕円 450"/>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2" name="テキスト ボックス 451"/>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3" name="円/楕円 452"/>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4" name="テキスト ボックス 453"/>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5" name="円/楕円 454"/>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6" name="テキスト ボックス 455"/>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158737</xdr:rowOff>
    </xdr:from>
    <xdr:to>
      <xdr:col>4</xdr:col>
      <xdr:colOff>1117600</xdr:colOff>
      <xdr:row>16</xdr:row>
      <xdr:rowOff>9481</xdr:rowOff>
    </xdr:to>
    <xdr:cxnSp macro="">
      <xdr:nvCxnSpPr>
        <xdr:cNvPr id="50" name="直線コネクタ 49"/>
        <xdr:cNvCxnSpPr/>
      </xdr:nvCxnSpPr>
      <xdr:spPr bwMode="auto">
        <a:xfrm flipV="1">
          <a:off x="5003800" y="2778112"/>
          <a:ext cx="647700" cy="2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143514</xdr:rowOff>
    </xdr:from>
    <xdr:ext cx="762000" cy="259045"/>
    <xdr:sp macro="" textlink="">
      <xdr:nvSpPr>
        <xdr:cNvPr id="51" name="人口1人当たり決算額の推移平均値テキスト130"/>
        <xdr:cNvSpPr txBox="1"/>
      </xdr:nvSpPr>
      <xdr:spPr>
        <a:xfrm>
          <a:off x="5740400" y="2762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9481</xdr:rowOff>
    </xdr:from>
    <xdr:to>
      <xdr:col>4</xdr:col>
      <xdr:colOff>469900</xdr:colOff>
      <xdr:row>16</xdr:row>
      <xdr:rowOff>30817</xdr:rowOff>
    </xdr:to>
    <xdr:cxnSp macro="">
      <xdr:nvCxnSpPr>
        <xdr:cNvPr id="53" name="直線コネクタ 52"/>
        <xdr:cNvCxnSpPr/>
      </xdr:nvCxnSpPr>
      <xdr:spPr bwMode="auto">
        <a:xfrm flipV="1">
          <a:off x="4305300" y="2800306"/>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163481</xdr:rowOff>
    </xdr:from>
    <xdr:to>
      <xdr:col>3</xdr:col>
      <xdr:colOff>904875</xdr:colOff>
      <xdr:row>16</xdr:row>
      <xdr:rowOff>30817</xdr:rowOff>
    </xdr:to>
    <xdr:cxnSp macro="">
      <xdr:nvCxnSpPr>
        <xdr:cNvPr id="56" name="直線コネクタ 55"/>
        <xdr:cNvCxnSpPr/>
      </xdr:nvCxnSpPr>
      <xdr:spPr bwMode="auto">
        <a:xfrm>
          <a:off x="3606800" y="2782856"/>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110331</xdr:rowOff>
    </xdr:from>
    <xdr:to>
      <xdr:col>3</xdr:col>
      <xdr:colOff>206375</xdr:colOff>
      <xdr:row>15</xdr:row>
      <xdr:rowOff>163481</xdr:rowOff>
    </xdr:to>
    <xdr:cxnSp macro="">
      <xdr:nvCxnSpPr>
        <xdr:cNvPr id="59" name="直線コネクタ 58"/>
        <xdr:cNvCxnSpPr/>
      </xdr:nvCxnSpPr>
      <xdr:spPr bwMode="auto">
        <a:xfrm>
          <a:off x="2908300" y="2729706"/>
          <a:ext cx="698500" cy="53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107937</xdr:rowOff>
    </xdr:from>
    <xdr:to>
      <xdr:col>5</xdr:col>
      <xdr:colOff>34925</xdr:colOff>
      <xdr:row>16</xdr:row>
      <xdr:rowOff>38087</xdr:rowOff>
    </xdr:to>
    <xdr:sp macro="" textlink="">
      <xdr:nvSpPr>
        <xdr:cNvPr id="69" name="円/楕円 68"/>
        <xdr:cNvSpPr/>
      </xdr:nvSpPr>
      <xdr:spPr bwMode="auto">
        <a:xfrm>
          <a:off x="5600700" y="2727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124464</xdr:rowOff>
    </xdr:from>
    <xdr:ext cx="762000" cy="259045"/>
    <xdr:sp macro="" textlink="">
      <xdr:nvSpPr>
        <xdr:cNvPr id="70" name="人口1人当たり決算額の推移該当値テキスト130"/>
        <xdr:cNvSpPr txBox="1"/>
      </xdr:nvSpPr>
      <xdr:spPr>
        <a:xfrm>
          <a:off x="5740400" y="25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130131</xdr:rowOff>
    </xdr:from>
    <xdr:to>
      <xdr:col>4</xdr:col>
      <xdr:colOff>520700</xdr:colOff>
      <xdr:row>16</xdr:row>
      <xdr:rowOff>60281</xdr:rowOff>
    </xdr:to>
    <xdr:sp macro="" textlink="">
      <xdr:nvSpPr>
        <xdr:cNvPr id="71" name="円/楕円 70"/>
        <xdr:cNvSpPr/>
      </xdr:nvSpPr>
      <xdr:spPr bwMode="auto">
        <a:xfrm>
          <a:off x="4953000" y="274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70458</xdr:rowOff>
    </xdr:from>
    <xdr:ext cx="736600" cy="259045"/>
    <xdr:sp macro="" textlink="">
      <xdr:nvSpPr>
        <xdr:cNvPr id="72" name="テキスト ボックス 71"/>
        <xdr:cNvSpPr txBox="1"/>
      </xdr:nvSpPr>
      <xdr:spPr>
        <a:xfrm>
          <a:off x="4622800" y="251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151467</xdr:rowOff>
    </xdr:from>
    <xdr:to>
      <xdr:col>3</xdr:col>
      <xdr:colOff>955675</xdr:colOff>
      <xdr:row>16</xdr:row>
      <xdr:rowOff>81617</xdr:rowOff>
    </xdr:to>
    <xdr:sp macro="" textlink="">
      <xdr:nvSpPr>
        <xdr:cNvPr id="73" name="円/楕円 72"/>
        <xdr:cNvSpPr/>
      </xdr:nvSpPr>
      <xdr:spPr bwMode="auto">
        <a:xfrm>
          <a:off x="4254500" y="277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91794</xdr:rowOff>
    </xdr:from>
    <xdr:ext cx="762000" cy="259045"/>
    <xdr:sp macro="" textlink="">
      <xdr:nvSpPr>
        <xdr:cNvPr id="74" name="テキスト ボックス 73"/>
        <xdr:cNvSpPr txBox="1"/>
      </xdr:nvSpPr>
      <xdr:spPr>
        <a:xfrm>
          <a:off x="3924300" y="253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78,549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112681</xdr:rowOff>
    </xdr:from>
    <xdr:to>
      <xdr:col>3</xdr:col>
      <xdr:colOff>257175</xdr:colOff>
      <xdr:row>16</xdr:row>
      <xdr:rowOff>42831</xdr:rowOff>
    </xdr:to>
    <xdr:sp macro="" textlink="">
      <xdr:nvSpPr>
        <xdr:cNvPr id="75" name="円/楕円 74"/>
        <xdr:cNvSpPr/>
      </xdr:nvSpPr>
      <xdr:spPr bwMode="auto">
        <a:xfrm>
          <a:off x="3556000" y="273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53008</xdr:rowOff>
    </xdr:from>
    <xdr:ext cx="762000" cy="259045"/>
    <xdr:sp macro="" textlink="">
      <xdr:nvSpPr>
        <xdr:cNvPr id="76" name="テキスト ボックス 75"/>
        <xdr:cNvSpPr txBox="1"/>
      </xdr:nvSpPr>
      <xdr:spPr>
        <a:xfrm>
          <a:off x="3225800" y="250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59531</xdr:rowOff>
    </xdr:from>
    <xdr:to>
      <xdr:col>2</xdr:col>
      <xdr:colOff>692150</xdr:colOff>
      <xdr:row>15</xdr:row>
      <xdr:rowOff>161131</xdr:rowOff>
    </xdr:to>
    <xdr:sp macro="" textlink="">
      <xdr:nvSpPr>
        <xdr:cNvPr id="77" name="円/楕円 76"/>
        <xdr:cNvSpPr/>
      </xdr:nvSpPr>
      <xdr:spPr bwMode="auto">
        <a:xfrm>
          <a:off x="2857500" y="267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171308</xdr:rowOff>
    </xdr:from>
    <xdr:ext cx="762000" cy="259045"/>
    <xdr:sp macro="" textlink="">
      <xdr:nvSpPr>
        <xdr:cNvPr id="78" name="テキスト ボックス 77"/>
        <xdr:cNvSpPr txBox="1"/>
      </xdr:nvSpPr>
      <xdr:spPr>
        <a:xfrm>
          <a:off x="2527300" y="24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322358</xdr:rowOff>
    </xdr:from>
    <xdr:to>
      <xdr:col>4</xdr:col>
      <xdr:colOff>1117600</xdr:colOff>
      <xdr:row>34</xdr:row>
      <xdr:rowOff>326625</xdr:rowOff>
    </xdr:to>
    <xdr:cxnSp macro="">
      <xdr:nvCxnSpPr>
        <xdr:cNvPr id="111" name="直線コネクタ 110"/>
        <xdr:cNvCxnSpPr/>
      </xdr:nvCxnSpPr>
      <xdr:spPr bwMode="auto">
        <a:xfrm>
          <a:off x="5003800" y="6589808"/>
          <a:ext cx="6477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322358</xdr:rowOff>
    </xdr:from>
    <xdr:to>
      <xdr:col>4</xdr:col>
      <xdr:colOff>469900</xdr:colOff>
      <xdr:row>34</xdr:row>
      <xdr:rowOff>326339</xdr:rowOff>
    </xdr:to>
    <xdr:cxnSp macro="">
      <xdr:nvCxnSpPr>
        <xdr:cNvPr id="114" name="直線コネクタ 113"/>
        <xdr:cNvCxnSpPr/>
      </xdr:nvCxnSpPr>
      <xdr:spPr bwMode="auto">
        <a:xfrm flipV="1">
          <a:off x="4305300" y="6589808"/>
          <a:ext cx="698500" cy="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322110</xdr:rowOff>
    </xdr:from>
    <xdr:to>
      <xdr:col>3</xdr:col>
      <xdr:colOff>904875</xdr:colOff>
      <xdr:row>34</xdr:row>
      <xdr:rowOff>326339</xdr:rowOff>
    </xdr:to>
    <xdr:cxnSp macro="">
      <xdr:nvCxnSpPr>
        <xdr:cNvPr id="117" name="直線コネクタ 116"/>
        <xdr:cNvCxnSpPr/>
      </xdr:nvCxnSpPr>
      <xdr:spPr bwMode="auto">
        <a:xfrm>
          <a:off x="3606800" y="6589560"/>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309652</xdr:rowOff>
    </xdr:from>
    <xdr:to>
      <xdr:col>3</xdr:col>
      <xdr:colOff>206375</xdr:colOff>
      <xdr:row>34</xdr:row>
      <xdr:rowOff>322110</xdr:rowOff>
    </xdr:to>
    <xdr:cxnSp macro="">
      <xdr:nvCxnSpPr>
        <xdr:cNvPr id="120" name="直線コネクタ 119"/>
        <xdr:cNvCxnSpPr/>
      </xdr:nvCxnSpPr>
      <xdr:spPr bwMode="auto">
        <a:xfrm>
          <a:off x="2908300" y="6577102"/>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275825</xdr:rowOff>
    </xdr:from>
    <xdr:to>
      <xdr:col>5</xdr:col>
      <xdr:colOff>34925</xdr:colOff>
      <xdr:row>35</xdr:row>
      <xdr:rowOff>34525</xdr:rowOff>
    </xdr:to>
    <xdr:sp macro="" textlink="">
      <xdr:nvSpPr>
        <xdr:cNvPr id="130" name="円/楕円 129"/>
        <xdr:cNvSpPr/>
      </xdr:nvSpPr>
      <xdr:spPr bwMode="auto">
        <a:xfrm>
          <a:off x="5600700" y="65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120902</xdr:rowOff>
    </xdr:from>
    <xdr:ext cx="762000" cy="259045"/>
    <xdr:sp macro="" textlink="">
      <xdr:nvSpPr>
        <xdr:cNvPr id="131" name="人口1人当たり決算額の推移該当値テキスト445"/>
        <xdr:cNvSpPr txBox="1"/>
      </xdr:nvSpPr>
      <xdr:spPr>
        <a:xfrm>
          <a:off x="5740400" y="638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271558</xdr:rowOff>
    </xdr:from>
    <xdr:to>
      <xdr:col>4</xdr:col>
      <xdr:colOff>520700</xdr:colOff>
      <xdr:row>35</xdr:row>
      <xdr:rowOff>30258</xdr:rowOff>
    </xdr:to>
    <xdr:sp macro="" textlink="">
      <xdr:nvSpPr>
        <xdr:cNvPr id="132" name="円/楕円 131"/>
        <xdr:cNvSpPr/>
      </xdr:nvSpPr>
      <xdr:spPr bwMode="auto">
        <a:xfrm>
          <a:off x="4953000" y="653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40435</xdr:rowOff>
    </xdr:from>
    <xdr:ext cx="736600" cy="259045"/>
    <xdr:sp macro="" textlink="">
      <xdr:nvSpPr>
        <xdr:cNvPr id="133" name="テキスト ボックス 132"/>
        <xdr:cNvSpPr txBox="1"/>
      </xdr:nvSpPr>
      <xdr:spPr>
        <a:xfrm>
          <a:off x="4622800" y="630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275539</xdr:rowOff>
    </xdr:from>
    <xdr:to>
      <xdr:col>3</xdr:col>
      <xdr:colOff>955675</xdr:colOff>
      <xdr:row>35</xdr:row>
      <xdr:rowOff>34239</xdr:rowOff>
    </xdr:to>
    <xdr:sp macro="" textlink="">
      <xdr:nvSpPr>
        <xdr:cNvPr id="134" name="円/楕円 133"/>
        <xdr:cNvSpPr/>
      </xdr:nvSpPr>
      <xdr:spPr bwMode="auto">
        <a:xfrm>
          <a:off x="4254500" y="65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44416</xdr:rowOff>
    </xdr:from>
    <xdr:ext cx="762000" cy="259045"/>
    <xdr:sp macro="" textlink="">
      <xdr:nvSpPr>
        <xdr:cNvPr id="135" name="テキスト ボックス 134"/>
        <xdr:cNvSpPr txBox="1"/>
      </xdr:nvSpPr>
      <xdr:spPr>
        <a:xfrm>
          <a:off x="3924300" y="631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271310</xdr:rowOff>
    </xdr:from>
    <xdr:to>
      <xdr:col>3</xdr:col>
      <xdr:colOff>257175</xdr:colOff>
      <xdr:row>35</xdr:row>
      <xdr:rowOff>30010</xdr:rowOff>
    </xdr:to>
    <xdr:sp macro="" textlink="">
      <xdr:nvSpPr>
        <xdr:cNvPr id="136" name="円/楕円 135"/>
        <xdr:cNvSpPr/>
      </xdr:nvSpPr>
      <xdr:spPr bwMode="auto">
        <a:xfrm>
          <a:off x="3556000" y="653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40187</xdr:rowOff>
    </xdr:from>
    <xdr:ext cx="762000" cy="259045"/>
    <xdr:sp macro="" textlink="">
      <xdr:nvSpPr>
        <xdr:cNvPr id="137" name="テキスト ボックス 136"/>
        <xdr:cNvSpPr txBox="1"/>
      </xdr:nvSpPr>
      <xdr:spPr>
        <a:xfrm>
          <a:off x="3225800" y="63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258852</xdr:rowOff>
    </xdr:from>
    <xdr:to>
      <xdr:col>2</xdr:col>
      <xdr:colOff>692150</xdr:colOff>
      <xdr:row>35</xdr:row>
      <xdr:rowOff>17552</xdr:rowOff>
    </xdr:to>
    <xdr:sp macro="" textlink="">
      <xdr:nvSpPr>
        <xdr:cNvPr id="138" name="円/楕円 137"/>
        <xdr:cNvSpPr/>
      </xdr:nvSpPr>
      <xdr:spPr bwMode="auto">
        <a:xfrm>
          <a:off x="2857500" y="652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27728</xdr:rowOff>
    </xdr:from>
    <xdr:ext cx="762000" cy="259045"/>
    <xdr:sp macro="" textlink="">
      <xdr:nvSpPr>
        <xdr:cNvPr id="139" name="テキスト ボックス 138"/>
        <xdr:cNvSpPr txBox="1"/>
      </xdr:nvSpPr>
      <xdr:spPr>
        <a:xfrm>
          <a:off x="2527300" y="62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23206</xdr:rowOff>
    </xdr:from>
    <xdr:to>
      <xdr:col>6</xdr:col>
      <xdr:colOff>511175</xdr:colOff>
      <xdr:row>36</xdr:row>
      <xdr:rowOff>40008</xdr:rowOff>
    </xdr:to>
    <xdr:cxnSp macro="">
      <xdr:nvCxnSpPr>
        <xdr:cNvPr id="59" name="直線コネクタ 58"/>
        <xdr:cNvCxnSpPr/>
      </xdr:nvCxnSpPr>
      <xdr:spPr>
        <a:xfrm>
          <a:off x="3797300" y="619540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23206</xdr:rowOff>
    </xdr:from>
    <xdr:to>
      <xdr:col>5</xdr:col>
      <xdr:colOff>358775</xdr:colOff>
      <xdr:row>36</xdr:row>
      <xdr:rowOff>27137</xdr:rowOff>
    </xdr:to>
    <xdr:cxnSp macro="">
      <xdr:nvCxnSpPr>
        <xdr:cNvPr id="62" name="直線コネクタ 61"/>
        <xdr:cNvCxnSpPr/>
      </xdr:nvCxnSpPr>
      <xdr:spPr>
        <a:xfrm flipV="1">
          <a:off x="2908300" y="6195406"/>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141483</xdr:rowOff>
    </xdr:from>
    <xdr:to>
      <xdr:col>4</xdr:col>
      <xdr:colOff>155575</xdr:colOff>
      <xdr:row>36</xdr:row>
      <xdr:rowOff>27137</xdr:rowOff>
    </xdr:to>
    <xdr:cxnSp macro="">
      <xdr:nvCxnSpPr>
        <xdr:cNvPr id="65" name="直線コネクタ 64"/>
        <xdr:cNvCxnSpPr/>
      </xdr:nvCxnSpPr>
      <xdr:spPr>
        <a:xfrm>
          <a:off x="2019300" y="6142233"/>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55324</xdr:rowOff>
    </xdr:from>
    <xdr:to>
      <xdr:col>2</xdr:col>
      <xdr:colOff>638175</xdr:colOff>
      <xdr:row>35</xdr:row>
      <xdr:rowOff>141483</xdr:rowOff>
    </xdr:to>
    <xdr:cxnSp macro="">
      <xdr:nvCxnSpPr>
        <xdr:cNvPr id="68" name="直線コネクタ 67"/>
        <xdr:cNvCxnSpPr/>
      </xdr:nvCxnSpPr>
      <xdr:spPr>
        <a:xfrm>
          <a:off x="1130300" y="6056074"/>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105892</xdr:rowOff>
    </xdr:from>
    <xdr:ext cx="534377" cy="259045"/>
    <xdr:sp macro="" textlink="">
      <xdr:nvSpPr>
        <xdr:cNvPr id="72" name="テキスト ボックス 71"/>
        <xdr:cNvSpPr txBox="1"/>
      </xdr:nvSpPr>
      <xdr:spPr>
        <a:xfrm>
          <a:off x="863111" y="61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160658</xdr:rowOff>
    </xdr:from>
    <xdr:to>
      <xdr:col>6</xdr:col>
      <xdr:colOff>561975</xdr:colOff>
      <xdr:row>36</xdr:row>
      <xdr:rowOff>90808</xdr:rowOff>
    </xdr:to>
    <xdr:sp macro="" textlink="">
      <xdr:nvSpPr>
        <xdr:cNvPr id="78" name="円/楕円 77"/>
        <xdr:cNvSpPr/>
      </xdr:nvSpPr>
      <xdr:spPr>
        <a:xfrm>
          <a:off x="4584700" y="6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139085</xdr:rowOff>
    </xdr:from>
    <xdr:ext cx="534377" cy="259045"/>
    <xdr:sp macro="" textlink="">
      <xdr:nvSpPr>
        <xdr:cNvPr id="79" name="人件費該当値テキスト"/>
        <xdr:cNvSpPr txBox="1"/>
      </xdr:nvSpPr>
      <xdr:spPr>
        <a:xfrm>
          <a:off x="4686300" y="61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143856</xdr:rowOff>
    </xdr:from>
    <xdr:to>
      <xdr:col>5</xdr:col>
      <xdr:colOff>409575</xdr:colOff>
      <xdr:row>36</xdr:row>
      <xdr:rowOff>74006</xdr:rowOff>
    </xdr:to>
    <xdr:sp macro="" textlink="">
      <xdr:nvSpPr>
        <xdr:cNvPr id="80" name="円/楕円 79"/>
        <xdr:cNvSpPr/>
      </xdr:nvSpPr>
      <xdr:spPr>
        <a:xfrm>
          <a:off x="3746500" y="61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65133</xdr:rowOff>
    </xdr:from>
    <xdr:ext cx="534377" cy="259045"/>
    <xdr:sp macro="" textlink="">
      <xdr:nvSpPr>
        <xdr:cNvPr id="81" name="テキスト ボックス 80"/>
        <xdr:cNvSpPr txBox="1"/>
      </xdr:nvSpPr>
      <xdr:spPr>
        <a:xfrm>
          <a:off x="3530111" y="623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147787</xdr:rowOff>
    </xdr:from>
    <xdr:to>
      <xdr:col>4</xdr:col>
      <xdr:colOff>206375</xdr:colOff>
      <xdr:row>36</xdr:row>
      <xdr:rowOff>77937</xdr:rowOff>
    </xdr:to>
    <xdr:sp macro="" textlink="">
      <xdr:nvSpPr>
        <xdr:cNvPr id="82" name="円/楕円 81"/>
        <xdr:cNvSpPr/>
      </xdr:nvSpPr>
      <xdr:spPr>
        <a:xfrm>
          <a:off x="2857500" y="61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94464</xdr:rowOff>
    </xdr:from>
    <xdr:ext cx="534377" cy="259045"/>
    <xdr:sp macro="" textlink="">
      <xdr:nvSpPr>
        <xdr:cNvPr id="83" name="テキスト ボックス 82"/>
        <xdr:cNvSpPr txBox="1"/>
      </xdr:nvSpPr>
      <xdr:spPr>
        <a:xfrm>
          <a:off x="2641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90683</xdr:rowOff>
    </xdr:from>
    <xdr:to>
      <xdr:col>3</xdr:col>
      <xdr:colOff>3175</xdr:colOff>
      <xdr:row>36</xdr:row>
      <xdr:rowOff>20833</xdr:rowOff>
    </xdr:to>
    <xdr:sp macro="" textlink="">
      <xdr:nvSpPr>
        <xdr:cNvPr id="84" name="円/楕円 83"/>
        <xdr:cNvSpPr/>
      </xdr:nvSpPr>
      <xdr:spPr>
        <a:xfrm>
          <a:off x="1968500" y="60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37360</xdr:rowOff>
    </xdr:from>
    <xdr:ext cx="534377" cy="259045"/>
    <xdr:sp macro="" textlink="">
      <xdr:nvSpPr>
        <xdr:cNvPr id="85" name="テキスト ボックス 84"/>
        <xdr:cNvSpPr txBox="1"/>
      </xdr:nvSpPr>
      <xdr:spPr>
        <a:xfrm>
          <a:off x="1752111" y="58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4524</xdr:rowOff>
    </xdr:from>
    <xdr:to>
      <xdr:col>1</xdr:col>
      <xdr:colOff>485775</xdr:colOff>
      <xdr:row>35</xdr:row>
      <xdr:rowOff>106124</xdr:rowOff>
    </xdr:to>
    <xdr:sp macro="" textlink="">
      <xdr:nvSpPr>
        <xdr:cNvPr id="86" name="円/楕円 85"/>
        <xdr:cNvSpPr/>
      </xdr:nvSpPr>
      <xdr:spPr>
        <a:xfrm>
          <a:off x="1079500" y="6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122651</xdr:rowOff>
    </xdr:from>
    <xdr:ext cx="534377" cy="259045"/>
    <xdr:sp macro="" textlink="">
      <xdr:nvSpPr>
        <xdr:cNvPr id="87" name="テキスト ボックス 86"/>
        <xdr:cNvSpPr txBox="1"/>
      </xdr:nvSpPr>
      <xdr:spPr>
        <a:xfrm>
          <a:off x="863111" y="57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118867</xdr:rowOff>
    </xdr:from>
    <xdr:to>
      <xdr:col>6</xdr:col>
      <xdr:colOff>511175</xdr:colOff>
      <xdr:row>58</xdr:row>
      <xdr:rowOff>134067</xdr:rowOff>
    </xdr:to>
    <xdr:cxnSp macro="">
      <xdr:nvCxnSpPr>
        <xdr:cNvPr id="116" name="直線コネクタ 115"/>
        <xdr:cNvCxnSpPr/>
      </xdr:nvCxnSpPr>
      <xdr:spPr>
        <a:xfrm flipV="1">
          <a:off x="3797300" y="10062967"/>
          <a:ext cx="8382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134067</xdr:rowOff>
    </xdr:from>
    <xdr:to>
      <xdr:col>5</xdr:col>
      <xdr:colOff>358775</xdr:colOff>
      <xdr:row>58</xdr:row>
      <xdr:rowOff>135684</xdr:rowOff>
    </xdr:to>
    <xdr:cxnSp macro="">
      <xdr:nvCxnSpPr>
        <xdr:cNvPr id="119" name="直線コネクタ 118"/>
        <xdr:cNvCxnSpPr/>
      </xdr:nvCxnSpPr>
      <xdr:spPr>
        <a:xfrm flipV="1">
          <a:off x="2908300" y="1007816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135684</xdr:rowOff>
    </xdr:from>
    <xdr:to>
      <xdr:col>4</xdr:col>
      <xdr:colOff>155575</xdr:colOff>
      <xdr:row>58</xdr:row>
      <xdr:rowOff>139067</xdr:rowOff>
    </xdr:to>
    <xdr:cxnSp macro="">
      <xdr:nvCxnSpPr>
        <xdr:cNvPr id="122" name="直線コネクタ 121"/>
        <xdr:cNvCxnSpPr/>
      </xdr:nvCxnSpPr>
      <xdr:spPr>
        <a:xfrm flipV="1">
          <a:off x="2019300" y="1007978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137813</xdr:rowOff>
    </xdr:from>
    <xdr:to>
      <xdr:col>2</xdr:col>
      <xdr:colOff>638175</xdr:colOff>
      <xdr:row>58</xdr:row>
      <xdr:rowOff>139067</xdr:rowOff>
    </xdr:to>
    <xdr:cxnSp macro="">
      <xdr:nvCxnSpPr>
        <xdr:cNvPr id="125" name="直線コネクタ 124"/>
        <xdr:cNvCxnSpPr/>
      </xdr:nvCxnSpPr>
      <xdr:spPr>
        <a:xfrm>
          <a:off x="1130300" y="10081913"/>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68067</xdr:rowOff>
    </xdr:from>
    <xdr:to>
      <xdr:col>6</xdr:col>
      <xdr:colOff>561975</xdr:colOff>
      <xdr:row>58</xdr:row>
      <xdr:rowOff>169667</xdr:rowOff>
    </xdr:to>
    <xdr:sp macro="" textlink="">
      <xdr:nvSpPr>
        <xdr:cNvPr id="135" name="円/楕円 134"/>
        <xdr:cNvSpPr/>
      </xdr:nvSpPr>
      <xdr:spPr>
        <a:xfrm>
          <a:off x="4584700" y="100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83267</xdr:rowOff>
    </xdr:from>
    <xdr:to>
      <xdr:col>5</xdr:col>
      <xdr:colOff>409575</xdr:colOff>
      <xdr:row>59</xdr:row>
      <xdr:rowOff>13417</xdr:rowOff>
    </xdr:to>
    <xdr:sp macro="" textlink="">
      <xdr:nvSpPr>
        <xdr:cNvPr id="137" name="円/楕円 136"/>
        <xdr:cNvSpPr/>
      </xdr:nvSpPr>
      <xdr:spPr>
        <a:xfrm>
          <a:off x="3746500" y="100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4544</xdr:rowOff>
    </xdr:from>
    <xdr:ext cx="534377" cy="259045"/>
    <xdr:sp macro="" textlink="">
      <xdr:nvSpPr>
        <xdr:cNvPr id="138" name="テキスト ボックス 137"/>
        <xdr:cNvSpPr txBox="1"/>
      </xdr:nvSpPr>
      <xdr:spPr>
        <a:xfrm>
          <a:off x="3530111" y="1012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84884</xdr:rowOff>
    </xdr:from>
    <xdr:to>
      <xdr:col>4</xdr:col>
      <xdr:colOff>206375</xdr:colOff>
      <xdr:row>59</xdr:row>
      <xdr:rowOff>15034</xdr:rowOff>
    </xdr:to>
    <xdr:sp macro="" textlink="">
      <xdr:nvSpPr>
        <xdr:cNvPr id="139" name="円/楕円 138"/>
        <xdr:cNvSpPr/>
      </xdr:nvSpPr>
      <xdr:spPr>
        <a:xfrm>
          <a:off x="2857500" y="100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6161</xdr:rowOff>
    </xdr:from>
    <xdr:ext cx="534377" cy="259045"/>
    <xdr:sp macro="" textlink="">
      <xdr:nvSpPr>
        <xdr:cNvPr id="140" name="テキスト ボックス 139"/>
        <xdr:cNvSpPr txBox="1"/>
      </xdr:nvSpPr>
      <xdr:spPr>
        <a:xfrm>
          <a:off x="2641111" y="101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88267</xdr:rowOff>
    </xdr:from>
    <xdr:to>
      <xdr:col>3</xdr:col>
      <xdr:colOff>3175</xdr:colOff>
      <xdr:row>59</xdr:row>
      <xdr:rowOff>18417</xdr:rowOff>
    </xdr:to>
    <xdr:sp macro="" textlink="">
      <xdr:nvSpPr>
        <xdr:cNvPr id="141" name="円/楕円 140"/>
        <xdr:cNvSpPr/>
      </xdr:nvSpPr>
      <xdr:spPr>
        <a:xfrm>
          <a:off x="1968500" y="100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9544</xdr:rowOff>
    </xdr:from>
    <xdr:ext cx="534377" cy="259045"/>
    <xdr:sp macro="" textlink="">
      <xdr:nvSpPr>
        <xdr:cNvPr id="142" name="テキスト ボックス 141"/>
        <xdr:cNvSpPr txBox="1"/>
      </xdr:nvSpPr>
      <xdr:spPr>
        <a:xfrm>
          <a:off x="1752111" y="101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87013</xdr:rowOff>
    </xdr:from>
    <xdr:to>
      <xdr:col>1</xdr:col>
      <xdr:colOff>485775</xdr:colOff>
      <xdr:row>59</xdr:row>
      <xdr:rowOff>17163</xdr:rowOff>
    </xdr:to>
    <xdr:sp macro="" textlink="">
      <xdr:nvSpPr>
        <xdr:cNvPr id="143" name="円/楕円 142"/>
        <xdr:cNvSpPr/>
      </xdr:nvSpPr>
      <xdr:spPr>
        <a:xfrm>
          <a:off x="1079500" y="10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8290</xdr:rowOff>
    </xdr:from>
    <xdr:ext cx="534377" cy="259045"/>
    <xdr:sp macro="" textlink="">
      <xdr:nvSpPr>
        <xdr:cNvPr id="144" name="テキスト ボックス 143"/>
        <xdr:cNvSpPr txBox="1"/>
      </xdr:nvSpPr>
      <xdr:spPr>
        <a:xfrm>
          <a:off x="863111" y="101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140244</xdr:rowOff>
    </xdr:from>
    <xdr:to>
      <xdr:col>6</xdr:col>
      <xdr:colOff>511175</xdr:colOff>
      <xdr:row>79</xdr:row>
      <xdr:rowOff>2758</xdr:rowOff>
    </xdr:to>
    <xdr:cxnSp macro="">
      <xdr:nvCxnSpPr>
        <xdr:cNvPr id="175" name="直線コネクタ 174"/>
        <xdr:cNvCxnSpPr/>
      </xdr:nvCxnSpPr>
      <xdr:spPr>
        <a:xfrm>
          <a:off x="3797300" y="13513344"/>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140244</xdr:rowOff>
    </xdr:from>
    <xdr:to>
      <xdr:col>5</xdr:col>
      <xdr:colOff>358775</xdr:colOff>
      <xdr:row>78</xdr:row>
      <xdr:rowOff>142856</xdr:rowOff>
    </xdr:to>
    <xdr:cxnSp macro="">
      <xdr:nvCxnSpPr>
        <xdr:cNvPr id="178" name="直線コネクタ 177"/>
        <xdr:cNvCxnSpPr/>
      </xdr:nvCxnSpPr>
      <xdr:spPr>
        <a:xfrm flipV="1">
          <a:off x="2908300" y="1351334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142856</xdr:rowOff>
    </xdr:from>
    <xdr:to>
      <xdr:col>4</xdr:col>
      <xdr:colOff>155575</xdr:colOff>
      <xdr:row>78</xdr:row>
      <xdr:rowOff>157553</xdr:rowOff>
    </xdr:to>
    <xdr:cxnSp macro="">
      <xdr:nvCxnSpPr>
        <xdr:cNvPr id="181" name="直線コネクタ 180"/>
        <xdr:cNvCxnSpPr/>
      </xdr:nvCxnSpPr>
      <xdr:spPr>
        <a:xfrm flipV="1">
          <a:off x="2019300" y="13515956"/>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152654</xdr:rowOff>
    </xdr:from>
    <xdr:to>
      <xdr:col>2</xdr:col>
      <xdr:colOff>638175</xdr:colOff>
      <xdr:row>78</xdr:row>
      <xdr:rowOff>157553</xdr:rowOff>
    </xdr:to>
    <xdr:cxnSp macro="">
      <xdr:nvCxnSpPr>
        <xdr:cNvPr id="184" name="直線コネクタ 183"/>
        <xdr:cNvCxnSpPr/>
      </xdr:nvCxnSpPr>
      <xdr:spPr>
        <a:xfrm>
          <a:off x="1130300" y="135257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123408</xdr:rowOff>
    </xdr:from>
    <xdr:to>
      <xdr:col>6</xdr:col>
      <xdr:colOff>561975</xdr:colOff>
      <xdr:row>79</xdr:row>
      <xdr:rowOff>53558</xdr:rowOff>
    </xdr:to>
    <xdr:sp macro="" textlink="">
      <xdr:nvSpPr>
        <xdr:cNvPr id="194" name="円/楕円 193"/>
        <xdr:cNvSpPr/>
      </xdr:nvSpPr>
      <xdr:spPr>
        <a:xfrm>
          <a:off x="4584700" y="134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38335</xdr:rowOff>
    </xdr:from>
    <xdr:ext cx="378565" cy="259045"/>
    <xdr:sp macro="" textlink="">
      <xdr:nvSpPr>
        <xdr:cNvPr id="195" name="維持補修費該当値テキスト"/>
        <xdr:cNvSpPr txBox="1"/>
      </xdr:nvSpPr>
      <xdr:spPr>
        <a:xfrm>
          <a:off x="4686300" y="134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89444</xdr:rowOff>
    </xdr:from>
    <xdr:to>
      <xdr:col>5</xdr:col>
      <xdr:colOff>409575</xdr:colOff>
      <xdr:row>79</xdr:row>
      <xdr:rowOff>19594</xdr:rowOff>
    </xdr:to>
    <xdr:sp macro="" textlink="">
      <xdr:nvSpPr>
        <xdr:cNvPr id="196" name="円/楕円 195"/>
        <xdr:cNvSpPr/>
      </xdr:nvSpPr>
      <xdr:spPr>
        <a:xfrm>
          <a:off x="3746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10721</xdr:rowOff>
    </xdr:from>
    <xdr:ext cx="469744" cy="259045"/>
    <xdr:sp macro="" textlink="">
      <xdr:nvSpPr>
        <xdr:cNvPr id="197" name="テキスト ボックス 196"/>
        <xdr:cNvSpPr txBox="1"/>
      </xdr:nvSpPr>
      <xdr:spPr>
        <a:xfrm>
          <a:off x="3562427"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92056</xdr:rowOff>
    </xdr:from>
    <xdr:to>
      <xdr:col>4</xdr:col>
      <xdr:colOff>206375</xdr:colOff>
      <xdr:row>79</xdr:row>
      <xdr:rowOff>22206</xdr:rowOff>
    </xdr:to>
    <xdr:sp macro="" textlink="">
      <xdr:nvSpPr>
        <xdr:cNvPr id="198" name="円/楕円 197"/>
        <xdr:cNvSpPr/>
      </xdr:nvSpPr>
      <xdr:spPr>
        <a:xfrm>
          <a:off x="2857500" y="134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13333</xdr:rowOff>
    </xdr:from>
    <xdr:ext cx="469744" cy="259045"/>
    <xdr:sp macro="" textlink="">
      <xdr:nvSpPr>
        <xdr:cNvPr id="199" name="テキスト ボックス 198"/>
        <xdr:cNvSpPr txBox="1"/>
      </xdr:nvSpPr>
      <xdr:spPr>
        <a:xfrm>
          <a:off x="2673427" y="135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106753</xdr:rowOff>
    </xdr:from>
    <xdr:to>
      <xdr:col>3</xdr:col>
      <xdr:colOff>3175</xdr:colOff>
      <xdr:row>79</xdr:row>
      <xdr:rowOff>36903</xdr:rowOff>
    </xdr:to>
    <xdr:sp macro="" textlink="">
      <xdr:nvSpPr>
        <xdr:cNvPr id="200" name="円/楕円 199"/>
        <xdr:cNvSpPr/>
      </xdr:nvSpPr>
      <xdr:spPr>
        <a:xfrm>
          <a:off x="1968500" y="134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28030</xdr:rowOff>
    </xdr:from>
    <xdr:ext cx="469744" cy="259045"/>
    <xdr:sp macro="" textlink="">
      <xdr:nvSpPr>
        <xdr:cNvPr id="201" name="テキスト ボックス 200"/>
        <xdr:cNvSpPr txBox="1"/>
      </xdr:nvSpPr>
      <xdr:spPr>
        <a:xfrm>
          <a:off x="1784427" y="135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101854</xdr:rowOff>
    </xdr:from>
    <xdr:to>
      <xdr:col>1</xdr:col>
      <xdr:colOff>485775</xdr:colOff>
      <xdr:row>79</xdr:row>
      <xdr:rowOff>32004</xdr:rowOff>
    </xdr:to>
    <xdr:sp macro="" textlink="">
      <xdr:nvSpPr>
        <xdr:cNvPr id="202" name="円/楕円 201"/>
        <xdr:cNvSpPr/>
      </xdr:nvSpPr>
      <xdr:spPr>
        <a:xfrm>
          <a:off x="1079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23131</xdr:rowOff>
    </xdr:from>
    <xdr:ext cx="469744" cy="259045"/>
    <xdr:sp macro="" textlink="">
      <xdr:nvSpPr>
        <xdr:cNvPr id="203" name="テキスト ボックス 202"/>
        <xdr:cNvSpPr txBox="1"/>
      </xdr:nvSpPr>
      <xdr:spPr>
        <a:xfrm>
          <a:off x="895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24975</xdr:rowOff>
    </xdr:from>
    <xdr:to>
      <xdr:col>6</xdr:col>
      <xdr:colOff>511175</xdr:colOff>
      <xdr:row>97</xdr:row>
      <xdr:rowOff>137185</xdr:rowOff>
    </xdr:to>
    <xdr:cxnSp macro="">
      <xdr:nvCxnSpPr>
        <xdr:cNvPr id="235" name="直線コネクタ 234"/>
        <xdr:cNvCxnSpPr/>
      </xdr:nvCxnSpPr>
      <xdr:spPr>
        <a:xfrm flipV="1">
          <a:off x="3797300" y="16484175"/>
          <a:ext cx="8382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137185</xdr:rowOff>
    </xdr:from>
    <xdr:to>
      <xdr:col>5</xdr:col>
      <xdr:colOff>358775</xdr:colOff>
      <xdr:row>98</xdr:row>
      <xdr:rowOff>112530</xdr:rowOff>
    </xdr:to>
    <xdr:cxnSp macro="">
      <xdr:nvCxnSpPr>
        <xdr:cNvPr id="238" name="直線コネクタ 237"/>
        <xdr:cNvCxnSpPr/>
      </xdr:nvCxnSpPr>
      <xdr:spPr>
        <a:xfrm flipV="1">
          <a:off x="2908300" y="16767835"/>
          <a:ext cx="889000" cy="1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112530</xdr:rowOff>
    </xdr:from>
    <xdr:to>
      <xdr:col>4</xdr:col>
      <xdr:colOff>155575</xdr:colOff>
      <xdr:row>98</xdr:row>
      <xdr:rowOff>118734</xdr:rowOff>
    </xdr:to>
    <xdr:cxnSp macro="">
      <xdr:nvCxnSpPr>
        <xdr:cNvPr id="241" name="直線コネクタ 240"/>
        <xdr:cNvCxnSpPr/>
      </xdr:nvCxnSpPr>
      <xdr:spPr>
        <a:xfrm flipV="1">
          <a:off x="2019300" y="1691463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44688</xdr:rowOff>
    </xdr:from>
    <xdr:ext cx="534377" cy="259045"/>
    <xdr:sp macro="" textlink="">
      <xdr:nvSpPr>
        <xdr:cNvPr id="243" name="テキスト ボックス 242"/>
        <xdr:cNvSpPr txBox="1"/>
      </xdr:nvSpPr>
      <xdr:spPr>
        <a:xfrm>
          <a:off x="2641111" y="165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83203</xdr:rowOff>
    </xdr:from>
    <xdr:to>
      <xdr:col>2</xdr:col>
      <xdr:colOff>638175</xdr:colOff>
      <xdr:row>98</xdr:row>
      <xdr:rowOff>118734</xdr:rowOff>
    </xdr:to>
    <xdr:cxnSp macro="">
      <xdr:nvCxnSpPr>
        <xdr:cNvPr id="244" name="直線コネクタ 243"/>
        <xdr:cNvCxnSpPr/>
      </xdr:nvCxnSpPr>
      <xdr:spPr>
        <a:xfrm>
          <a:off x="1130300" y="16885303"/>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145625</xdr:rowOff>
    </xdr:from>
    <xdr:to>
      <xdr:col>6</xdr:col>
      <xdr:colOff>561975</xdr:colOff>
      <xdr:row>96</xdr:row>
      <xdr:rowOff>75775</xdr:rowOff>
    </xdr:to>
    <xdr:sp macro="" textlink="">
      <xdr:nvSpPr>
        <xdr:cNvPr id="254" name="円/楕円 253"/>
        <xdr:cNvSpPr/>
      </xdr:nvSpPr>
      <xdr:spPr>
        <a:xfrm>
          <a:off x="4584700" y="164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168502</xdr:rowOff>
    </xdr:from>
    <xdr:ext cx="534377" cy="259045"/>
    <xdr:sp macro="" textlink="">
      <xdr:nvSpPr>
        <xdr:cNvPr id="255" name="扶助費該当値テキスト"/>
        <xdr:cNvSpPr txBox="1"/>
      </xdr:nvSpPr>
      <xdr:spPr>
        <a:xfrm>
          <a:off x="4686300" y="162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86385</xdr:rowOff>
    </xdr:from>
    <xdr:to>
      <xdr:col>5</xdr:col>
      <xdr:colOff>409575</xdr:colOff>
      <xdr:row>98</xdr:row>
      <xdr:rowOff>16535</xdr:rowOff>
    </xdr:to>
    <xdr:sp macro="" textlink="">
      <xdr:nvSpPr>
        <xdr:cNvPr id="256" name="円/楕円 255"/>
        <xdr:cNvSpPr/>
      </xdr:nvSpPr>
      <xdr:spPr>
        <a:xfrm>
          <a:off x="3746500" y="167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7662</xdr:rowOff>
    </xdr:from>
    <xdr:ext cx="534377" cy="259045"/>
    <xdr:sp macro="" textlink="">
      <xdr:nvSpPr>
        <xdr:cNvPr id="257" name="テキスト ボックス 256"/>
        <xdr:cNvSpPr txBox="1"/>
      </xdr:nvSpPr>
      <xdr:spPr>
        <a:xfrm>
          <a:off x="3530111" y="168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61730</xdr:rowOff>
    </xdr:from>
    <xdr:to>
      <xdr:col>4</xdr:col>
      <xdr:colOff>206375</xdr:colOff>
      <xdr:row>98</xdr:row>
      <xdr:rowOff>163330</xdr:rowOff>
    </xdr:to>
    <xdr:sp macro="" textlink="">
      <xdr:nvSpPr>
        <xdr:cNvPr id="258" name="円/楕円 257"/>
        <xdr:cNvSpPr/>
      </xdr:nvSpPr>
      <xdr:spPr>
        <a:xfrm>
          <a:off x="2857500" y="16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154457</xdr:rowOff>
    </xdr:from>
    <xdr:ext cx="534377" cy="259045"/>
    <xdr:sp macro="" textlink="">
      <xdr:nvSpPr>
        <xdr:cNvPr id="259" name="テキスト ボックス 258"/>
        <xdr:cNvSpPr txBox="1"/>
      </xdr:nvSpPr>
      <xdr:spPr>
        <a:xfrm>
          <a:off x="2641111" y="169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67934</xdr:rowOff>
    </xdr:from>
    <xdr:to>
      <xdr:col>3</xdr:col>
      <xdr:colOff>3175</xdr:colOff>
      <xdr:row>98</xdr:row>
      <xdr:rowOff>169534</xdr:rowOff>
    </xdr:to>
    <xdr:sp macro="" textlink="">
      <xdr:nvSpPr>
        <xdr:cNvPr id="260" name="円/楕円 259"/>
        <xdr:cNvSpPr/>
      </xdr:nvSpPr>
      <xdr:spPr>
        <a:xfrm>
          <a:off x="1968500" y="168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160661</xdr:rowOff>
    </xdr:from>
    <xdr:ext cx="534377" cy="259045"/>
    <xdr:sp macro="" textlink="">
      <xdr:nvSpPr>
        <xdr:cNvPr id="261" name="テキスト ボックス 260"/>
        <xdr:cNvSpPr txBox="1"/>
      </xdr:nvSpPr>
      <xdr:spPr>
        <a:xfrm>
          <a:off x="1752111" y="169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32403</xdr:rowOff>
    </xdr:from>
    <xdr:to>
      <xdr:col>1</xdr:col>
      <xdr:colOff>485775</xdr:colOff>
      <xdr:row>98</xdr:row>
      <xdr:rowOff>134003</xdr:rowOff>
    </xdr:to>
    <xdr:sp macro="" textlink="">
      <xdr:nvSpPr>
        <xdr:cNvPr id="262" name="円/楕円 261"/>
        <xdr:cNvSpPr/>
      </xdr:nvSpPr>
      <xdr:spPr>
        <a:xfrm>
          <a:off x="1079500" y="168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125130</xdr:rowOff>
    </xdr:from>
    <xdr:ext cx="534377" cy="259045"/>
    <xdr:sp macro="" textlink="">
      <xdr:nvSpPr>
        <xdr:cNvPr id="263" name="テキスト ボックス 262"/>
        <xdr:cNvSpPr txBox="1"/>
      </xdr:nvSpPr>
      <xdr:spPr>
        <a:xfrm>
          <a:off x="863111" y="1692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58351</xdr:rowOff>
    </xdr:from>
    <xdr:to>
      <xdr:col>15</xdr:col>
      <xdr:colOff>180975</xdr:colOff>
      <xdr:row>36</xdr:row>
      <xdr:rowOff>135177</xdr:rowOff>
    </xdr:to>
    <xdr:cxnSp macro="">
      <xdr:nvCxnSpPr>
        <xdr:cNvPr id="295" name="直線コネクタ 294"/>
        <xdr:cNvCxnSpPr/>
      </xdr:nvCxnSpPr>
      <xdr:spPr>
        <a:xfrm flipV="1">
          <a:off x="9639300" y="6059101"/>
          <a:ext cx="838200" cy="2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135177</xdr:rowOff>
    </xdr:from>
    <xdr:to>
      <xdr:col>14</xdr:col>
      <xdr:colOff>28575</xdr:colOff>
      <xdr:row>37</xdr:row>
      <xdr:rowOff>31540</xdr:rowOff>
    </xdr:to>
    <xdr:cxnSp macro="">
      <xdr:nvCxnSpPr>
        <xdr:cNvPr id="298" name="直線コネクタ 297"/>
        <xdr:cNvCxnSpPr/>
      </xdr:nvCxnSpPr>
      <xdr:spPr>
        <a:xfrm flipV="1">
          <a:off x="8750300" y="6307377"/>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10513</xdr:rowOff>
    </xdr:from>
    <xdr:ext cx="534377" cy="259045"/>
    <xdr:sp macro="" textlink="">
      <xdr:nvSpPr>
        <xdr:cNvPr id="300" name="テキスト ボックス 299"/>
        <xdr:cNvSpPr txBox="1"/>
      </xdr:nvSpPr>
      <xdr:spPr>
        <a:xfrm>
          <a:off x="9372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31540</xdr:rowOff>
    </xdr:from>
    <xdr:to>
      <xdr:col>12</xdr:col>
      <xdr:colOff>511175</xdr:colOff>
      <xdr:row>37</xdr:row>
      <xdr:rowOff>48423</xdr:rowOff>
    </xdr:to>
    <xdr:cxnSp macro="">
      <xdr:nvCxnSpPr>
        <xdr:cNvPr id="301" name="直線コネクタ 300"/>
        <xdr:cNvCxnSpPr/>
      </xdr:nvCxnSpPr>
      <xdr:spPr>
        <a:xfrm flipV="1">
          <a:off x="7861300" y="6375190"/>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35561</xdr:rowOff>
    </xdr:from>
    <xdr:ext cx="534377" cy="259045"/>
    <xdr:sp macro="" textlink="">
      <xdr:nvSpPr>
        <xdr:cNvPr id="303" name="テキスト ボックス 302"/>
        <xdr:cNvSpPr txBox="1"/>
      </xdr:nvSpPr>
      <xdr:spPr>
        <a:xfrm>
          <a:off x="8483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3634</xdr:rowOff>
    </xdr:from>
    <xdr:to>
      <xdr:col>11</xdr:col>
      <xdr:colOff>307975</xdr:colOff>
      <xdr:row>37</xdr:row>
      <xdr:rowOff>48423</xdr:rowOff>
    </xdr:to>
    <xdr:cxnSp macro="">
      <xdr:nvCxnSpPr>
        <xdr:cNvPr id="304" name="直線コネクタ 303"/>
        <xdr:cNvCxnSpPr/>
      </xdr:nvCxnSpPr>
      <xdr:spPr>
        <a:xfrm>
          <a:off x="6972300" y="6347284"/>
          <a:ext cx="8890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91159</xdr:rowOff>
    </xdr:from>
    <xdr:ext cx="534377" cy="259045"/>
    <xdr:sp macro="" textlink="">
      <xdr:nvSpPr>
        <xdr:cNvPr id="306" name="テキスト ボックス 305"/>
        <xdr:cNvSpPr txBox="1"/>
      </xdr:nvSpPr>
      <xdr:spPr>
        <a:xfrm>
          <a:off x="7594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7551</xdr:rowOff>
    </xdr:from>
    <xdr:to>
      <xdr:col>15</xdr:col>
      <xdr:colOff>231775</xdr:colOff>
      <xdr:row>35</xdr:row>
      <xdr:rowOff>109151</xdr:rowOff>
    </xdr:to>
    <xdr:sp macro="" textlink="">
      <xdr:nvSpPr>
        <xdr:cNvPr id="314" name="円/楕円 313"/>
        <xdr:cNvSpPr/>
      </xdr:nvSpPr>
      <xdr:spPr>
        <a:xfrm>
          <a:off x="10426700" y="60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30428</xdr:rowOff>
    </xdr:from>
    <xdr:ext cx="534377" cy="259045"/>
    <xdr:sp macro="" textlink="">
      <xdr:nvSpPr>
        <xdr:cNvPr id="315" name="補助費等該当値テキスト"/>
        <xdr:cNvSpPr txBox="1"/>
      </xdr:nvSpPr>
      <xdr:spPr>
        <a:xfrm>
          <a:off x="10528300" y="58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84377</xdr:rowOff>
    </xdr:from>
    <xdr:to>
      <xdr:col>14</xdr:col>
      <xdr:colOff>79375</xdr:colOff>
      <xdr:row>37</xdr:row>
      <xdr:rowOff>14527</xdr:rowOff>
    </xdr:to>
    <xdr:sp macro="" textlink="">
      <xdr:nvSpPr>
        <xdr:cNvPr id="316" name="円/楕円 315"/>
        <xdr:cNvSpPr/>
      </xdr:nvSpPr>
      <xdr:spPr>
        <a:xfrm>
          <a:off x="9588500" y="62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5654</xdr:rowOff>
    </xdr:from>
    <xdr:ext cx="534377" cy="259045"/>
    <xdr:sp macro="" textlink="">
      <xdr:nvSpPr>
        <xdr:cNvPr id="317" name="テキスト ボックス 316"/>
        <xdr:cNvSpPr txBox="1"/>
      </xdr:nvSpPr>
      <xdr:spPr>
        <a:xfrm>
          <a:off x="9372111" y="63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152190</xdr:rowOff>
    </xdr:from>
    <xdr:to>
      <xdr:col>12</xdr:col>
      <xdr:colOff>561975</xdr:colOff>
      <xdr:row>37</xdr:row>
      <xdr:rowOff>82340</xdr:rowOff>
    </xdr:to>
    <xdr:sp macro="" textlink="">
      <xdr:nvSpPr>
        <xdr:cNvPr id="318" name="円/楕円 317"/>
        <xdr:cNvSpPr/>
      </xdr:nvSpPr>
      <xdr:spPr>
        <a:xfrm>
          <a:off x="8699500" y="63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73467</xdr:rowOff>
    </xdr:from>
    <xdr:ext cx="534377" cy="259045"/>
    <xdr:sp macro="" textlink="">
      <xdr:nvSpPr>
        <xdr:cNvPr id="319" name="テキスト ボックス 318"/>
        <xdr:cNvSpPr txBox="1"/>
      </xdr:nvSpPr>
      <xdr:spPr>
        <a:xfrm>
          <a:off x="8483111" y="64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169073</xdr:rowOff>
    </xdr:from>
    <xdr:to>
      <xdr:col>11</xdr:col>
      <xdr:colOff>358775</xdr:colOff>
      <xdr:row>37</xdr:row>
      <xdr:rowOff>99223</xdr:rowOff>
    </xdr:to>
    <xdr:sp macro="" textlink="">
      <xdr:nvSpPr>
        <xdr:cNvPr id="320" name="円/楕円 319"/>
        <xdr:cNvSpPr/>
      </xdr:nvSpPr>
      <xdr:spPr>
        <a:xfrm>
          <a:off x="7810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90350</xdr:rowOff>
    </xdr:from>
    <xdr:ext cx="534377" cy="259045"/>
    <xdr:sp macro="" textlink="">
      <xdr:nvSpPr>
        <xdr:cNvPr id="321" name="テキスト ボックス 320"/>
        <xdr:cNvSpPr txBox="1"/>
      </xdr:nvSpPr>
      <xdr:spPr>
        <a:xfrm>
          <a:off x="7594111" y="64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124284</xdr:rowOff>
    </xdr:from>
    <xdr:to>
      <xdr:col>10</xdr:col>
      <xdr:colOff>155575</xdr:colOff>
      <xdr:row>37</xdr:row>
      <xdr:rowOff>54434</xdr:rowOff>
    </xdr:to>
    <xdr:sp macro="" textlink="">
      <xdr:nvSpPr>
        <xdr:cNvPr id="322" name="円/楕円 321"/>
        <xdr:cNvSpPr/>
      </xdr:nvSpPr>
      <xdr:spPr>
        <a:xfrm>
          <a:off x="6921500" y="62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70961</xdr:rowOff>
    </xdr:from>
    <xdr:ext cx="534377" cy="259045"/>
    <xdr:sp macro="" textlink="">
      <xdr:nvSpPr>
        <xdr:cNvPr id="323" name="テキスト ボックス 322"/>
        <xdr:cNvSpPr txBox="1"/>
      </xdr:nvSpPr>
      <xdr:spPr>
        <a:xfrm>
          <a:off x="6705111" y="60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95969</xdr:rowOff>
    </xdr:from>
    <xdr:to>
      <xdr:col>15</xdr:col>
      <xdr:colOff>180975</xdr:colOff>
      <xdr:row>58</xdr:row>
      <xdr:rowOff>142778</xdr:rowOff>
    </xdr:to>
    <xdr:cxnSp macro="">
      <xdr:nvCxnSpPr>
        <xdr:cNvPr id="352" name="直線コネクタ 351"/>
        <xdr:cNvCxnSpPr/>
      </xdr:nvCxnSpPr>
      <xdr:spPr>
        <a:xfrm flipV="1">
          <a:off x="9639300" y="10040069"/>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119187</xdr:rowOff>
    </xdr:from>
    <xdr:to>
      <xdr:col>14</xdr:col>
      <xdr:colOff>28575</xdr:colOff>
      <xdr:row>58</xdr:row>
      <xdr:rowOff>142778</xdr:rowOff>
    </xdr:to>
    <xdr:cxnSp macro="">
      <xdr:nvCxnSpPr>
        <xdr:cNvPr id="355" name="直線コネクタ 354"/>
        <xdr:cNvCxnSpPr/>
      </xdr:nvCxnSpPr>
      <xdr:spPr>
        <a:xfrm>
          <a:off x="8750300" y="9720387"/>
          <a:ext cx="889000" cy="36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119187</xdr:rowOff>
    </xdr:from>
    <xdr:to>
      <xdr:col>12</xdr:col>
      <xdr:colOff>511175</xdr:colOff>
      <xdr:row>57</xdr:row>
      <xdr:rowOff>155748</xdr:rowOff>
    </xdr:to>
    <xdr:cxnSp macro="">
      <xdr:nvCxnSpPr>
        <xdr:cNvPr id="358" name="直線コネクタ 357"/>
        <xdr:cNvCxnSpPr/>
      </xdr:nvCxnSpPr>
      <xdr:spPr>
        <a:xfrm flipV="1">
          <a:off x="7861300" y="9720387"/>
          <a:ext cx="889000" cy="2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64270</xdr:rowOff>
    </xdr:from>
    <xdr:to>
      <xdr:col>11</xdr:col>
      <xdr:colOff>307975</xdr:colOff>
      <xdr:row>57</xdr:row>
      <xdr:rowOff>155748</xdr:rowOff>
    </xdr:to>
    <xdr:cxnSp macro="">
      <xdr:nvCxnSpPr>
        <xdr:cNvPr id="361" name="直線コネクタ 360"/>
        <xdr:cNvCxnSpPr/>
      </xdr:nvCxnSpPr>
      <xdr:spPr>
        <a:xfrm>
          <a:off x="6972300" y="9836920"/>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45169</xdr:rowOff>
    </xdr:from>
    <xdr:to>
      <xdr:col>15</xdr:col>
      <xdr:colOff>231775</xdr:colOff>
      <xdr:row>58</xdr:row>
      <xdr:rowOff>146769</xdr:rowOff>
    </xdr:to>
    <xdr:sp macro="" textlink="">
      <xdr:nvSpPr>
        <xdr:cNvPr id="371" name="円/楕円 370"/>
        <xdr:cNvSpPr/>
      </xdr:nvSpPr>
      <xdr:spPr>
        <a:xfrm>
          <a:off x="10426700" y="99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131546</xdr:rowOff>
    </xdr:from>
    <xdr:ext cx="534377" cy="259045"/>
    <xdr:sp macro="" textlink="">
      <xdr:nvSpPr>
        <xdr:cNvPr id="372" name="普通建設事業費該当値テキスト"/>
        <xdr:cNvSpPr txBox="1"/>
      </xdr:nvSpPr>
      <xdr:spPr>
        <a:xfrm>
          <a:off x="10528300" y="9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91978</xdr:rowOff>
    </xdr:from>
    <xdr:to>
      <xdr:col>14</xdr:col>
      <xdr:colOff>79375</xdr:colOff>
      <xdr:row>59</xdr:row>
      <xdr:rowOff>22128</xdr:rowOff>
    </xdr:to>
    <xdr:sp macro="" textlink="">
      <xdr:nvSpPr>
        <xdr:cNvPr id="373" name="円/楕円 372"/>
        <xdr:cNvSpPr/>
      </xdr:nvSpPr>
      <xdr:spPr>
        <a:xfrm>
          <a:off x="9588500" y="100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13255</xdr:rowOff>
    </xdr:from>
    <xdr:ext cx="469744" cy="259045"/>
    <xdr:sp macro="" textlink="">
      <xdr:nvSpPr>
        <xdr:cNvPr id="374" name="テキスト ボックス 373"/>
        <xdr:cNvSpPr txBox="1"/>
      </xdr:nvSpPr>
      <xdr:spPr>
        <a:xfrm>
          <a:off x="9404427" y="1012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68387</xdr:rowOff>
    </xdr:from>
    <xdr:to>
      <xdr:col>12</xdr:col>
      <xdr:colOff>561975</xdr:colOff>
      <xdr:row>56</xdr:row>
      <xdr:rowOff>169987</xdr:rowOff>
    </xdr:to>
    <xdr:sp macro="" textlink="">
      <xdr:nvSpPr>
        <xdr:cNvPr id="375" name="円/楕円 374"/>
        <xdr:cNvSpPr/>
      </xdr:nvSpPr>
      <xdr:spPr>
        <a:xfrm>
          <a:off x="8699500" y="96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161114</xdr:rowOff>
    </xdr:from>
    <xdr:ext cx="534377" cy="259045"/>
    <xdr:sp macro="" textlink="">
      <xdr:nvSpPr>
        <xdr:cNvPr id="376" name="テキスト ボックス 375"/>
        <xdr:cNvSpPr txBox="1"/>
      </xdr:nvSpPr>
      <xdr:spPr>
        <a:xfrm>
          <a:off x="8483111" y="97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104948</xdr:rowOff>
    </xdr:from>
    <xdr:to>
      <xdr:col>11</xdr:col>
      <xdr:colOff>358775</xdr:colOff>
      <xdr:row>58</xdr:row>
      <xdr:rowOff>35098</xdr:rowOff>
    </xdr:to>
    <xdr:sp macro="" textlink="">
      <xdr:nvSpPr>
        <xdr:cNvPr id="377" name="円/楕円 376"/>
        <xdr:cNvSpPr/>
      </xdr:nvSpPr>
      <xdr:spPr>
        <a:xfrm>
          <a:off x="7810500" y="98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26225</xdr:rowOff>
    </xdr:from>
    <xdr:ext cx="534377" cy="259045"/>
    <xdr:sp macro="" textlink="">
      <xdr:nvSpPr>
        <xdr:cNvPr id="378" name="テキスト ボックス 377"/>
        <xdr:cNvSpPr txBox="1"/>
      </xdr:nvSpPr>
      <xdr:spPr>
        <a:xfrm>
          <a:off x="7594111" y="99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13470</xdr:rowOff>
    </xdr:from>
    <xdr:to>
      <xdr:col>10</xdr:col>
      <xdr:colOff>155575</xdr:colOff>
      <xdr:row>57</xdr:row>
      <xdr:rowOff>115070</xdr:rowOff>
    </xdr:to>
    <xdr:sp macro="" textlink="">
      <xdr:nvSpPr>
        <xdr:cNvPr id="379" name="円/楕円 378"/>
        <xdr:cNvSpPr/>
      </xdr:nvSpPr>
      <xdr:spPr>
        <a:xfrm>
          <a:off x="6921500" y="9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106197</xdr:rowOff>
    </xdr:from>
    <xdr:ext cx="534377" cy="259045"/>
    <xdr:sp macro="" textlink="">
      <xdr:nvSpPr>
        <xdr:cNvPr id="380" name="テキスト ボックス 379"/>
        <xdr:cNvSpPr txBox="1"/>
      </xdr:nvSpPr>
      <xdr:spPr>
        <a:xfrm>
          <a:off x="6705111" y="98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171171</xdr:rowOff>
    </xdr:from>
    <xdr:to>
      <xdr:col>15</xdr:col>
      <xdr:colOff>180975</xdr:colOff>
      <xdr:row>79</xdr:row>
      <xdr:rowOff>16751</xdr:rowOff>
    </xdr:to>
    <xdr:cxnSp macro="">
      <xdr:nvCxnSpPr>
        <xdr:cNvPr id="409" name="直線コネクタ 408"/>
        <xdr:cNvCxnSpPr/>
      </xdr:nvCxnSpPr>
      <xdr:spPr>
        <a:xfrm flipV="1">
          <a:off x="9639300" y="13544271"/>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120371</xdr:rowOff>
    </xdr:from>
    <xdr:to>
      <xdr:col>15</xdr:col>
      <xdr:colOff>231775</xdr:colOff>
      <xdr:row>79</xdr:row>
      <xdr:rowOff>50521</xdr:rowOff>
    </xdr:to>
    <xdr:sp macro="" textlink="">
      <xdr:nvSpPr>
        <xdr:cNvPr id="419" name="円/楕円 418"/>
        <xdr:cNvSpPr/>
      </xdr:nvSpPr>
      <xdr:spPr>
        <a:xfrm>
          <a:off x="10426700" y="134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35298</xdr:rowOff>
    </xdr:from>
    <xdr:ext cx="469744" cy="259045"/>
    <xdr:sp macro="" textlink="">
      <xdr:nvSpPr>
        <xdr:cNvPr id="420" name="普通建設事業費 （ うち新規整備　）該当値テキスト"/>
        <xdr:cNvSpPr txBox="1"/>
      </xdr:nvSpPr>
      <xdr:spPr>
        <a:xfrm>
          <a:off x="10528300" y="134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137401</xdr:rowOff>
    </xdr:from>
    <xdr:to>
      <xdr:col>14</xdr:col>
      <xdr:colOff>79375</xdr:colOff>
      <xdr:row>79</xdr:row>
      <xdr:rowOff>67551</xdr:rowOff>
    </xdr:to>
    <xdr:sp macro="" textlink="">
      <xdr:nvSpPr>
        <xdr:cNvPr id="421" name="円/楕円 420"/>
        <xdr:cNvSpPr/>
      </xdr:nvSpPr>
      <xdr:spPr>
        <a:xfrm>
          <a:off x="9588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58678</xdr:rowOff>
    </xdr:from>
    <xdr:ext cx="469744" cy="259045"/>
    <xdr:sp macro="" textlink="">
      <xdr:nvSpPr>
        <xdr:cNvPr id="422" name="テキスト ボックス 421"/>
        <xdr:cNvSpPr txBox="1"/>
      </xdr:nvSpPr>
      <xdr:spPr>
        <a:xfrm>
          <a:off x="9404427"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152240</xdr:rowOff>
    </xdr:from>
    <xdr:to>
      <xdr:col>15</xdr:col>
      <xdr:colOff>180975</xdr:colOff>
      <xdr:row>99</xdr:row>
      <xdr:rowOff>31921</xdr:rowOff>
    </xdr:to>
    <xdr:cxnSp macro="">
      <xdr:nvCxnSpPr>
        <xdr:cNvPr id="453" name="直線コネクタ 452"/>
        <xdr:cNvCxnSpPr/>
      </xdr:nvCxnSpPr>
      <xdr:spPr>
        <a:xfrm flipV="1">
          <a:off x="9639300" y="16954340"/>
          <a:ext cx="8382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101440</xdr:rowOff>
    </xdr:from>
    <xdr:to>
      <xdr:col>15</xdr:col>
      <xdr:colOff>231775</xdr:colOff>
      <xdr:row>99</xdr:row>
      <xdr:rowOff>31590</xdr:rowOff>
    </xdr:to>
    <xdr:sp macro="" textlink="">
      <xdr:nvSpPr>
        <xdr:cNvPr id="463" name="円/楕円 462"/>
        <xdr:cNvSpPr/>
      </xdr:nvSpPr>
      <xdr:spPr>
        <a:xfrm>
          <a:off x="10426700" y="16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16367</xdr:rowOff>
    </xdr:from>
    <xdr:ext cx="534377" cy="259045"/>
    <xdr:sp macro="" textlink="">
      <xdr:nvSpPr>
        <xdr:cNvPr id="464" name="普通建設事業費 （ うち更新整備　）該当値テキスト"/>
        <xdr:cNvSpPr txBox="1"/>
      </xdr:nvSpPr>
      <xdr:spPr>
        <a:xfrm>
          <a:off x="10528300" y="168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152571</xdr:rowOff>
    </xdr:from>
    <xdr:to>
      <xdr:col>14</xdr:col>
      <xdr:colOff>79375</xdr:colOff>
      <xdr:row>99</xdr:row>
      <xdr:rowOff>82721</xdr:rowOff>
    </xdr:to>
    <xdr:sp macro="" textlink="">
      <xdr:nvSpPr>
        <xdr:cNvPr id="465" name="円/楕円 464"/>
        <xdr:cNvSpPr/>
      </xdr:nvSpPr>
      <xdr:spPr>
        <a:xfrm>
          <a:off x="9588500" y="169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73848</xdr:rowOff>
    </xdr:from>
    <xdr:ext cx="469744" cy="259045"/>
    <xdr:sp macro="" textlink="">
      <xdr:nvSpPr>
        <xdr:cNvPr id="466" name="テキスト ボックス 465"/>
        <xdr:cNvSpPr txBox="1"/>
      </xdr:nvSpPr>
      <xdr:spPr>
        <a:xfrm>
          <a:off x="9404427" y="1704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132652</xdr:rowOff>
    </xdr:from>
    <xdr:to>
      <xdr:col>23</xdr:col>
      <xdr:colOff>517525</xdr:colOff>
      <xdr:row>39</xdr:row>
      <xdr:rowOff>44450</xdr:rowOff>
    </xdr:to>
    <xdr:cxnSp macro="">
      <xdr:nvCxnSpPr>
        <xdr:cNvPr id="495" name="直線コネクタ 494"/>
        <xdr:cNvCxnSpPr/>
      </xdr:nvCxnSpPr>
      <xdr:spPr>
        <a:xfrm flipV="1">
          <a:off x="15481300" y="6133402"/>
          <a:ext cx="838200" cy="59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32656</xdr:rowOff>
    </xdr:from>
    <xdr:ext cx="378565" cy="259045"/>
    <xdr:sp macro="" textlink="">
      <xdr:nvSpPr>
        <xdr:cNvPr id="496" name="災害復旧事業費平均値テキスト"/>
        <xdr:cNvSpPr txBox="1"/>
      </xdr:nvSpPr>
      <xdr:spPr>
        <a:xfrm>
          <a:off x="16370300" y="6547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48641</xdr:rowOff>
    </xdr:from>
    <xdr:to>
      <xdr:col>19</xdr:col>
      <xdr:colOff>644525</xdr:colOff>
      <xdr:row>39</xdr:row>
      <xdr:rowOff>44450</xdr:rowOff>
    </xdr:to>
    <xdr:cxnSp macro="">
      <xdr:nvCxnSpPr>
        <xdr:cNvPr id="504" name="直線コネクタ 503"/>
        <xdr:cNvCxnSpPr/>
      </xdr:nvCxnSpPr>
      <xdr:spPr>
        <a:xfrm>
          <a:off x="12814300" y="6563741"/>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81852</xdr:rowOff>
    </xdr:from>
    <xdr:to>
      <xdr:col>23</xdr:col>
      <xdr:colOff>568325</xdr:colOff>
      <xdr:row>36</xdr:row>
      <xdr:rowOff>12002</xdr:rowOff>
    </xdr:to>
    <xdr:sp macro="" textlink="">
      <xdr:nvSpPr>
        <xdr:cNvPr id="514" name="円/楕円 513"/>
        <xdr:cNvSpPr/>
      </xdr:nvSpPr>
      <xdr:spPr>
        <a:xfrm>
          <a:off x="162687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104729</xdr:rowOff>
    </xdr:from>
    <xdr:ext cx="469744" cy="259045"/>
    <xdr:sp macro="" textlink="">
      <xdr:nvSpPr>
        <xdr:cNvPr id="515" name="災害復旧事業費該当値テキスト"/>
        <xdr:cNvSpPr txBox="1"/>
      </xdr:nvSpPr>
      <xdr:spPr>
        <a:xfrm>
          <a:off x="16370300" y="593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169291</xdr:rowOff>
    </xdr:from>
    <xdr:to>
      <xdr:col>18</xdr:col>
      <xdr:colOff>492125</xdr:colOff>
      <xdr:row>38</xdr:row>
      <xdr:rowOff>99441</xdr:rowOff>
    </xdr:to>
    <xdr:sp macro="" textlink="">
      <xdr:nvSpPr>
        <xdr:cNvPr id="522" name="円/楕円 521"/>
        <xdr:cNvSpPr/>
      </xdr:nvSpPr>
      <xdr:spPr>
        <a:xfrm>
          <a:off x="12763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90568</xdr:rowOff>
    </xdr:from>
    <xdr:ext cx="378565" cy="259045"/>
    <xdr:sp macro="" textlink="">
      <xdr:nvSpPr>
        <xdr:cNvPr id="523" name="テキスト ボックス 522"/>
        <xdr:cNvSpPr txBox="1"/>
      </xdr:nvSpPr>
      <xdr:spPr>
        <a:xfrm>
          <a:off x="12625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135830</xdr:rowOff>
    </xdr:from>
    <xdr:to>
      <xdr:col>23</xdr:col>
      <xdr:colOff>517525</xdr:colOff>
      <xdr:row>75</xdr:row>
      <xdr:rowOff>157042</xdr:rowOff>
    </xdr:to>
    <xdr:cxnSp macro="">
      <xdr:nvCxnSpPr>
        <xdr:cNvPr id="603" name="直線コネクタ 602"/>
        <xdr:cNvCxnSpPr/>
      </xdr:nvCxnSpPr>
      <xdr:spPr>
        <a:xfrm flipV="1">
          <a:off x="15481300" y="12994580"/>
          <a:ext cx="8382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157042</xdr:rowOff>
    </xdr:from>
    <xdr:to>
      <xdr:col>22</xdr:col>
      <xdr:colOff>365125</xdr:colOff>
      <xdr:row>76</xdr:row>
      <xdr:rowOff>9300</xdr:rowOff>
    </xdr:to>
    <xdr:cxnSp macro="">
      <xdr:nvCxnSpPr>
        <xdr:cNvPr id="606" name="直線コネクタ 605"/>
        <xdr:cNvCxnSpPr/>
      </xdr:nvCxnSpPr>
      <xdr:spPr>
        <a:xfrm flipV="1">
          <a:off x="14592300" y="13015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77925</xdr:rowOff>
    </xdr:from>
    <xdr:ext cx="534377" cy="259045"/>
    <xdr:sp macro="" textlink="">
      <xdr:nvSpPr>
        <xdr:cNvPr id="608" name="テキスト ボックス 607"/>
        <xdr:cNvSpPr txBox="1"/>
      </xdr:nvSpPr>
      <xdr:spPr>
        <a:xfrm>
          <a:off x="15214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9300</xdr:rowOff>
    </xdr:from>
    <xdr:to>
      <xdr:col>21</xdr:col>
      <xdr:colOff>161925</xdr:colOff>
      <xdr:row>76</xdr:row>
      <xdr:rowOff>11912</xdr:rowOff>
    </xdr:to>
    <xdr:cxnSp macro="">
      <xdr:nvCxnSpPr>
        <xdr:cNvPr id="609" name="直線コネクタ 608"/>
        <xdr:cNvCxnSpPr/>
      </xdr:nvCxnSpPr>
      <xdr:spPr>
        <a:xfrm flipV="1">
          <a:off x="13703300" y="1303950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11260</xdr:rowOff>
    </xdr:from>
    <xdr:to>
      <xdr:col>19</xdr:col>
      <xdr:colOff>644525</xdr:colOff>
      <xdr:row>76</xdr:row>
      <xdr:rowOff>11912</xdr:rowOff>
    </xdr:to>
    <xdr:cxnSp macro="">
      <xdr:nvCxnSpPr>
        <xdr:cNvPr id="612" name="直線コネクタ 611"/>
        <xdr:cNvCxnSpPr/>
      </xdr:nvCxnSpPr>
      <xdr:spPr>
        <a:xfrm>
          <a:off x="12814300" y="1304146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85030</xdr:rowOff>
    </xdr:from>
    <xdr:to>
      <xdr:col>23</xdr:col>
      <xdr:colOff>568325</xdr:colOff>
      <xdr:row>76</xdr:row>
      <xdr:rowOff>15180</xdr:rowOff>
    </xdr:to>
    <xdr:sp macro="" textlink="">
      <xdr:nvSpPr>
        <xdr:cNvPr id="622" name="円/楕円 621"/>
        <xdr:cNvSpPr/>
      </xdr:nvSpPr>
      <xdr:spPr>
        <a:xfrm>
          <a:off x="16268700" y="129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107907</xdr:rowOff>
    </xdr:from>
    <xdr:ext cx="534377" cy="259045"/>
    <xdr:sp macro="" textlink="">
      <xdr:nvSpPr>
        <xdr:cNvPr id="623" name="公債費該当値テキスト"/>
        <xdr:cNvSpPr txBox="1"/>
      </xdr:nvSpPr>
      <xdr:spPr>
        <a:xfrm>
          <a:off x="16370300" y="12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106241</xdr:rowOff>
    </xdr:from>
    <xdr:to>
      <xdr:col>22</xdr:col>
      <xdr:colOff>415925</xdr:colOff>
      <xdr:row>76</xdr:row>
      <xdr:rowOff>36392</xdr:rowOff>
    </xdr:to>
    <xdr:sp macro="" textlink="">
      <xdr:nvSpPr>
        <xdr:cNvPr id="624" name="円/楕円 623"/>
        <xdr:cNvSpPr/>
      </xdr:nvSpPr>
      <xdr:spPr>
        <a:xfrm>
          <a:off x="15430500" y="12964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52918</xdr:rowOff>
    </xdr:from>
    <xdr:ext cx="534377" cy="259045"/>
    <xdr:sp macro="" textlink="">
      <xdr:nvSpPr>
        <xdr:cNvPr id="625" name="テキスト ボックス 624"/>
        <xdr:cNvSpPr txBox="1"/>
      </xdr:nvSpPr>
      <xdr:spPr>
        <a:xfrm>
          <a:off x="15214111" y="127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129950</xdr:rowOff>
    </xdr:from>
    <xdr:to>
      <xdr:col>21</xdr:col>
      <xdr:colOff>212725</xdr:colOff>
      <xdr:row>76</xdr:row>
      <xdr:rowOff>60100</xdr:rowOff>
    </xdr:to>
    <xdr:sp macro="" textlink="">
      <xdr:nvSpPr>
        <xdr:cNvPr id="626" name="円/楕円 625"/>
        <xdr:cNvSpPr/>
      </xdr:nvSpPr>
      <xdr:spPr>
        <a:xfrm>
          <a:off x="14541500" y="129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51227</xdr:rowOff>
    </xdr:from>
    <xdr:ext cx="534377" cy="259045"/>
    <xdr:sp macro="" textlink="">
      <xdr:nvSpPr>
        <xdr:cNvPr id="627" name="テキスト ボックス 626"/>
        <xdr:cNvSpPr txBox="1"/>
      </xdr:nvSpPr>
      <xdr:spPr>
        <a:xfrm>
          <a:off x="14325111" y="130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132562</xdr:rowOff>
    </xdr:from>
    <xdr:to>
      <xdr:col>20</xdr:col>
      <xdr:colOff>9525</xdr:colOff>
      <xdr:row>76</xdr:row>
      <xdr:rowOff>62712</xdr:rowOff>
    </xdr:to>
    <xdr:sp macro="" textlink="">
      <xdr:nvSpPr>
        <xdr:cNvPr id="628" name="円/楕円 627"/>
        <xdr:cNvSpPr/>
      </xdr:nvSpPr>
      <xdr:spPr>
        <a:xfrm>
          <a:off x="13652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53839</xdr:rowOff>
    </xdr:from>
    <xdr:ext cx="534377" cy="259045"/>
    <xdr:sp macro="" textlink="">
      <xdr:nvSpPr>
        <xdr:cNvPr id="629" name="テキスト ボックス 628"/>
        <xdr:cNvSpPr txBox="1"/>
      </xdr:nvSpPr>
      <xdr:spPr>
        <a:xfrm>
          <a:off x="13436111" y="130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131910</xdr:rowOff>
    </xdr:from>
    <xdr:to>
      <xdr:col>18</xdr:col>
      <xdr:colOff>492125</xdr:colOff>
      <xdr:row>76</xdr:row>
      <xdr:rowOff>62060</xdr:rowOff>
    </xdr:to>
    <xdr:sp macro="" textlink="">
      <xdr:nvSpPr>
        <xdr:cNvPr id="630" name="円/楕円 629"/>
        <xdr:cNvSpPr/>
      </xdr:nvSpPr>
      <xdr:spPr>
        <a:xfrm>
          <a:off x="12763500" y="129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53187</xdr:rowOff>
    </xdr:from>
    <xdr:ext cx="534377" cy="259045"/>
    <xdr:sp macro="" textlink="">
      <xdr:nvSpPr>
        <xdr:cNvPr id="631" name="テキスト ボックス 630"/>
        <xdr:cNvSpPr txBox="1"/>
      </xdr:nvSpPr>
      <xdr:spPr>
        <a:xfrm>
          <a:off x="12547111" y="130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97676</xdr:rowOff>
    </xdr:from>
    <xdr:to>
      <xdr:col>23</xdr:col>
      <xdr:colOff>517525</xdr:colOff>
      <xdr:row>98</xdr:row>
      <xdr:rowOff>145377</xdr:rowOff>
    </xdr:to>
    <xdr:cxnSp macro="">
      <xdr:nvCxnSpPr>
        <xdr:cNvPr id="660" name="直線コネクタ 659"/>
        <xdr:cNvCxnSpPr/>
      </xdr:nvCxnSpPr>
      <xdr:spPr>
        <a:xfrm flipV="1">
          <a:off x="15481300" y="16728326"/>
          <a:ext cx="838200" cy="2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145377</xdr:rowOff>
    </xdr:from>
    <xdr:to>
      <xdr:col>22</xdr:col>
      <xdr:colOff>365125</xdr:colOff>
      <xdr:row>99</xdr:row>
      <xdr:rowOff>18941</xdr:rowOff>
    </xdr:to>
    <xdr:cxnSp macro="">
      <xdr:nvCxnSpPr>
        <xdr:cNvPr id="663" name="直線コネクタ 662"/>
        <xdr:cNvCxnSpPr/>
      </xdr:nvCxnSpPr>
      <xdr:spPr>
        <a:xfrm flipV="1">
          <a:off x="14592300" y="16947477"/>
          <a:ext cx="889000" cy="4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9207</xdr:rowOff>
    </xdr:from>
    <xdr:to>
      <xdr:col>21</xdr:col>
      <xdr:colOff>161925</xdr:colOff>
      <xdr:row>99</xdr:row>
      <xdr:rowOff>18941</xdr:rowOff>
    </xdr:to>
    <xdr:cxnSp macro="">
      <xdr:nvCxnSpPr>
        <xdr:cNvPr id="666" name="直線コネクタ 665"/>
        <xdr:cNvCxnSpPr/>
      </xdr:nvCxnSpPr>
      <xdr:spPr>
        <a:xfrm>
          <a:off x="13703300" y="16982757"/>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167646</xdr:rowOff>
    </xdr:from>
    <xdr:to>
      <xdr:col>19</xdr:col>
      <xdr:colOff>644525</xdr:colOff>
      <xdr:row>99</xdr:row>
      <xdr:rowOff>9207</xdr:rowOff>
    </xdr:to>
    <xdr:cxnSp macro="">
      <xdr:nvCxnSpPr>
        <xdr:cNvPr id="669" name="直線コネクタ 668"/>
        <xdr:cNvCxnSpPr/>
      </xdr:nvCxnSpPr>
      <xdr:spPr>
        <a:xfrm>
          <a:off x="12814300" y="16969746"/>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46876</xdr:rowOff>
    </xdr:from>
    <xdr:to>
      <xdr:col>23</xdr:col>
      <xdr:colOff>568325</xdr:colOff>
      <xdr:row>97</xdr:row>
      <xdr:rowOff>148476</xdr:rowOff>
    </xdr:to>
    <xdr:sp macro="" textlink="">
      <xdr:nvSpPr>
        <xdr:cNvPr id="679" name="円/楕円 678"/>
        <xdr:cNvSpPr/>
      </xdr:nvSpPr>
      <xdr:spPr>
        <a:xfrm>
          <a:off x="162687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69753</xdr:rowOff>
    </xdr:from>
    <xdr:ext cx="534377" cy="259045"/>
    <xdr:sp macro="" textlink="">
      <xdr:nvSpPr>
        <xdr:cNvPr id="680" name="積立金該当値テキスト"/>
        <xdr:cNvSpPr txBox="1"/>
      </xdr:nvSpPr>
      <xdr:spPr>
        <a:xfrm>
          <a:off x="16370300" y="165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94577</xdr:rowOff>
    </xdr:from>
    <xdr:to>
      <xdr:col>22</xdr:col>
      <xdr:colOff>415925</xdr:colOff>
      <xdr:row>99</xdr:row>
      <xdr:rowOff>24727</xdr:rowOff>
    </xdr:to>
    <xdr:sp macro="" textlink="">
      <xdr:nvSpPr>
        <xdr:cNvPr id="681" name="円/楕円 680"/>
        <xdr:cNvSpPr/>
      </xdr:nvSpPr>
      <xdr:spPr>
        <a:xfrm>
          <a:off x="15430500" y="168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15854</xdr:rowOff>
    </xdr:from>
    <xdr:ext cx="469744" cy="259045"/>
    <xdr:sp macro="" textlink="">
      <xdr:nvSpPr>
        <xdr:cNvPr id="682" name="テキスト ボックス 681"/>
        <xdr:cNvSpPr txBox="1"/>
      </xdr:nvSpPr>
      <xdr:spPr>
        <a:xfrm>
          <a:off x="15246427" y="169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139591</xdr:rowOff>
    </xdr:from>
    <xdr:to>
      <xdr:col>21</xdr:col>
      <xdr:colOff>212725</xdr:colOff>
      <xdr:row>99</xdr:row>
      <xdr:rowOff>69741</xdr:rowOff>
    </xdr:to>
    <xdr:sp macro="" textlink="">
      <xdr:nvSpPr>
        <xdr:cNvPr id="683" name="円/楕円 682"/>
        <xdr:cNvSpPr/>
      </xdr:nvSpPr>
      <xdr:spPr>
        <a:xfrm>
          <a:off x="14541500" y="16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60868</xdr:rowOff>
    </xdr:from>
    <xdr:ext cx="469744" cy="259045"/>
    <xdr:sp macro="" textlink="">
      <xdr:nvSpPr>
        <xdr:cNvPr id="684" name="テキスト ボックス 683"/>
        <xdr:cNvSpPr txBox="1"/>
      </xdr:nvSpPr>
      <xdr:spPr>
        <a:xfrm>
          <a:off x="14357427" y="1703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129857</xdr:rowOff>
    </xdr:from>
    <xdr:to>
      <xdr:col>20</xdr:col>
      <xdr:colOff>9525</xdr:colOff>
      <xdr:row>99</xdr:row>
      <xdr:rowOff>60007</xdr:rowOff>
    </xdr:to>
    <xdr:sp macro="" textlink="">
      <xdr:nvSpPr>
        <xdr:cNvPr id="685" name="円/楕円 684"/>
        <xdr:cNvSpPr/>
      </xdr:nvSpPr>
      <xdr:spPr>
        <a:xfrm>
          <a:off x="13652500" y="169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51134</xdr:rowOff>
    </xdr:from>
    <xdr:ext cx="469744" cy="259045"/>
    <xdr:sp macro="" textlink="">
      <xdr:nvSpPr>
        <xdr:cNvPr id="686" name="テキスト ボックス 685"/>
        <xdr:cNvSpPr txBox="1"/>
      </xdr:nvSpPr>
      <xdr:spPr>
        <a:xfrm>
          <a:off x="13468427" y="1702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116846</xdr:rowOff>
    </xdr:from>
    <xdr:to>
      <xdr:col>18</xdr:col>
      <xdr:colOff>492125</xdr:colOff>
      <xdr:row>99</xdr:row>
      <xdr:rowOff>46996</xdr:rowOff>
    </xdr:to>
    <xdr:sp macro="" textlink="">
      <xdr:nvSpPr>
        <xdr:cNvPr id="687" name="円/楕円 686"/>
        <xdr:cNvSpPr/>
      </xdr:nvSpPr>
      <xdr:spPr>
        <a:xfrm>
          <a:off x="12763500" y="16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38123</xdr:rowOff>
    </xdr:from>
    <xdr:ext cx="469744" cy="259045"/>
    <xdr:sp macro="" textlink="">
      <xdr:nvSpPr>
        <xdr:cNvPr id="688" name="テキスト ボックス 687"/>
        <xdr:cNvSpPr txBox="1"/>
      </xdr:nvSpPr>
      <xdr:spPr>
        <a:xfrm>
          <a:off x="12579427" y="1701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119616</xdr:rowOff>
    </xdr:from>
    <xdr:to>
      <xdr:col>32</xdr:col>
      <xdr:colOff>187325</xdr:colOff>
      <xdr:row>39</xdr:row>
      <xdr:rowOff>96266</xdr:rowOff>
    </xdr:to>
    <xdr:cxnSp macro="">
      <xdr:nvCxnSpPr>
        <xdr:cNvPr id="719" name="直線コネクタ 718"/>
        <xdr:cNvCxnSpPr/>
      </xdr:nvCxnSpPr>
      <xdr:spPr>
        <a:xfrm>
          <a:off x="21323300" y="6463266"/>
          <a:ext cx="838200" cy="3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119616</xdr:rowOff>
    </xdr:from>
    <xdr:to>
      <xdr:col>31</xdr:col>
      <xdr:colOff>34925</xdr:colOff>
      <xdr:row>39</xdr:row>
      <xdr:rowOff>94470</xdr:rowOff>
    </xdr:to>
    <xdr:cxnSp macro="">
      <xdr:nvCxnSpPr>
        <xdr:cNvPr id="722" name="直線コネクタ 721"/>
        <xdr:cNvCxnSpPr/>
      </xdr:nvCxnSpPr>
      <xdr:spPr>
        <a:xfrm flipV="1">
          <a:off x="20434300" y="6463266"/>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170687</xdr:rowOff>
    </xdr:from>
    <xdr:ext cx="378565" cy="259045"/>
    <xdr:sp macro="" textlink="">
      <xdr:nvSpPr>
        <xdr:cNvPr id="724" name="テキスト ボックス 723"/>
        <xdr:cNvSpPr txBox="1"/>
      </xdr:nvSpPr>
      <xdr:spPr>
        <a:xfrm>
          <a:off x="21134017" y="668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94470</xdr:rowOff>
    </xdr:from>
    <xdr:to>
      <xdr:col>29</xdr:col>
      <xdr:colOff>517525</xdr:colOff>
      <xdr:row>39</xdr:row>
      <xdr:rowOff>98878</xdr:rowOff>
    </xdr:to>
    <xdr:cxnSp macro="">
      <xdr:nvCxnSpPr>
        <xdr:cNvPr id="725" name="直線コネクタ 724"/>
        <xdr:cNvCxnSpPr/>
      </xdr:nvCxnSpPr>
      <xdr:spPr>
        <a:xfrm flipV="1">
          <a:off x="19545300" y="6781020"/>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91205</xdr:rowOff>
    </xdr:from>
    <xdr:to>
      <xdr:col>28</xdr:col>
      <xdr:colOff>314325</xdr:colOff>
      <xdr:row>39</xdr:row>
      <xdr:rowOff>98878</xdr:rowOff>
    </xdr:to>
    <xdr:cxnSp macro="">
      <xdr:nvCxnSpPr>
        <xdr:cNvPr id="728" name="直線コネクタ 727"/>
        <xdr:cNvCxnSpPr/>
      </xdr:nvCxnSpPr>
      <xdr:spPr>
        <a:xfrm>
          <a:off x="18656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45466</xdr:rowOff>
    </xdr:from>
    <xdr:to>
      <xdr:col>32</xdr:col>
      <xdr:colOff>238125</xdr:colOff>
      <xdr:row>39</xdr:row>
      <xdr:rowOff>147066</xdr:rowOff>
    </xdr:to>
    <xdr:sp macro="" textlink="">
      <xdr:nvSpPr>
        <xdr:cNvPr id="738" name="円/楕円 737"/>
        <xdr:cNvSpPr/>
      </xdr:nvSpPr>
      <xdr:spPr>
        <a:xfrm>
          <a:off x="22110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131843</xdr:rowOff>
    </xdr:from>
    <xdr:ext cx="313932" cy="259045"/>
    <xdr:sp macro="" textlink="">
      <xdr:nvSpPr>
        <xdr:cNvPr id="739" name="投資及び出資金該当値テキスト"/>
        <xdr:cNvSpPr txBox="1"/>
      </xdr:nvSpPr>
      <xdr:spPr>
        <a:xfrm>
          <a:off x="22212300" y="6646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68816</xdr:rowOff>
    </xdr:from>
    <xdr:to>
      <xdr:col>31</xdr:col>
      <xdr:colOff>85725</xdr:colOff>
      <xdr:row>37</xdr:row>
      <xdr:rowOff>170416</xdr:rowOff>
    </xdr:to>
    <xdr:sp macro="" textlink="">
      <xdr:nvSpPr>
        <xdr:cNvPr id="740" name="円/楕円 739"/>
        <xdr:cNvSpPr/>
      </xdr:nvSpPr>
      <xdr:spPr>
        <a:xfrm>
          <a:off x="21272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15493</xdr:rowOff>
    </xdr:from>
    <xdr:ext cx="469744" cy="259045"/>
    <xdr:sp macro="" textlink="">
      <xdr:nvSpPr>
        <xdr:cNvPr id="741" name="テキスト ボックス 740"/>
        <xdr:cNvSpPr txBox="1"/>
      </xdr:nvSpPr>
      <xdr:spPr>
        <a:xfrm>
          <a:off x="21088427" y="618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43670</xdr:rowOff>
    </xdr:from>
    <xdr:to>
      <xdr:col>29</xdr:col>
      <xdr:colOff>568325</xdr:colOff>
      <xdr:row>39</xdr:row>
      <xdr:rowOff>145270</xdr:rowOff>
    </xdr:to>
    <xdr:sp macro="" textlink="">
      <xdr:nvSpPr>
        <xdr:cNvPr id="742" name="円/楕円 741"/>
        <xdr:cNvSpPr/>
      </xdr:nvSpPr>
      <xdr:spPr>
        <a:xfrm>
          <a:off x="20383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136397</xdr:rowOff>
    </xdr:from>
    <xdr:ext cx="313932" cy="259045"/>
    <xdr:sp macro="" textlink="">
      <xdr:nvSpPr>
        <xdr:cNvPr id="743" name="テキスト ボックス 742"/>
        <xdr:cNvSpPr txBox="1"/>
      </xdr:nvSpPr>
      <xdr:spPr>
        <a:xfrm>
          <a:off x="20277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40405</xdr:rowOff>
    </xdr:from>
    <xdr:to>
      <xdr:col>27</xdr:col>
      <xdr:colOff>161925</xdr:colOff>
      <xdr:row>39</xdr:row>
      <xdr:rowOff>142005</xdr:rowOff>
    </xdr:to>
    <xdr:sp macro="" textlink="">
      <xdr:nvSpPr>
        <xdr:cNvPr id="746" name="円/楕円 745"/>
        <xdr:cNvSpPr/>
      </xdr:nvSpPr>
      <xdr:spPr>
        <a:xfrm>
          <a:off x="18605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133132</xdr:rowOff>
    </xdr:from>
    <xdr:ext cx="313932" cy="259045"/>
    <xdr:sp macro="" textlink="">
      <xdr:nvSpPr>
        <xdr:cNvPr id="747" name="テキスト ボックス 746"/>
        <xdr:cNvSpPr txBox="1"/>
      </xdr:nvSpPr>
      <xdr:spPr>
        <a:xfrm>
          <a:off x="18499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128910</xdr:rowOff>
    </xdr:from>
    <xdr:to>
      <xdr:col>32</xdr:col>
      <xdr:colOff>187325</xdr:colOff>
      <xdr:row>58</xdr:row>
      <xdr:rowOff>129047</xdr:rowOff>
    </xdr:to>
    <xdr:cxnSp macro="">
      <xdr:nvCxnSpPr>
        <xdr:cNvPr id="774" name="直線コネクタ 773"/>
        <xdr:cNvCxnSpPr/>
      </xdr:nvCxnSpPr>
      <xdr:spPr>
        <a:xfrm flipV="1">
          <a:off x="21323300" y="1007301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129047</xdr:rowOff>
    </xdr:from>
    <xdr:to>
      <xdr:col>31</xdr:col>
      <xdr:colOff>34925</xdr:colOff>
      <xdr:row>58</xdr:row>
      <xdr:rowOff>129139</xdr:rowOff>
    </xdr:to>
    <xdr:cxnSp macro="">
      <xdr:nvCxnSpPr>
        <xdr:cNvPr id="777" name="直線コネクタ 776"/>
        <xdr:cNvCxnSpPr/>
      </xdr:nvCxnSpPr>
      <xdr:spPr>
        <a:xfrm flipV="1">
          <a:off x="20434300" y="1007314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129139</xdr:rowOff>
    </xdr:from>
    <xdr:to>
      <xdr:col>29</xdr:col>
      <xdr:colOff>517525</xdr:colOff>
      <xdr:row>58</xdr:row>
      <xdr:rowOff>129184</xdr:rowOff>
    </xdr:to>
    <xdr:cxnSp macro="">
      <xdr:nvCxnSpPr>
        <xdr:cNvPr id="780" name="直線コネクタ 779"/>
        <xdr:cNvCxnSpPr/>
      </xdr:nvCxnSpPr>
      <xdr:spPr>
        <a:xfrm flipV="1">
          <a:off x="19545300" y="1007323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62388</xdr:rowOff>
    </xdr:from>
    <xdr:to>
      <xdr:col>28</xdr:col>
      <xdr:colOff>314325</xdr:colOff>
      <xdr:row>58</xdr:row>
      <xdr:rowOff>129184</xdr:rowOff>
    </xdr:to>
    <xdr:cxnSp macro="">
      <xdr:nvCxnSpPr>
        <xdr:cNvPr id="783" name="直線コネクタ 782"/>
        <xdr:cNvCxnSpPr/>
      </xdr:nvCxnSpPr>
      <xdr:spPr>
        <a:xfrm>
          <a:off x="18656300" y="10006488"/>
          <a:ext cx="889000" cy="6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78110</xdr:rowOff>
    </xdr:from>
    <xdr:to>
      <xdr:col>32</xdr:col>
      <xdr:colOff>238125</xdr:colOff>
      <xdr:row>59</xdr:row>
      <xdr:rowOff>8260</xdr:rowOff>
    </xdr:to>
    <xdr:sp macro="" textlink="">
      <xdr:nvSpPr>
        <xdr:cNvPr id="793" name="円/楕円 792"/>
        <xdr:cNvSpPr/>
      </xdr:nvSpPr>
      <xdr:spPr>
        <a:xfrm>
          <a:off x="221107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164487</xdr:rowOff>
    </xdr:from>
    <xdr:ext cx="378565" cy="259045"/>
    <xdr:sp macro="" textlink="">
      <xdr:nvSpPr>
        <xdr:cNvPr id="794" name="貸付金該当値テキスト"/>
        <xdr:cNvSpPr txBox="1"/>
      </xdr:nvSpPr>
      <xdr:spPr>
        <a:xfrm>
          <a:off x="22212300" y="993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78247</xdr:rowOff>
    </xdr:from>
    <xdr:to>
      <xdr:col>31</xdr:col>
      <xdr:colOff>85725</xdr:colOff>
      <xdr:row>59</xdr:row>
      <xdr:rowOff>8397</xdr:rowOff>
    </xdr:to>
    <xdr:sp macro="" textlink="">
      <xdr:nvSpPr>
        <xdr:cNvPr id="795" name="円/楕円 794"/>
        <xdr:cNvSpPr/>
      </xdr:nvSpPr>
      <xdr:spPr>
        <a:xfrm>
          <a:off x="212725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170974</xdr:rowOff>
    </xdr:from>
    <xdr:ext cx="378565" cy="259045"/>
    <xdr:sp macro="" textlink="">
      <xdr:nvSpPr>
        <xdr:cNvPr id="796" name="テキスト ボックス 795"/>
        <xdr:cNvSpPr txBox="1"/>
      </xdr:nvSpPr>
      <xdr:spPr>
        <a:xfrm>
          <a:off x="21134017" y="1011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78339</xdr:rowOff>
    </xdr:from>
    <xdr:to>
      <xdr:col>29</xdr:col>
      <xdr:colOff>568325</xdr:colOff>
      <xdr:row>59</xdr:row>
      <xdr:rowOff>8489</xdr:rowOff>
    </xdr:to>
    <xdr:sp macro="" textlink="">
      <xdr:nvSpPr>
        <xdr:cNvPr id="797" name="円/楕円 796"/>
        <xdr:cNvSpPr/>
      </xdr:nvSpPr>
      <xdr:spPr>
        <a:xfrm>
          <a:off x="20383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171066</xdr:rowOff>
    </xdr:from>
    <xdr:ext cx="378565" cy="259045"/>
    <xdr:sp macro="" textlink="">
      <xdr:nvSpPr>
        <xdr:cNvPr id="798" name="テキスト ボックス 797"/>
        <xdr:cNvSpPr txBox="1"/>
      </xdr:nvSpPr>
      <xdr:spPr>
        <a:xfrm>
          <a:off x="20245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78384</xdr:rowOff>
    </xdr:from>
    <xdr:to>
      <xdr:col>28</xdr:col>
      <xdr:colOff>365125</xdr:colOff>
      <xdr:row>59</xdr:row>
      <xdr:rowOff>8534</xdr:rowOff>
    </xdr:to>
    <xdr:sp macro="" textlink="">
      <xdr:nvSpPr>
        <xdr:cNvPr id="799" name="円/楕円 798"/>
        <xdr:cNvSpPr/>
      </xdr:nvSpPr>
      <xdr:spPr>
        <a:xfrm>
          <a:off x="19494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171111</xdr:rowOff>
    </xdr:from>
    <xdr:ext cx="378565" cy="259045"/>
    <xdr:sp macro="" textlink="">
      <xdr:nvSpPr>
        <xdr:cNvPr id="800" name="テキスト ボックス 799"/>
        <xdr:cNvSpPr txBox="1"/>
      </xdr:nvSpPr>
      <xdr:spPr>
        <a:xfrm>
          <a:off x="19356017" y="1011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11588</xdr:rowOff>
    </xdr:from>
    <xdr:to>
      <xdr:col>27</xdr:col>
      <xdr:colOff>161925</xdr:colOff>
      <xdr:row>58</xdr:row>
      <xdr:rowOff>113188</xdr:rowOff>
    </xdr:to>
    <xdr:sp macro="" textlink="">
      <xdr:nvSpPr>
        <xdr:cNvPr id="801" name="円/楕円 800"/>
        <xdr:cNvSpPr/>
      </xdr:nvSpPr>
      <xdr:spPr>
        <a:xfrm>
          <a:off x="18605500" y="99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104315</xdr:rowOff>
    </xdr:from>
    <xdr:ext cx="469744" cy="259045"/>
    <xdr:sp macro="" textlink="">
      <xdr:nvSpPr>
        <xdr:cNvPr id="802" name="テキスト ボックス 801"/>
        <xdr:cNvSpPr txBox="1"/>
      </xdr:nvSpPr>
      <xdr:spPr>
        <a:xfrm>
          <a:off x="18421427" y="1004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153473</xdr:rowOff>
    </xdr:from>
    <xdr:to>
      <xdr:col>32</xdr:col>
      <xdr:colOff>187325</xdr:colOff>
      <xdr:row>76</xdr:row>
      <xdr:rowOff>13094</xdr:rowOff>
    </xdr:to>
    <xdr:cxnSp macro="">
      <xdr:nvCxnSpPr>
        <xdr:cNvPr id="832" name="直線コネクタ 831"/>
        <xdr:cNvCxnSpPr/>
      </xdr:nvCxnSpPr>
      <xdr:spPr>
        <a:xfrm flipV="1">
          <a:off x="21323300" y="13012223"/>
          <a:ext cx="8382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13094</xdr:rowOff>
    </xdr:from>
    <xdr:to>
      <xdr:col>31</xdr:col>
      <xdr:colOff>34925</xdr:colOff>
      <xdr:row>76</xdr:row>
      <xdr:rowOff>43631</xdr:rowOff>
    </xdr:to>
    <xdr:cxnSp macro="">
      <xdr:nvCxnSpPr>
        <xdr:cNvPr id="835" name="直線コネクタ 834"/>
        <xdr:cNvCxnSpPr/>
      </xdr:nvCxnSpPr>
      <xdr:spPr>
        <a:xfrm flipV="1">
          <a:off x="20434300" y="13043294"/>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43631</xdr:rowOff>
    </xdr:from>
    <xdr:to>
      <xdr:col>29</xdr:col>
      <xdr:colOff>517525</xdr:colOff>
      <xdr:row>76</xdr:row>
      <xdr:rowOff>95980</xdr:rowOff>
    </xdr:to>
    <xdr:cxnSp macro="">
      <xdr:nvCxnSpPr>
        <xdr:cNvPr id="838" name="直線コネクタ 837"/>
        <xdr:cNvCxnSpPr/>
      </xdr:nvCxnSpPr>
      <xdr:spPr>
        <a:xfrm flipV="1">
          <a:off x="19545300" y="13073831"/>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95980</xdr:rowOff>
    </xdr:from>
    <xdr:to>
      <xdr:col>28</xdr:col>
      <xdr:colOff>314325</xdr:colOff>
      <xdr:row>76</xdr:row>
      <xdr:rowOff>134538</xdr:rowOff>
    </xdr:to>
    <xdr:cxnSp macro="">
      <xdr:nvCxnSpPr>
        <xdr:cNvPr id="841" name="直線コネクタ 840"/>
        <xdr:cNvCxnSpPr/>
      </xdr:nvCxnSpPr>
      <xdr:spPr>
        <a:xfrm flipV="1">
          <a:off x="18656300" y="13126180"/>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102673</xdr:rowOff>
    </xdr:from>
    <xdr:to>
      <xdr:col>32</xdr:col>
      <xdr:colOff>238125</xdr:colOff>
      <xdr:row>76</xdr:row>
      <xdr:rowOff>32823</xdr:rowOff>
    </xdr:to>
    <xdr:sp macro="" textlink="">
      <xdr:nvSpPr>
        <xdr:cNvPr id="851" name="円/楕円 850"/>
        <xdr:cNvSpPr/>
      </xdr:nvSpPr>
      <xdr:spPr>
        <a:xfrm>
          <a:off x="221107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125550</xdr:rowOff>
    </xdr:from>
    <xdr:ext cx="534377" cy="259045"/>
    <xdr:sp macro="" textlink="">
      <xdr:nvSpPr>
        <xdr:cNvPr id="852" name="繰出金該当値テキスト"/>
        <xdr:cNvSpPr txBox="1"/>
      </xdr:nvSpPr>
      <xdr:spPr>
        <a:xfrm>
          <a:off x="22212300" y="128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133744</xdr:rowOff>
    </xdr:from>
    <xdr:to>
      <xdr:col>31</xdr:col>
      <xdr:colOff>85725</xdr:colOff>
      <xdr:row>76</xdr:row>
      <xdr:rowOff>63894</xdr:rowOff>
    </xdr:to>
    <xdr:sp macro="" textlink="">
      <xdr:nvSpPr>
        <xdr:cNvPr id="853" name="円/楕円 852"/>
        <xdr:cNvSpPr/>
      </xdr:nvSpPr>
      <xdr:spPr>
        <a:xfrm>
          <a:off x="21272500" y="12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80421</xdr:rowOff>
    </xdr:from>
    <xdr:ext cx="534377" cy="259045"/>
    <xdr:sp macro="" textlink="">
      <xdr:nvSpPr>
        <xdr:cNvPr id="854" name="テキスト ボックス 853"/>
        <xdr:cNvSpPr txBox="1"/>
      </xdr:nvSpPr>
      <xdr:spPr>
        <a:xfrm>
          <a:off x="21056111" y="12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164281</xdr:rowOff>
    </xdr:from>
    <xdr:to>
      <xdr:col>29</xdr:col>
      <xdr:colOff>568325</xdr:colOff>
      <xdr:row>76</xdr:row>
      <xdr:rowOff>94431</xdr:rowOff>
    </xdr:to>
    <xdr:sp macro="" textlink="">
      <xdr:nvSpPr>
        <xdr:cNvPr id="855" name="円/楕円 854"/>
        <xdr:cNvSpPr/>
      </xdr:nvSpPr>
      <xdr:spPr>
        <a:xfrm>
          <a:off x="20383500" y="13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110958</xdr:rowOff>
    </xdr:from>
    <xdr:ext cx="534377" cy="259045"/>
    <xdr:sp macro="" textlink="">
      <xdr:nvSpPr>
        <xdr:cNvPr id="856" name="テキスト ボックス 855"/>
        <xdr:cNvSpPr txBox="1"/>
      </xdr:nvSpPr>
      <xdr:spPr>
        <a:xfrm>
          <a:off x="20167111" y="127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45180</xdr:rowOff>
    </xdr:from>
    <xdr:to>
      <xdr:col>28</xdr:col>
      <xdr:colOff>365125</xdr:colOff>
      <xdr:row>76</xdr:row>
      <xdr:rowOff>146780</xdr:rowOff>
    </xdr:to>
    <xdr:sp macro="" textlink="">
      <xdr:nvSpPr>
        <xdr:cNvPr id="857" name="円/楕円 856"/>
        <xdr:cNvSpPr/>
      </xdr:nvSpPr>
      <xdr:spPr>
        <a:xfrm>
          <a:off x="19494500" y="130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163307</xdr:rowOff>
    </xdr:from>
    <xdr:ext cx="534377" cy="259045"/>
    <xdr:sp macro="" textlink="">
      <xdr:nvSpPr>
        <xdr:cNvPr id="858" name="テキスト ボックス 857"/>
        <xdr:cNvSpPr txBox="1"/>
      </xdr:nvSpPr>
      <xdr:spPr>
        <a:xfrm>
          <a:off x="19278111" y="128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83738</xdr:rowOff>
    </xdr:from>
    <xdr:to>
      <xdr:col>27</xdr:col>
      <xdr:colOff>161925</xdr:colOff>
      <xdr:row>77</xdr:row>
      <xdr:rowOff>13888</xdr:rowOff>
    </xdr:to>
    <xdr:sp macro="" textlink="">
      <xdr:nvSpPr>
        <xdr:cNvPr id="859" name="円/楕円 858"/>
        <xdr:cNvSpPr/>
      </xdr:nvSpPr>
      <xdr:spPr>
        <a:xfrm>
          <a:off x="18605500" y="131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30415</xdr:rowOff>
    </xdr:from>
    <xdr:ext cx="534377" cy="259045"/>
    <xdr:sp macro="" textlink="">
      <xdr:nvSpPr>
        <xdr:cNvPr id="860" name="テキスト ボックス 859"/>
        <xdr:cNvSpPr txBox="1"/>
      </xdr:nvSpPr>
      <xdr:spPr>
        <a:xfrm>
          <a:off x="18389111" y="128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358,022</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主な構成項目として補助費等</a:t>
          </a:r>
          <a:r>
            <a:rPr kumimoji="1" lang="en-US" altLang="ja-JP" sz="1300">
              <a:solidFill>
                <a:schemeClr val="dk1"/>
              </a:solidFill>
              <a:effectLst/>
              <a:latin typeface="+mn-lt"/>
              <a:ea typeface="+mn-ea"/>
              <a:cs typeface="+mn-cs"/>
            </a:rPr>
            <a:t>64,482</a:t>
          </a:r>
          <a:r>
            <a:rPr kumimoji="1" lang="ja-JP" altLang="ja-JP" sz="1300">
              <a:solidFill>
                <a:schemeClr val="dk1"/>
              </a:solidFill>
              <a:effectLst/>
              <a:latin typeface="+mn-lt"/>
              <a:ea typeface="+mn-ea"/>
              <a:cs typeface="+mn-cs"/>
            </a:rPr>
            <a:t>円，人件費</a:t>
          </a:r>
          <a:r>
            <a:rPr kumimoji="1" lang="en-US" altLang="ja-JP" sz="1300">
              <a:solidFill>
                <a:schemeClr val="dk1"/>
              </a:solidFill>
              <a:effectLst/>
              <a:latin typeface="+mn-lt"/>
              <a:ea typeface="+mn-ea"/>
              <a:cs typeface="+mn-cs"/>
            </a:rPr>
            <a:t>59,361</a:t>
          </a:r>
          <a:r>
            <a:rPr kumimoji="1" lang="ja-JP" altLang="ja-JP" sz="1300">
              <a:solidFill>
                <a:schemeClr val="dk1"/>
              </a:solidFill>
              <a:effectLst/>
              <a:latin typeface="+mn-lt"/>
              <a:ea typeface="+mn-ea"/>
              <a:cs typeface="+mn-cs"/>
            </a:rPr>
            <a:t>円，扶助費</a:t>
          </a:r>
          <a:r>
            <a:rPr kumimoji="1" lang="en-US" altLang="ja-JP" sz="1300">
              <a:solidFill>
                <a:schemeClr val="dk1"/>
              </a:solidFill>
              <a:effectLst/>
              <a:latin typeface="+mn-lt"/>
              <a:ea typeface="+mn-ea"/>
              <a:cs typeface="+mn-cs"/>
            </a:rPr>
            <a:t>58,013</a:t>
          </a:r>
          <a:r>
            <a:rPr kumimoji="1" lang="ja-JP" altLang="ja-JP" sz="1300">
              <a:solidFill>
                <a:schemeClr val="dk1"/>
              </a:solidFill>
              <a:effectLst/>
              <a:latin typeface="+mn-lt"/>
              <a:ea typeface="+mn-ea"/>
              <a:cs typeface="+mn-cs"/>
            </a:rPr>
            <a:t>円，物件費</a:t>
          </a:r>
          <a:r>
            <a:rPr kumimoji="1" lang="en-US" altLang="ja-JP" sz="1300">
              <a:solidFill>
                <a:schemeClr val="dk1"/>
              </a:solidFill>
              <a:effectLst/>
              <a:latin typeface="+mn-lt"/>
              <a:ea typeface="+mn-ea"/>
              <a:cs typeface="+mn-cs"/>
            </a:rPr>
            <a:t>50,936</a:t>
          </a:r>
          <a:r>
            <a:rPr kumimoji="1" lang="ja-JP" altLang="ja-JP" sz="1300">
              <a:solidFill>
                <a:schemeClr val="dk1"/>
              </a:solidFill>
              <a:effectLst/>
              <a:latin typeface="+mn-lt"/>
              <a:ea typeface="+mn-ea"/>
              <a:cs typeface="+mn-cs"/>
            </a:rPr>
            <a:t>円。</a:t>
          </a:r>
          <a:endParaRPr lang="ja-JP" altLang="ja-JP" sz="1300">
            <a:effectLst/>
          </a:endParaRPr>
        </a:p>
        <a:p>
          <a:r>
            <a:rPr kumimoji="1" lang="ja-JP" altLang="ja-JP" sz="1300">
              <a:solidFill>
                <a:schemeClr val="dk1"/>
              </a:solidFill>
              <a:effectLst/>
              <a:latin typeface="+mn-lt"/>
              <a:ea typeface="+mn-ea"/>
              <a:cs typeface="+mn-cs"/>
            </a:rPr>
            <a:t>補助費等は平成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15,205</a:t>
          </a:r>
          <a:r>
            <a:rPr kumimoji="1" lang="ja-JP" altLang="ja-JP" sz="1300">
              <a:solidFill>
                <a:schemeClr val="dk1"/>
              </a:solidFill>
              <a:effectLst/>
              <a:latin typeface="+mn-lt"/>
              <a:ea typeface="+mn-ea"/>
              <a:cs typeface="+mn-cs"/>
            </a:rPr>
            <a:t>円増となっており，主な要因は，ふるさとづくり寄付報償費の増加である。扶助費は平成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年度より増加傾向にあり，主な要因として</a:t>
          </a:r>
          <a:r>
            <a:rPr lang="ja-JP" altLang="ja-JP" sz="1300" b="0" i="0" baseline="0">
              <a:solidFill>
                <a:schemeClr val="dk1"/>
              </a:solidFill>
              <a:effectLst/>
              <a:latin typeface="+mn-lt"/>
              <a:ea typeface="+mn-ea"/>
              <a:cs typeface="+mn-cs"/>
            </a:rPr>
            <a:t>障害者自立支援事業等がある。また，積立金が前年度に比べ増えているのは，ふるさとづくり基金積立金によるものであり，前年度決算と比較すると</a:t>
          </a:r>
          <a:r>
            <a:rPr lang="en-US" altLang="ja-JP" sz="1300" b="0" i="0" baseline="0">
              <a:solidFill>
                <a:schemeClr val="dk1"/>
              </a:solidFill>
              <a:effectLst/>
              <a:latin typeface="+mn-lt"/>
              <a:ea typeface="+mn-ea"/>
              <a:cs typeface="+mn-cs"/>
            </a:rPr>
            <a:t>310.8</a:t>
          </a:r>
          <a:r>
            <a:rPr lang="ja-JP" altLang="ja-JP" sz="1300" b="0" i="0" baseline="0">
              <a:solidFill>
                <a:schemeClr val="dk1"/>
              </a:solidFill>
              <a:effectLst/>
              <a:latin typeface="+mn-lt"/>
              <a:ea typeface="+mn-ea"/>
              <a:cs typeface="+mn-cs"/>
            </a:rPr>
            <a:t>％増となっている。災害復旧事業費は平成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月発生の関東</a:t>
          </a:r>
          <a:r>
            <a:rPr lang="ja-JP" altLang="en-US" sz="1300" b="0" i="0" baseline="0">
              <a:solidFill>
                <a:schemeClr val="dk1"/>
              </a:solidFill>
              <a:effectLst/>
              <a:latin typeface="+mn-lt"/>
              <a:ea typeface="+mn-ea"/>
              <a:cs typeface="+mn-cs"/>
            </a:rPr>
            <a:t>・東北</a:t>
          </a:r>
          <a:r>
            <a:rPr lang="ja-JP" altLang="ja-JP" sz="1300" b="0" i="0" baseline="0">
              <a:solidFill>
                <a:schemeClr val="dk1"/>
              </a:solidFill>
              <a:effectLst/>
              <a:latin typeface="+mn-lt"/>
              <a:ea typeface="+mn-ea"/>
              <a:cs typeface="+mn-cs"/>
            </a:rPr>
            <a:t>豪雨災害によるものであり，住民一人当たり</a:t>
          </a:r>
          <a:r>
            <a:rPr lang="en-US" altLang="ja-JP" sz="1300" b="0" i="0" baseline="0">
              <a:solidFill>
                <a:schemeClr val="dk1"/>
              </a:solidFill>
              <a:effectLst/>
              <a:latin typeface="+mn-lt"/>
              <a:ea typeface="+mn-ea"/>
              <a:cs typeface="+mn-cs"/>
            </a:rPr>
            <a:t>3,137</a:t>
          </a:r>
          <a:r>
            <a:rPr lang="ja-JP" altLang="ja-JP" sz="1300" b="0" i="0" baseline="0">
              <a:solidFill>
                <a:schemeClr val="dk1"/>
              </a:solidFill>
              <a:effectLst/>
              <a:latin typeface="+mn-lt"/>
              <a:ea typeface="+mn-ea"/>
              <a:cs typeface="+mn-cs"/>
            </a:rPr>
            <a:t>円となっている。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25,477
24,784
46.59
9,579,195
9,121,339
346,679
5,966,658
10,475,528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152.4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149497</xdr:rowOff>
    </xdr:from>
    <xdr:to>
      <xdr:col>6</xdr:col>
      <xdr:colOff>511175</xdr:colOff>
      <xdr:row>35</xdr:row>
      <xdr:rowOff>48587</xdr:rowOff>
    </xdr:to>
    <xdr:cxnSp macro="">
      <xdr:nvCxnSpPr>
        <xdr:cNvPr id="63" name="直線コネクタ 62"/>
        <xdr:cNvCxnSpPr/>
      </xdr:nvCxnSpPr>
      <xdr:spPr>
        <a:xfrm flipV="1">
          <a:off x="3797300" y="5978797"/>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48587</xdr:rowOff>
    </xdr:from>
    <xdr:to>
      <xdr:col>5</xdr:col>
      <xdr:colOff>358775</xdr:colOff>
      <xdr:row>35</xdr:row>
      <xdr:rowOff>68181</xdr:rowOff>
    </xdr:to>
    <xdr:cxnSp macro="">
      <xdr:nvCxnSpPr>
        <xdr:cNvPr id="66" name="直線コネクタ 65"/>
        <xdr:cNvCxnSpPr/>
      </xdr:nvCxnSpPr>
      <xdr:spPr>
        <a:xfrm flipV="1">
          <a:off x="2908300" y="60493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23767</xdr:rowOff>
    </xdr:from>
    <xdr:to>
      <xdr:col>4</xdr:col>
      <xdr:colOff>155575</xdr:colOff>
      <xdr:row>35</xdr:row>
      <xdr:rowOff>68181</xdr:rowOff>
    </xdr:to>
    <xdr:cxnSp macro="">
      <xdr:nvCxnSpPr>
        <xdr:cNvPr id="69" name="直線コネクタ 68"/>
        <xdr:cNvCxnSpPr/>
      </xdr:nvCxnSpPr>
      <xdr:spPr>
        <a:xfrm>
          <a:off x="2019300" y="6024517"/>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12990</xdr:rowOff>
    </xdr:from>
    <xdr:to>
      <xdr:col>2</xdr:col>
      <xdr:colOff>638175</xdr:colOff>
      <xdr:row>35</xdr:row>
      <xdr:rowOff>23767</xdr:rowOff>
    </xdr:to>
    <xdr:cxnSp macro="">
      <xdr:nvCxnSpPr>
        <xdr:cNvPr id="72" name="直線コネクタ 71"/>
        <xdr:cNvCxnSpPr/>
      </xdr:nvCxnSpPr>
      <xdr:spPr>
        <a:xfrm>
          <a:off x="1130300" y="5842290"/>
          <a:ext cx="8890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98697</xdr:rowOff>
    </xdr:from>
    <xdr:to>
      <xdr:col>6</xdr:col>
      <xdr:colOff>561975</xdr:colOff>
      <xdr:row>35</xdr:row>
      <xdr:rowOff>28847</xdr:rowOff>
    </xdr:to>
    <xdr:sp macro="" textlink="">
      <xdr:nvSpPr>
        <xdr:cNvPr id="82" name="円/楕円 81"/>
        <xdr:cNvSpPr/>
      </xdr:nvSpPr>
      <xdr:spPr>
        <a:xfrm>
          <a:off x="45847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121574</xdr:rowOff>
    </xdr:from>
    <xdr:ext cx="469744" cy="259045"/>
    <xdr:sp macro="" textlink="">
      <xdr:nvSpPr>
        <xdr:cNvPr id="83" name="議会費該当値テキスト"/>
        <xdr:cNvSpPr txBox="1"/>
      </xdr:nvSpPr>
      <xdr:spPr>
        <a:xfrm>
          <a:off x="4686300"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169237</xdr:rowOff>
    </xdr:from>
    <xdr:to>
      <xdr:col>5</xdr:col>
      <xdr:colOff>409575</xdr:colOff>
      <xdr:row>35</xdr:row>
      <xdr:rowOff>99387</xdr:rowOff>
    </xdr:to>
    <xdr:sp macro="" textlink="">
      <xdr:nvSpPr>
        <xdr:cNvPr id="84" name="円/楕円 83"/>
        <xdr:cNvSpPr/>
      </xdr:nvSpPr>
      <xdr:spPr>
        <a:xfrm>
          <a:off x="37465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115914</xdr:rowOff>
    </xdr:from>
    <xdr:ext cx="469744" cy="259045"/>
    <xdr:sp macro="" textlink="">
      <xdr:nvSpPr>
        <xdr:cNvPr id="85" name="テキスト ボックス 84"/>
        <xdr:cNvSpPr txBox="1"/>
      </xdr:nvSpPr>
      <xdr:spPr>
        <a:xfrm>
          <a:off x="3562427" y="57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17381</xdr:rowOff>
    </xdr:from>
    <xdr:to>
      <xdr:col>4</xdr:col>
      <xdr:colOff>206375</xdr:colOff>
      <xdr:row>35</xdr:row>
      <xdr:rowOff>118981</xdr:rowOff>
    </xdr:to>
    <xdr:sp macro="" textlink="">
      <xdr:nvSpPr>
        <xdr:cNvPr id="86" name="円/楕円 85"/>
        <xdr:cNvSpPr/>
      </xdr:nvSpPr>
      <xdr:spPr>
        <a:xfrm>
          <a:off x="28575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135508</xdr:rowOff>
    </xdr:from>
    <xdr:ext cx="469744" cy="259045"/>
    <xdr:sp macro="" textlink="">
      <xdr:nvSpPr>
        <xdr:cNvPr id="87" name="テキスト ボックス 86"/>
        <xdr:cNvSpPr txBox="1"/>
      </xdr:nvSpPr>
      <xdr:spPr>
        <a:xfrm>
          <a:off x="2673427" y="57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144417</xdr:rowOff>
    </xdr:from>
    <xdr:to>
      <xdr:col>3</xdr:col>
      <xdr:colOff>3175</xdr:colOff>
      <xdr:row>35</xdr:row>
      <xdr:rowOff>74567</xdr:rowOff>
    </xdr:to>
    <xdr:sp macro="" textlink="">
      <xdr:nvSpPr>
        <xdr:cNvPr id="88" name="円/楕円 87"/>
        <xdr:cNvSpPr/>
      </xdr:nvSpPr>
      <xdr:spPr>
        <a:xfrm>
          <a:off x="1968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91094</xdr:rowOff>
    </xdr:from>
    <xdr:ext cx="469744" cy="259045"/>
    <xdr:sp macro="" textlink="">
      <xdr:nvSpPr>
        <xdr:cNvPr id="89" name="テキスト ボックス 88"/>
        <xdr:cNvSpPr txBox="1"/>
      </xdr:nvSpPr>
      <xdr:spPr>
        <a:xfrm>
          <a:off x="1784427"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133640</xdr:rowOff>
    </xdr:from>
    <xdr:to>
      <xdr:col>1</xdr:col>
      <xdr:colOff>485775</xdr:colOff>
      <xdr:row>34</xdr:row>
      <xdr:rowOff>63790</xdr:rowOff>
    </xdr:to>
    <xdr:sp macro="" textlink="">
      <xdr:nvSpPr>
        <xdr:cNvPr id="90" name="円/楕円 89"/>
        <xdr:cNvSpPr/>
      </xdr:nvSpPr>
      <xdr:spPr>
        <a:xfrm>
          <a:off x="1079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80317</xdr:rowOff>
    </xdr:from>
    <xdr:ext cx="469744" cy="259045"/>
    <xdr:sp macro="" textlink="">
      <xdr:nvSpPr>
        <xdr:cNvPr id="91" name="テキスト ボックス 90"/>
        <xdr:cNvSpPr txBox="1"/>
      </xdr:nvSpPr>
      <xdr:spPr>
        <a:xfrm>
          <a:off x="895427" y="556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131242</xdr:rowOff>
    </xdr:from>
    <xdr:to>
      <xdr:col>6</xdr:col>
      <xdr:colOff>511175</xdr:colOff>
      <xdr:row>58</xdr:row>
      <xdr:rowOff>142128</xdr:rowOff>
    </xdr:to>
    <xdr:cxnSp macro="">
      <xdr:nvCxnSpPr>
        <xdr:cNvPr id="123" name="直線コネクタ 122"/>
        <xdr:cNvCxnSpPr/>
      </xdr:nvCxnSpPr>
      <xdr:spPr>
        <a:xfrm flipV="1">
          <a:off x="3797300" y="9732442"/>
          <a:ext cx="838200" cy="3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142128</xdr:rowOff>
    </xdr:from>
    <xdr:to>
      <xdr:col>5</xdr:col>
      <xdr:colOff>358775</xdr:colOff>
      <xdr:row>59</xdr:row>
      <xdr:rowOff>9583</xdr:rowOff>
    </xdr:to>
    <xdr:cxnSp macro="">
      <xdr:nvCxnSpPr>
        <xdr:cNvPr id="126" name="直線コネクタ 125"/>
        <xdr:cNvCxnSpPr/>
      </xdr:nvCxnSpPr>
      <xdr:spPr>
        <a:xfrm flipV="1">
          <a:off x="2908300" y="10086228"/>
          <a:ext cx="889000" cy="3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170136</xdr:rowOff>
    </xdr:from>
    <xdr:to>
      <xdr:col>4</xdr:col>
      <xdr:colOff>155575</xdr:colOff>
      <xdr:row>59</xdr:row>
      <xdr:rowOff>9583</xdr:rowOff>
    </xdr:to>
    <xdr:cxnSp macro="">
      <xdr:nvCxnSpPr>
        <xdr:cNvPr id="129" name="直線コネクタ 128"/>
        <xdr:cNvCxnSpPr/>
      </xdr:nvCxnSpPr>
      <xdr:spPr>
        <a:xfrm>
          <a:off x="2019300" y="10114236"/>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128053</xdr:rowOff>
    </xdr:from>
    <xdr:to>
      <xdr:col>2</xdr:col>
      <xdr:colOff>638175</xdr:colOff>
      <xdr:row>58</xdr:row>
      <xdr:rowOff>170136</xdr:rowOff>
    </xdr:to>
    <xdr:cxnSp macro="">
      <xdr:nvCxnSpPr>
        <xdr:cNvPr id="132" name="直線コネクタ 131"/>
        <xdr:cNvCxnSpPr/>
      </xdr:nvCxnSpPr>
      <xdr:spPr>
        <a:xfrm>
          <a:off x="1130300" y="10072153"/>
          <a:ext cx="889000" cy="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80442</xdr:rowOff>
    </xdr:from>
    <xdr:to>
      <xdr:col>6</xdr:col>
      <xdr:colOff>561975</xdr:colOff>
      <xdr:row>57</xdr:row>
      <xdr:rowOff>10592</xdr:rowOff>
    </xdr:to>
    <xdr:sp macro="" textlink="">
      <xdr:nvSpPr>
        <xdr:cNvPr id="142" name="円/楕円 141"/>
        <xdr:cNvSpPr/>
      </xdr:nvSpPr>
      <xdr:spPr>
        <a:xfrm>
          <a:off x="45847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103319</xdr:rowOff>
    </xdr:from>
    <xdr:ext cx="534377" cy="259045"/>
    <xdr:sp macro="" textlink="">
      <xdr:nvSpPr>
        <xdr:cNvPr id="143" name="総務費該当値テキスト"/>
        <xdr:cNvSpPr txBox="1"/>
      </xdr:nvSpPr>
      <xdr:spPr>
        <a:xfrm>
          <a:off x="4686300" y="95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91328</xdr:rowOff>
    </xdr:from>
    <xdr:to>
      <xdr:col>5</xdr:col>
      <xdr:colOff>409575</xdr:colOff>
      <xdr:row>59</xdr:row>
      <xdr:rowOff>21478</xdr:rowOff>
    </xdr:to>
    <xdr:sp macro="" textlink="">
      <xdr:nvSpPr>
        <xdr:cNvPr id="144" name="円/楕円 143"/>
        <xdr:cNvSpPr/>
      </xdr:nvSpPr>
      <xdr:spPr>
        <a:xfrm>
          <a:off x="3746500" y="100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12605</xdr:rowOff>
    </xdr:from>
    <xdr:ext cx="534377" cy="259045"/>
    <xdr:sp macro="" textlink="">
      <xdr:nvSpPr>
        <xdr:cNvPr id="145" name="テキスト ボックス 144"/>
        <xdr:cNvSpPr txBox="1"/>
      </xdr:nvSpPr>
      <xdr:spPr>
        <a:xfrm>
          <a:off x="3530111" y="101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130233</xdr:rowOff>
    </xdr:from>
    <xdr:to>
      <xdr:col>4</xdr:col>
      <xdr:colOff>206375</xdr:colOff>
      <xdr:row>59</xdr:row>
      <xdr:rowOff>60383</xdr:rowOff>
    </xdr:to>
    <xdr:sp macro="" textlink="">
      <xdr:nvSpPr>
        <xdr:cNvPr id="146" name="円/楕円 145"/>
        <xdr:cNvSpPr/>
      </xdr:nvSpPr>
      <xdr:spPr>
        <a:xfrm>
          <a:off x="2857500" y="100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51510</xdr:rowOff>
    </xdr:from>
    <xdr:ext cx="534377" cy="259045"/>
    <xdr:sp macro="" textlink="">
      <xdr:nvSpPr>
        <xdr:cNvPr id="147" name="テキスト ボックス 146"/>
        <xdr:cNvSpPr txBox="1"/>
      </xdr:nvSpPr>
      <xdr:spPr>
        <a:xfrm>
          <a:off x="2641111" y="101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119336</xdr:rowOff>
    </xdr:from>
    <xdr:to>
      <xdr:col>3</xdr:col>
      <xdr:colOff>3175</xdr:colOff>
      <xdr:row>59</xdr:row>
      <xdr:rowOff>49486</xdr:rowOff>
    </xdr:to>
    <xdr:sp macro="" textlink="">
      <xdr:nvSpPr>
        <xdr:cNvPr id="148" name="円/楕円 147"/>
        <xdr:cNvSpPr/>
      </xdr:nvSpPr>
      <xdr:spPr>
        <a:xfrm>
          <a:off x="1968500" y="10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40613</xdr:rowOff>
    </xdr:from>
    <xdr:ext cx="534377" cy="259045"/>
    <xdr:sp macro="" textlink="">
      <xdr:nvSpPr>
        <xdr:cNvPr id="149" name="テキスト ボックス 148"/>
        <xdr:cNvSpPr txBox="1"/>
      </xdr:nvSpPr>
      <xdr:spPr>
        <a:xfrm>
          <a:off x="1752111" y="101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77253</xdr:rowOff>
    </xdr:from>
    <xdr:to>
      <xdr:col>1</xdr:col>
      <xdr:colOff>485775</xdr:colOff>
      <xdr:row>59</xdr:row>
      <xdr:rowOff>7403</xdr:rowOff>
    </xdr:to>
    <xdr:sp macro="" textlink="">
      <xdr:nvSpPr>
        <xdr:cNvPr id="150" name="円/楕円 149"/>
        <xdr:cNvSpPr/>
      </xdr:nvSpPr>
      <xdr:spPr>
        <a:xfrm>
          <a:off x="1079500" y="100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169980</xdr:rowOff>
    </xdr:from>
    <xdr:ext cx="534377" cy="259045"/>
    <xdr:sp macro="" textlink="">
      <xdr:nvSpPr>
        <xdr:cNvPr id="151" name="テキスト ボックス 150"/>
        <xdr:cNvSpPr txBox="1"/>
      </xdr:nvSpPr>
      <xdr:spPr>
        <a:xfrm>
          <a:off x="863111" y="101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8947</xdr:rowOff>
    </xdr:from>
    <xdr:to>
      <xdr:col>6</xdr:col>
      <xdr:colOff>511175</xdr:colOff>
      <xdr:row>78</xdr:row>
      <xdr:rowOff>32750</xdr:rowOff>
    </xdr:to>
    <xdr:cxnSp macro="">
      <xdr:nvCxnSpPr>
        <xdr:cNvPr id="180" name="直線コネクタ 179"/>
        <xdr:cNvCxnSpPr/>
      </xdr:nvCxnSpPr>
      <xdr:spPr>
        <a:xfrm flipV="1">
          <a:off x="3797300" y="13382047"/>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32750</xdr:rowOff>
    </xdr:from>
    <xdr:to>
      <xdr:col>5</xdr:col>
      <xdr:colOff>358775</xdr:colOff>
      <xdr:row>78</xdr:row>
      <xdr:rowOff>44298</xdr:rowOff>
    </xdr:to>
    <xdr:cxnSp macro="">
      <xdr:nvCxnSpPr>
        <xdr:cNvPr id="183" name="直線コネクタ 182"/>
        <xdr:cNvCxnSpPr/>
      </xdr:nvCxnSpPr>
      <xdr:spPr>
        <a:xfrm flipV="1">
          <a:off x="2908300" y="13405850"/>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44298</xdr:rowOff>
    </xdr:from>
    <xdr:to>
      <xdr:col>4</xdr:col>
      <xdr:colOff>155575</xdr:colOff>
      <xdr:row>78</xdr:row>
      <xdr:rowOff>44765</xdr:rowOff>
    </xdr:to>
    <xdr:cxnSp macro="">
      <xdr:nvCxnSpPr>
        <xdr:cNvPr id="186" name="直線コネクタ 185"/>
        <xdr:cNvCxnSpPr/>
      </xdr:nvCxnSpPr>
      <xdr:spPr>
        <a:xfrm flipV="1">
          <a:off x="2019300" y="13417398"/>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36601</xdr:rowOff>
    </xdr:from>
    <xdr:to>
      <xdr:col>2</xdr:col>
      <xdr:colOff>638175</xdr:colOff>
      <xdr:row>78</xdr:row>
      <xdr:rowOff>44765</xdr:rowOff>
    </xdr:to>
    <xdr:cxnSp macro="">
      <xdr:nvCxnSpPr>
        <xdr:cNvPr id="189" name="直線コネクタ 188"/>
        <xdr:cNvCxnSpPr/>
      </xdr:nvCxnSpPr>
      <xdr:spPr>
        <a:xfrm>
          <a:off x="1130300" y="1340970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129597</xdr:rowOff>
    </xdr:from>
    <xdr:to>
      <xdr:col>6</xdr:col>
      <xdr:colOff>561975</xdr:colOff>
      <xdr:row>78</xdr:row>
      <xdr:rowOff>59747</xdr:rowOff>
    </xdr:to>
    <xdr:sp macro="" textlink="">
      <xdr:nvSpPr>
        <xdr:cNvPr id="199" name="円/楕円 198"/>
        <xdr:cNvSpPr/>
      </xdr:nvSpPr>
      <xdr:spPr>
        <a:xfrm>
          <a:off x="4584700" y="133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153400</xdr:rowOff>
    </xdr:from>
    <xdr:to>
      <xdr:col>5</xdr:col>
      <xdr:colOff>409575</xdr:colOff>
      <xdr:row>78</xdr:row>
      <xdr:rowOff>83550</xdr:rowOff>
    </xdr:to>
    <xdr:sp macro="" textlink="">
      <xdr:nvSpPr>
        <xdr:cNvPr id="201" name="円/楕円 200"/>
        <xdr:cNvSpPr/>
      </xdr:nvSpPr>
      <xdr:spPr>
        <a:xfrm>
          <a:off x="3746500" y="133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74677</xdr:rowOff>
    </xdr:from>
    <xdr:ext cx="534377" cy="259045"/>
    <xdr:sp macro="" textlink="">
      <xdr:nvSpPr>
        <xdr:cNvPr id="202" name="テキスト ボックス 201"/>
        <xdr:cNvSpPr txBox="1"/>
      </xdr:nvSpPr>
      <xdr:spPr>
        <a:xfrm>
          <a:off x="3530111" y="134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164948</xdr:rowOff>
    </xdr:from>
    <xdr:to>
      <xdr:col>4</xdr:col>
      <xdr:colOff>206375</xdr:colOff>
      <xdr:row>78</xdr:row>
      <xdr:rowOff>95098</xdr:rowOff>
    </xdr:to>
    <xdr:sp macro="" textlink="">
      <xdr:nvSpPr>
        <xdr:cNvPr id="203" name="円/楕円 202"/>
        <xdr:cNvSpPr/>
      </xdr:nvSpPr>
      <xdr:spPr>
        <a:xfrm>
          <a:off x="28575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86225</xdr:rowOff>
    </xdr:from>
    <xdr:ext cx="534377" cy="259045"/>
    <xdr:sp macro="" textlink="">
      <xdr:nvSpPr>
        <xdr:cNvPr id="204" name="テキスト ボックス 203"/>
        <xdr:cNvSpPr txBox="1"/>
      </xdr:nvSpPr>
      <xdr:spPr>
        <a:xfrm>
          <a:off x="2641111" y="134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165415</xdr:rowOff>
    </xdr:from>
    <xdr:to>
      <xdr:col>3</xdr:col>
      <xdr:colOff>3175</xdr:colOff>
      <xdr:row>78</xdr:row>
      <xdr:rowOff>95565</xdr:rowOff>
    </xdr:to>
    <xdr:sp macro="" textlink="">
      <xdr:nvSpPr>
        <xdr:cNvPr id="205" name="円/楕円 204"/>
        <xdr:cNvSpPr/>
      </xdr:nvSpPr>
      <xdr:spPr>
        <a:xfrm>
          <a:off x="1968500" y="133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86692</xdr:rowOff>
    </xdr:from>
    <xdr:ext cx="534377" cy="259045"/>
    <xdr:sp macro="" textlink="">
      <xdr:nvSpPr>
        <xdr:cNvPr id="206" name="テキスト ボックス 205"/>
        <xdr:cNvSpPr txBox="1"/>
      </xdr:nvSpPr>
      <xdr:spPr>
        <a:xfrm>
          <a:off x="1752111" y="1345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157251</xdr:rowOff>
    </xdr:from>
    <xdr:to>
      <xdr:col>1</xdr:col>
      <xdr:colOff>485775</xdr:colOff>
      <xdr:row>78</xdr:row>
      <xdr:rowOff>87401</xdr:rowOff>
    </xdr:to>
    <xdr:sp macro="" textlink="">
      <xdr:nvSpPr>
        <xdr:cNvPr id="207" name="円/楕円 206"/>
        <xdr:cNvSpPr/>
      </xdr:nvSpPr>
      <xdr:spPr>
        <a:xfrm>
          <a:off x="1079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78528</xdr:rowOff>
    </xdr:from>
    <xdr:ext cx="534377" cy="259045"/>
    <xdr:sp macro="" textlink="">
      <xdr:nvSpPr>
        <xdr:cNvPr id="208" name="テキスト ボックス 207"/>
        <xdr:cNvSpPr txBox="1"/>
      </xdr:nvSpPr>
      <xdr:spPr>
        <a:xfrm>
          <a:off x="863111"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3732</xdr:rowOff>
    </xdr:from>
    <xdr:to>
      <xdr:col>6</xdr:col>
      <xdr:colOff>511175</xdr:colOff>
      <xdr:row>99</xdr:row>
      <xdr:rowOff>18689</xdr:rowOff>
    </xdr:to>
    <xdr:cxnSp macro="">
      <xdr:nvCxnSpPr>
        <xdr:cNvPr id="240" name="直線コネクタ 239"/>
        <xdr:cNvCxnSpPr/>
      </xdr:nvCxnSpPr>
      <xdr:spPr>
        <a:xfrm>
          <a:off x="3797300" y="16977282"/>
          <a:ext cx="8382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3732</xdr:rowOff>
    </xdr:from>
    <xdr:to>
      <xdr:col>5</xdr:col>
      <xdr:colOff>358775</xdr:colOff>
      <xdr:row>99</xdr:row>
      <xdr:rowOff>25662</xdr:rowOff>
    </xdr:to>
    <xdr:cxnSp macro="">
      <xdr:nvCxnSpPr>
        <xdr:cNvPr id="243" name="直線コネクタ 242"/>
        <xdr:cNvCxnSpPr/>
      </xdr:nvCxnSpPr>
      <xdr:spPr>
        <a:xfrm flipV="1">
          <a:off x="2908300" y="16977282"/>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14672</xdr:rowOff>
    </xdr:from>
    <xdr:to>
      <xdr:col>4</xdr:col>
      <xdr:colOff>155575</xdr:colOff>
      <xdr:row>99</xdr:row>
      <xdr:rowOff>25662</xdr:rowOff>
    </xdr:to>
    <xdr:cxnSp macro="">
      <xdr:nvCxnSpPr>
        <xdr:cNvPr id="246" name="直線コネクタ 245"/>
        <xdr:cNvCxnSpPr/>
      </xdr:nvCxnSpPr>
      <xdr:spPr>
        <a:xfrm>
          <a:off x="2019300" y="16988222"/>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9430</xdr:rowOff>
    </xdr:from>
    <xdr:to>
      <xdr:col>2</xdr:col>
      <xdr:colOff>638175</xdr:colOff>
      <xdr:row>99</xdr:row>
      <xdr:rowOff>14672</xdr:rowOff>
    </xdr:to>
    <xdr:cxnSp macro="">
      <xdr:nvCxnSpPr>
        <xdr:cNvPr id="249" name="直線コネクタ 248"/>
        <xdr:cNvCxnSpPr/>
      </xdr:nvCxnSpPr>
      <xdr:spPr>
        <a:xfrm>
          <a:off x="1130300" y="16982980"/>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139339</xdr:rowOff>
    </xdr:from>
    <xdr:to>
      <xdr:col>6</xdr:col>
      <xdr:colOff>561975</xdr:colOff>
      <xdr:row>99</xdr:row>
      <xdr:rowOff>69489</xdr:rowOff>
    </xdr:to>
    <xdr:sp macro="" textlink="">
      <xdr:nvSpPr>
        <xdr:cNvPr id="259" name="円/楕円 258"/>
        <xdr:cNvSpPr/>
      </xdr:nvSpPr>
      <xdr:spPr>
        <a:xfrm>
          <a:off x="4584700" y="169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54266</xdr:rowOff>
    </xdr:from>
    <xdr:ext cx="534377" cy="259045"/>
    <xdr:sp macro="" textlink="">
      <xdr:nvSpPr>
        <xdr:cNvPr id="260" name="衛生費該当値テキスト"/>
        <xdr:cNvSpPr txBox="1"/>
      </xdr:nvSpPr>
      <xdr:spPr>
        <a:xfrm>
          <a:off x="4686300" y="168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124382</xdr:rowOff>
    </xdr:from>
    <xdr:to>
      <xdr:col>5</xdr:col>
      <xdr:colOff>409575</xdr:colOff>
      <xdr:row>99</xdr:row>
      <xdr:rowOff>54532</xdr:rowOff>
    </xdr:to>
    <xdr:sp macro="" textlink="">
      <xdr:nvSpPr>
        <xdr:cNvPr id="261" name="円/楕円 260"/>
        <xdr:cNvSpPr/>
      </xdr:nvSpPr>
      <xdr:spPr>
        <a:xfrm>
          <a:off x="3746500" y="169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45659</xdr:rowOff>
    </xdr:from>
    <xdr:ext cx="534377" cy="259045"/>
    <xdr:sp macro="" textlink="">
      <xdr:nvSpPr>
        <xdr:cNvPr id="262" name="テキスト ボックス 261"/>
        <xdr:cNvSpPr txBox="1"/>
      </xdr:nvSpPr>
      <xdr:spPr>
        <a:xfrm>
          <a:off x="3530111" y="1701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146312</xdr:rowOff>
    </xdr:from>
    <xdr:to>
      <xdr:col>4</xdr:col>
      <xdr:colOff>206375</xdr:colOff>
      <xdr:row>99</xdr:row>
      <xdr:rowOff>76462</xdr:rowOff>
    </xdr:to>
    <xdr:sp macro="" textlink="">
      <xdr:nvSpPr>
        <xdr:cNvPr id="263" name="円/楕円 262"/>
        <xdr:cNvSpPr/>
      </xdr:nvSpPr>
      <xdr:spPr>
        <a:xfrm>
          <a:off x="2857500" y="169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67589</xdr:rowOff>
    </xdr:from>
    <xdr:ext cx="534377" cy="259045"/>
    <xdr:sp macro="" textlink="">
      <xdr:nvSpPr>
        <xdr:cNvPr id="264" name="テキスト ボックス 263"/>
        <xdr:cNvSpPr txBox="1"/>
      </xdr:nvSpPr>
      <xdr:spPr>
        <a:xfrm>
          <a:off x="2641111" y="1704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135322</xdr:rowOff>
    </xdr:from>
    <xdr:to>
      <xdr:col>3</xdr:col>
      <xdr:colOff>3175</xdr:colOff>
      <xdr:row>99</xdr:row>
      <xdr:rowOff>65472</xdr:rowOff>
    </xdr:to>
    <xdr:sp macro="" textlink="">
      <xdr:nvSpPr>
        <xdr:cNvPr id="265" name="円/楕円 264"/>
        <xdr:cNvSpPr/>
      </xdr:nvSpPr>
      <xdr:spPr>
        <a:xfrm>
          <a:off x="1968500" y="169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56599</xdr:rowOff>
    </xdr:from>
    <xdr:ext cx="534377" cy="259045"/>
    <xdr:sp macro="" textlink="">
      <xdr:nvSpPr>
        <xdr:cNvPr id="266" name="テキスト ボックス 265"/>
        <xdr:cNvSpPr txBox="1"/>
      </xdr:nvSpPr>
      <xdr:spPr>
        <a:xfrm>
          <a:off x="1752111" y="1703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130080</xdr:rowOff>
    </xdr:from>
    <xdr:to>
      <xdr:col>1</xdr:col>
      <xdr:colOff>485775</xdr:colOff>
      <xdr:row>99</xdr:row>
      <xdr:rowOff>60230</xdr:rowOff>
    </xdr:to>
    <xdr:sp macro="" textlink="">
      <xdr:nvSpPr>
        <xdr:cNvPr id="267" name="円/楕円 266"/>
        <xdr:cNvSpPr/>
      </xdr:nvSpPr>
      <xdr:spPr>
        <a:xfrm>
          <a:off x="1079500" y="169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51357</xdr:rowOff>
    </xdr:from>
    <xdr:ext cx="534377" cy="259045"/>
    <xdr:sp macro="" textlink="">
      <xdr:nvSpPr>
        <xdr:cNvPr id="268" name="テキスト ボックス 267"/>
        <xdr:cNvSpPr txBox="1"/>
      </xdr:nvSpPr>
      <xdr:spPr>
        <a:xfrm>
          <a:off x="863111" y="1702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66091</xdr:rowOff>
    </xdr:from>
    <xdr:to>
      <xdr:col>15</xdr:col>
      <xdr:colOff>180975</xdr:colOff>
      <xdr:row>37</xdr:row>
      <xdr:rowOff>18542</xdr:rowOff>
    </xdr:to>
    <xdr:cxnSp macro="">
      <xdr:nvCxnSpPr>
        <xdr:cNvPr id="295" name="直線コネクタ 294"/>
        <xdr:cNvCxnSpPr/>
      </xdr:nvCxnSpPr>
      <xdr:spPr>
        <a:xfrm flipV="1">
          <a:off x="9639300" y="6238291"/>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24121</xdr:rowOff>
    </xdr:from>
    <xdr:ext cx="378565" cy="259045"/>
    <xdr:sp macro="" textlink="">
      <xdr:nvSpPr>
        <xdr:cNvPr id="296" name="労働費平均値テキスト"/>
        <xdr:cNvSpPr txBox="1"/>
      </xdr:nvSpPr>
      <xdr:spPr>
        <a:xfrm>
          <a:off x="10528300" y="6367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18542</xdr:rowOff>
    </xdr:from>
    <xdr:to>
      <xdr:col>14</xdr:col>
      <xdr:colOff>28575</xdr:colOff>
      <xdr:row>37</xdr:row>
      <xdr:rowOff>67005</xdr:rowOff>
    </xdr:to>
    <xdr:cxnSp macro="">
      <xdr:nvCxnSpPr>
        <xdr:cNvPr id="298" name="直線コネクタ 297"/>
        <xdr:cNvCxnSpPr/>
      </xdr:nvCxnSpPr>
      <xdr:spPr>
        <a:xfrm flipV="1">
          <a:off x="8750300" y="636219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76928</xdr:rowOff>
    </xdr:from>
    <xdr:ext cx="469744" cy="259045"/>
    <xdr:sp macro="" textlink="">
      <xdr:nvSpPr>
        <xdr:cNvPr id="300" name="テキスト ボックス 299"/>
        <xdr:cNvSpPr txBox="1"/>
      </xdr:nvSpPr>
      <xdr:spPr>
        <a:xfrm>
          <a:off x="9404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42774</xdr:rowOff>
    </xdr:from>
    <xdr:to>
      <xdr:col>12</xdr:col>
      <xdr:colOff>511175</xdr:colOff>
      <xdr:row>37</xdr:row>
      <xdr:rowOff>67005</xdr:rowOff>
    </xdr:to>
    <xdr:cxnSp macro="">
      <xdr:nvCxnSpPr>
        <xdr:cNvPr id="301" name="直線コネクタ 300"/>
        <xdr:cNvCxnSpPr/>
      </xdr:nvCxnSpPr>
      <xdr:spPr>
        <a:xfrm>
          <a:off x="7861300" y="638642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42774</xdr:rowOff>
    </xdr:from>
    <xdr:to>
      <xdr:col>11</xdr:col>
      <xdr:colOff>307975</xdr:colOff>
      <xdr:row>37</xdr:row>
      <xdr:rowOff>98552</xdr:rowOff>
    </xdr:to>
    <xdr:cxnSp macro="">
      <xdr:nvCxnSpPr>
        <xdr:cNvPr id="304" name="直線コネクタ 303"/>
        <xdr:cNvCxnSpPr/>
      </xdr:nvCxnSpPr>
      <xdr:spPr>
        <a:xfrm flipV="1">
          <a:off x="6972300" y="6386424"/>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15291</xdr:rowOff>
    </xdr:from>
    <xdr:to>
      <xdr:col>15</xdr:col>
      <xdr:colOff>231775</xdr:colOff>
      <xdr:row>36</xdr:row>
      <xdr:rowOff>116891</xdr:rowOff>
    </xdr:to>
    <xdr:sp macro="" textlink="">
      <xdr:nvSpPr>
        <xdr:cNvPr id="314" name="円/楕円 313"/>
        <xdr:cNvSpPr/>
      </xdr:nvSpPr>
      <xdr:spPr>
        <a:xfrm>
          <a:off x="104267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38168</xdr:rowOff>
    </xdr:from>
    <xdr:ext cx="469744" cy="259045"/>
    <xdr:sp macro="" textlink="">
      <xdr:nvSpPr>
        <xdr:cNvPr id="315" name="労働費該当値テキスト"/>
        <xdr:cNvSpPr txBox="1"/>
      </xdr:nvSpPr>
      <xdr:spPr>
        <a:xfrm>
          <a:off x="10528300" y="60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139192</xdr:rowOff>
    </xdr:from>
    <xdr:to>
      <xdr:col>14</xdr:col>
      <xdr:colOff>79375</xdr:colOff>
      <xdr:row>37</xdr:row>
      <xdr:rowOff>69342</xdr:rowOff>
    </xdr:to>
    <xdr:sp macro="" textlink="">
      <xdr:nvSpPr>
        <xdr:cNvPr id="316" name="円/楕円 315"/>
        <xdr:cNvSpPr/>
      </xdr:nvSpPr>
      <xdr:spPr>
        <a:xfrm>
          <a:off x="9588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85869</xdr:rowOff>
    </xdr:from>
    <xdr:ext cx="469744" cy="259045"/>
    <xdr:sp macro="" textlink="">
      <xdr:nvSpPr>
        <xdr:cNvPr id="317" name="テキスト ボックス 316"/>
        <xdr:cNvSpPr txBox="1"/>
      </xdr:nvSpPr>
      <xdr:spPr>
        <a:xfrm>
          <a:off x="9404427"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16205</xdr:rowOff>
    </xdr:from>
    <xdr:to>
      <xdr:col>12</xdr:col>
      <xdr:colOff>561975</xdr:colOff>
      <xdr:row>37</xdr:row>
      <xdr:rowOff>117805</xdr:rowOff>
    </xdr:to>
    <xdr:sp macro="" textlink="">
      <xdr:nvSpPr>
        <xdr:cNvPr id="318" name="円/楕円 317"/>
        <xdr:cNvSpPr/>
      </xdr:nvSpPr>
      <xdr:spPr>
        <a:xfrm>
          <a:off x="8699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108932</xdr:rowOff>
    </xdr:from>
    <xdr:ext cx="469744" cy="259045"/>
    <xdr:sp macro="" textlink="">
      <xdr:nvSpPr>
        <xdr:cNvPr id="319" name="テキスト ボックス 318"/>
        <xdr:cNvSpPr txBox="1"/>
      </xdr:nvSpPr>
      <xdr:spPr>
        <a:xfrm>
          <a:off x="8515427" y="64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163424</xdr:rowOff>
    </xdr:from>
    <xdr:to>
      <xdr:col>11</xdr:col>
      <xdr:colOff>358775</xdr:colOff>
      <xdr:row>37</xdr:row>
      <xdr:rowOff>93574</xdr:rowOff>
    </xdr:to>
    <xdr:sp macro="" textlink="">
      <xdr:nvSpPr>
        <xdr:cNvPr id="320" name="円/楕円 319"/>
        <xdr:cNvSpPr/>
      </xdr:nvSpPr>
      <xdr:spPr>
        <a:xfrm>
          <a:off x="7810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84701</xdr:rowOff>
    </xdr:from>
    <xdr:ext cx="469744" cy="259045"/>
    <xdr:sp macro="" textlink="">
      <xdr:nvSpPr>
        <xdr:cNvPr id="321" name="テキスト ボックス 320"/>
        <xdr:cNvSpPr txBox="1"/>
      </xdr:nvSpPr>
      <xdr:spPr>
        <a:xfrm>
          <a:off x="7626427" y="642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47752</xdr:rowOff>
    </xdr:from>
    <xdr:to>
      <xdr:col>10</xdr:col>
      <xdr:colOff>155575</xdr:colOff>
      <xdr:row>37</xdr:row>
      <xdr:rowOff>149352</xdr:rowOff>
    </xdr:to>
    <xdr:sp macro="" textlink="">
      <xdr:nvSpPr>
        <xdr:cNvPr id="322" name="円/楕円 321"/>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140479</xdr:rowOff>
    </xdr:from>
    <xdr:ext cx="378565" cy="259045"/>
    <xdr:sp macro="" textlink="">
      <xdr:nvSpPr>
        <xdr:cNvPr id="323" name="テキスト ボックス 322"/>
        <xdr:cNvSpPr txBox="1"/>
      </xdr:nvSpPr>
      <xdr:spPr>
        <a:xfrm>
          <a:off x="6783017" y="648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81910</xdr:rowOff>
    </xdr:from>
    <xdr:to>
      <xdr:col>15</xdr:col>
      <xdr:colOff>180975</xdr:colOff>
      <xdr:row>56</xdr:row>
      <xdr:rowOff>115514</xdr:rowOff>
    </xdr:to>
    <xdr:cxnSp macro="">
      <xdr:nvCxnSpPr>
        <xdr:cNvPr id="350" name="直線コネクタ 349"/>
        <xdr:cNvCxnSpPr/>
      </xdr:nvCxnSpPr>
      <xdr:spPr>
        <a:xfrm>
          <a:off x="9639300" y="9683110"/>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81910</xdr:rowOff>
    </xdr:from>
    <xdr:to>
      <xdr:col>14</xdr:col>
      <xdr:colOff>28575</xdr:colOff>
      <xdr:row>56</xdr:row>
      <xdr:rowOff>129459</xdr:rowOff>
    </xdr:to>
    <xdr:cxnSp macro="">
      <xdr:nvCxnSpPr>
        <xdr:cNvPr id="353" name="直線コネクタ 352"/>
        <xdr:cNvCxnSpPr/>
      </xdr:nvCxnSpPr>
      <xdr:spPr>
        <a:xfrm flipV="1">
          <a:off x="8750300" y="968311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129459</xdr:rowOff>
    </xdr:from>
    <xdr:to>
      <xdr:col>12</xdr:col>
      <xdr:colOff>511175</xdr:colOff>
      <xdr:row>56</xdr:row>
      <xdr:rowOff>168161</xdr:rowOff>
    </xdr:to>
    <xdr:cxnSp macro="">
      <xdr:nvCxnSpPr>
        <xdr:cNvPr id="356" name="直線コネクタ 355"/>
        <xdr:cNvCxnSpPr/>
      </xdr:nvCxnSpPr>
      <xdr:spPr>
        <a:xfrm flipV="1">
          <a:off x="7861300" y="9730659"/>
          <a:ext cx="889000" cy="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152917</xdr:rowOff>
    </xdr:from>
    <xdr:ext cx="534377" cy="259045"/>
    <xdr:sp macro="" textlink="">
      <xdr:nvSpPr>
        <xdr:cNvPr id="358" name="テキスト ボックス 357"/>
        <xdr:cNvSpPr txBox="1"/>
      </xdr:nvSpPr>
      <xdr:spPr>
        <a:xfrm>
          <a:off x="8483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168161</xdr:rowOff>
    </xdr:from>
    <xdr:to>
      <xdr:col>11</xdr:col>
      <xdr:colOff>307975</xdr:colOff>
      <xdr:row>57</xdr:row>
      <xdr:rowOff>3500</xdr:rowOff>
    </xdr:to>
    <xdr:cxnSp macro="">
      <xdr:nvCxnSpPr>
        <xdr:cNvPr id="359" name="直線コネクタ 358"/>
        <xdr:cNvCxnSpPr/>
      </xdr:nvCxnSpPr>
      <xdr:spPr>
        <a:xfrm flipV="1">
          <a:off x="6972300" y="9769361"/>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26433</xdr:rowOff>
    </xdr:from>
    <xdr:ext cx="534377" cy="259045"/>
    <xdr:sp macro="" textlink="">
      <xdr:nvSpPr>
        <xdr:cNvPr id="361" name="テキスト ボックス 360"/>
        <xdr:cNvSpPr txBox="1"/>
      </xdr:nvSpPr>
      <xdr:spPr>
        <a:xfrm>
          <a:off x="7594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64714</xdr:rowOff>
    </xdr:from>
    <xdr:to>
      <xdr:col>15</xdr:col>
      <xdr:colOff>231775</xdr:colOff>
      <xdr:row>56</xdr:row>
      <xdr:rowOff>166314</xdr:rowOff>
    </xdr:to>
    <xdr:sp macro="" textlink="">
      <xdr:nvSpPr>
        <xdr:cNvPr id="369" name="円/楕円 368"/>
        <xdr:cNvSpPr/>
      </xdr:nvSpPr>
      <xdr:spPr>
        <a:xfrm>
          <a:off x="10426700" y="9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43141</xdr:rowOff>
    </xdr:from>
    <xdr:ext cx="534377" cy="259045"/>
    <xdr:sp macro="" textlink="">
      <xdr:nvSpPr>
        <xdr:cNvPr id="370" name="農林水産業費該当値テキスト"/>
        <xdr:cNvSpPr txBox="1"/>
      </xdr:nvSpPr>
      <xdr:spPr>
        <a:xfrm>
          <a:off x="10528300" y="96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31110</xdr:rowOff>
    </xdr:from>
    <xdr:to>
      <xdr:col>14</xdr:col>
      <xdr:colOff>79375</xdr:colOff>
      <xdr:row>56</xdr:row>
      <xdr:rowOff>132710</xdr:rowOff>
    </xdr:to>
    <xdr:sp macro="" textlink="">
      <xdr:nvSpPr>
        <xdr:cNvPr id="371" name="円/楕円 370"/>
        <xdr:cNvSpPr/>
      </xdr:nvSpPr>
      <xdr:spPr>
        <a:xfrm>
          <a:off x="9588500" y="96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149237</xdr:rowOff>
    </xdr:from>
    <xdr:ext cx="534377" cy="259045"/>
    <xdr:sp macro="" textlink="">
      <xdr:nvSpPr>
        <xdr:cNvPr id="372" name="テキスト ボックス 371"/>
        <xdr:cNvSpPr txBox="1"/>
      </xdr:nvSpPr>
      <xdr:spPr>
        <a:xfrm>
          <a:off x="9372111" y="94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78659</xdr:rowOff>
    </xdr:from>
    <xdr:to>
      <xdr:col>12</xdr:col>
      <xdr:colOff>561975</xdr:colOff>
      <xdr:row>57</xdr:row>
      <xdr:rowOff>8809</xdr:rowOff>
    </xdr:to>
    <xdr:sp macro="" textlink="">
      <xdr:nvSpPr>
        <xdr:cNvPr id="373" name="円/楕円 372"/>
        <xdr:cNvSpPr/>
      </xdr:nvSpPr>
      <xdr:spPr>
        <a:xfrm>
          <a:off x="8699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171386</xdr:rowOff>
    </xdr:from>
    <xdr:ext cx="534377" cy="259045"/>
    <xdr:sp macro="" textlink="">
      <xdr:nvSpPr>
        <xdr:cNvPr id="374" name="テキスト ボックス 373"/>
        <xdr:cNvSpPr txBox="1"/>
      </xdr:nvSpPr>
      <xdr:spPr>
        <a:xfrm>
          <a:off x="8483111" y="97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117361</xdr:rowOff>
    </xdr:from>
    <xdr:to>
      <xdr:col>11</xdr:col>
      <xdr:colOff>358775</xdr:colOff>
      <xdr:row>57</xdr:row>
      <xdr:rowOff>47511</xdr:rowOff>
    </xdr:to>
    <xdr:sp macro="" textlink="">
      <xdr:nvSpPr>
        <xdr:cNvPr id="375" name="円/楕円 374"/>
        <xdr:cNvSpPr/>
      </xdr:nvSpPr>
      <xdr:spPr>
        <a:xfrm>
          <a:off x="7810500" y="9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38638</xdr:rowOff>
    </xdr:from>
    <xdr:ext cx="534377" cy="259045"/>
    <xdr:sp macro="" textlink="">
      <xdr:nvSpPr>
        <xdr:cNvPr id="376" name="テキスト ボックス 375"/>
        <xdr:cNvSpPr txBox="1"/>
      </xdr:nvSpPr>
      <xdr:spPr>
        <a:xfrm>
          <a:off x="7594111" y="98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124150</xdr:rowOff>
    </xdr:from>
    <xdr:to>
      <xdr:col>10</xdr:col>
      <xdr:colOff>155575</xdr:colOff>
      <xdr:row>57</xdr:row>
      <xdr:rowOff>54300</xdr:rowOff>
    </xdr:to>
    <xdr:sp macro="" textlink="">
      <xdr:nvSpPr>
        <xdr:cNvPr id="377" name="円/楕円 376"/>
        <xdr:cNvSpPr/>
      </xdr:nvSpPr>
      <xdr:spPr>
        <a:xfrm>
          <a:off x="6921500" y="97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45427</xdr:rowOff>
    </xdr:from>
    <xdr:ext cx="534377" cy="259045"/>
    <xdr:sp macro="" textlink="">
      <xdr:nvSpPr>
        <xdr:cNvPr id="378" name="テキスト ボックス 377"/>
        <xdr:cNvSpPr txBox="1"/>
      </xdr:nvSpPr>
      <xdr:spPr>
        <a:xfrm>
          <a:off x="6705111" y="98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22658</xdr:rowOff>
    </xdr:from>
    <xdr:to>
      <xdr:col>15</xdr:col>
      <xdr:colOff>180975</xdr:colOff>
      <xdr:row>78</xdr:row>
      <xdr:rowOff>115436</xdr:rowOff>
    </xdr:to>
    <xdr:cxnSp macro="">
      <xdr:nvCxnSpPr>
        <xdr:cNvPr id="409" name="直線コネクタ 408"/>
        <xdr:cNvCxnSpPr/>
      </xdr:nvCxnSpPr>
      <xdr:spPr>
        <a:xfrm flipV="1">
          <a:off x="9639300" y="13395758"/>
          <a:ext cx="838200" cy="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115436</xdr:rowOff>
    </xdr:from>
    <xdr:to>
      <xdr:col>14</xdr:col>
      <xdr:colOff>28575</xdr:colOff>
      <xdr:row>78</xdr:row>
      <xdr:rowOff>143422</xdr:rowOff>
    </xdr:to>
    <xdr:cxnSp macro="">
      <xdr:nvCxnSpPr>
        <xdr:cNvPr id="412" name="直線コネクタ 411"/>
        <xdr:cNvCxnSpPr/>
      </xdr:nvCxnSpPr>
      <xdr:spPr>
        <a:xfrm flipV="1">
          <a:off x="8750300" y="13488536"/>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143422</xdr:rowOff>
    </xdr:from>
    <xdr:to>
      <xdr:col>12</xdr:col>
      <xdr:colOff>511175</xdr:colOff>
      <xdr:row>78</xdr:row>
      <xdr:rowOff>156845</xdr:rowOff>
    </xdr:to>
    <xdr:cxnSp macro="">
      <xdr:nvCxnSpPr>
        <xdr:cNvPr id="415" name="直線コネクタ 414"/>
        <xdr:cNvCxnSpPr/>
      </xdr:nvCxnSpPr>
      <xdr:spPr>
        <a:xfrm flipV="1">
          <a:off x="7861300" y="13516522"/>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156845</xdr:rowOff>
    </xdr:from>
    <xdr:to>
      <xdr:col>11</xdr:col>
      <xdr:colOff>307975</xdr:colOff>
      <xdr:row>78</xdr:row>
      <xdr:rowOff>157824</xdr:rowOff>
    </xdr:to>
    <xdr:cxnSp macro="">
      <xdr:nvCxnSpPr>
        <xdr:cNvPr id="418" name="直線コネクタ 417"/>
        <xdr:cNvCxnSpPr/>
      </xdr:nvCxnSpPr>
      <xdr:spPr>
        <a:xfrm flipV="1">
          <a:off x="6972300" y="1352994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143308</xdr:rowOff>
    </xdr:from>
    <xdr:to>
      <xdr:col>15</xdr:col>
      <xdr:colOff>231775</xdr:colOff>
      <xdr:row>78</xdr:row>
      <xdr:rowOff>73458</xdr:rowOff>
    </xdr:to>
    <xdr:sp macro="" textlink="">
      <xdr:nvSpPr>
        <xdr:cNvPr id="428" name="円/楕円 427"/>
        <xdr:cNvSpPr/>
      </xdr:nvSpPr>
      <xdr:spPr>
        <a:xfrm>
          <a:off x="10426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121735</xdr:rowOff>
    </xdr:from>
    <xdr:ext cx="469744" cy="259045"/>
    <xdr:sp macro="" textlink="">
      <xdr:nvSpPr>
        <xdr:cNvPr id="429" name="商工費該当値テキスト"/>
        <xdr:cNvSpPr txBox="1"/>
      </xdr:nvSpPr>
      <xdr:spPr>
        <a:xfrm>
          <a:off x="10528300" y="13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64636</xdr:rowOff>
    </xdr:from>
    <xdr:to>
      <xdr:col>14</xdr:col>
      <xdr:colOff>79375</xdr:colOff>
      <xdr:row>78</xdr:row>
      <xdr:rowOff>166236</xdr:rowOff>
    </xdr:to>
    <xdr:sp macro="" textlink="">
      <xdr:nvSpPr>
        <xdr:cNvPr id="430" name="円/楕円 429"/>
        <xdr:cNvSpPr/>
      </xdr:nvSpPr>
      <xdr:spPr>
        <a:xfrm>
          <a:off x="9588500" y="134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157363</xdr:rowOff>
    </xdr:from>
    <xdr:ext cx="469744" cy="259045"/>
    <xdr:sp macro="" textlink="">
      <xdr:nvSpPr>
        <xdr:cNvPr id="431" name="テキスト ボックス 430"/>
        <xdr:cNvSpPr txBox="1"/>
      </xdr:nvSpPr>
      <xdr:spPr>
        <a:xfrm>
          <a:off x="9404427" y="13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92622</xdr:rowOff>
    </xdr:from>
    <xdr:to>
      <xdr:col>12</xdr:col>
      <xdr:colOff>561975</xdr:colOff>
      <xdr:row>79</xdr:row>
      <xdr:rowOff>22772</xdr:rowOff>
    </xdr:to>
    <xdr:sp macro="" textlink="">
      <xdr:nvSpPr>
        <xdr:cNvPr id="432" name="円/楕円 431"/>
        <xdr:cNvSpPr/>
      </xdr:nvSpPr>
      <xdr:spPr>
        <a:xfrm>
          <a:off x="8699500" y="134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13899</xdr:rowOff>
    </xdr:from>
    <xdr:ext cx="469744" cy="259045"/>
    <xdr:sp macro="" textlink="">
      <xdr:nvSpPr>
        <xdr:cNvPr id="433" name="テキスト ボックス 432"/>
        <xdr:cNvSpPr txBox="1"/>
      </xdr:nvSpPr>
      <xdr:spPr>
        <a:xfrm>
          <a:off x="8515427" y="135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106045</xdr:rowOff>
    </xdr:from>
    <xdr:to>
      <xdr:col>11</xdr:col>
      <xdr:colOff>358775</xdr:colOff>
      <xdr:row>79</xdr:row>
      <xdr:rowOff>36195</xdr:rowOff>
    </xdr:to>
    <xdr:sp macro="" textlink="">
      <xdr:nvSpPr>
        <xdr:cNvPr id="434" name="円/楕円 433"/>
        <xdr:cNvSpPr/>
      </xdr:nvSpPr>
      <xdr:spPr>
        <a:xfrm>
          <a:off x="7810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27322</xdr:rowOff>
    </xdr:from>
    <xdr:ext cx="469744" cy="259045"/>
    <xdr:sp macro="" textlink="">
      <xdr:nvSpPr>
        <xdr:cNvPr id="435" name="テキスト ボックス 434"/>
        <xdr:cNvSpPr txBox="1"/>
      </xdr:nvSpPr>
      <xdr:spPr>
        <a:xfrm>
          <a:off x="7626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107024</xdr:rowOff>
    </xdr:from>
    <xdr:to>
      <xdr:col>10</xdr:col>
      <xdr:colOff>155575</xdr:colOff>
      <xdr:row>79</xdr:row>
      <xdr:rowOff>37174</xdr:rowOff>
    </xdr:to>
    <xdr:sp macro="" textlink="">
      <xdr:nvSpPr>
        <xdr:cNvPr id="436" name="円/楕円 435"/>
        <xdr:cNvSpPr/>
      </xdr:nvSpPr>
      <xdr:spPr>
        <a:xfrm>
          <a:off x="6921500" y="134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28301</xdr:rowOff>
    </xdr:from>
    <xdr:ext cx="469744" cy="259045"/>
    <xdr:sp macro="" textlink="">
      <xdr:nvSpPr>
        <xdr:cNvPr id="437" name="テキスト ボックス 436"/>
        <xdr:cNvSpPr txBox="1"/>
      </xdr:nvSpPr>
      <xdr:spPr>
        <a:xfrm>
          <a:off x="6737427" y="135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160434</xdr:rowOff>
    </xdr:from>
    <xdr:to>
      <xdr:col>15</xdr:col>
      <xdr:colOff>180975</xdr:colOff>
      <xdr:row>98</xdr:row>
      <xdr:rowOff>8559</xdr:rowOff>
    </xdr:to>
    <xdr:cxnSp macro="">
      <xdr:nvCxnSpPr>
        <xdr:cNvPr id="466" name="直線コネクタ 465"/>
        <xdr:cNvCxnSpPr/>
      </xdr:nvCxnSpPr>
      <xdr:spPr>
        <a:xfrm>
          <a:off x="9639300" y="16791084"/>
          <a:ext cx="8382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117221</xdr:rowOff>
    </xdr:from>
    <xdr:to>
      <xdr:col>14</xdr:col>
      <xdr:colOff>28575</xdr:colOff>
      <xdr:row>97</xdr:row>
      <xdr:rowOff>160434</xdr:rowOff>
    </xdr:to>
    <xdr:cxnSp macro="">
      <xdr:nvCxnSpPr>
        <xdr:cNvPr id="469" name="直線コネクタ 468"/>
        <xdr:cNvCxnSpPr/>
      </xdr:nvCxnSpPr>
      <xdr:spPr>
        <a:xfrm>
          <a:off x="8750300" y="16747871"/>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117221</xdr:rowOff>
    </xdr:from>
    <xdr:to>
      <xdr:col>12</xdr:col>
      <xdr:colOff>511175</xdr:colOff>
      <xdr:row>98</xdr:row>
      <xdr:rowOff>20554</xdr:rowOff>
    </xdr:to>
    <xdr:cxnSp macro="">
      <xdr:nvCxnSpPr>
        <xdr:cNvPr id="472" name="直線コネクタ 471"/>
        <xdr:cNvCxnSpPr/>
      </xdr:nvCxnSpPr>
      <xdr:spPr>
        <a:xfrm flipV="1">
          <a:off x="7861300" y="16747871"/>
          <a:ext cx="889000" cy="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6083</xdr:rowOff>
    </xdr:from>
    <xdr:to>
      <xdr:col>11</xdr:col>
      <xdr:colOff>307975</xdr:colOff>
      <xdr:row>98</xdr:row>
      <xdr:rowOff>20554</xdr:rowOff>
    </xdr:to>
    <xdr:cxnSp macro="">
      <xdr:nvCxnSpPr>
        <xdr:cNvPr id="475" name="直線コネクタ 474"/>
        <xdr:cNvCxnSpPr/>
      </xdr:nvCxnSpPr>
      <xdr:spPr>
        <a:xfrm>
          <a:off x="6972300" y="16808183"/>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129209</xdr:rowOff>
    </xdr:from>
    <xdr:to>
      <xdr:col>15</xdr:col>
      <xdr:colOff>231775</xdr:colOff>
      <xdr:row>98</xdr:row>
      <xdr:rowOff>59359</xdr:rowOff>
    </xdr:to>
    <xdr:sp macro="" textlink="">
      <xdr:nvSpPr>
        <xdr:cNvPr id="485" name="円/楕円 484"/>
        <xdr:cNvSpPr/>
      </xdr:nvSpPr>
      <xdr:spPr>
        <a:xfrm>
          <a:off x="104267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44136</xdr:rowOff>
    </xdr:from>
    <xdr:ext cx="534377" cy="259045"/>
    <xdr:sp macro="" textlink="">
      <xdr:nvSpPr>
        <xdr:cNvPr id="486" name="土木費該当値テキスト"/>
        <xdr:cNvSpPr txBox="1"/>
      </xdr:nvSpPr>
      <xdr:spPr>
        <a:xfrm>
          <a:off x="10528300" y="166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109634</xdr:rowOff>
    </xdr:from>
    <xdr:to>
      <xdr:col>14</xdr:col>
      <xdr:colOff>79375</xdr:colOff>
      <xdr:row>98</xdr:row>
      <xdr:rowOff>39784</xdr:rowOff>
    </xdr:to>
    <xdr:sp macro="" textlink="">
      <xdr:nvSpPr>
        <xdr:cNvPr id="487" name="円/楕円 486"/>
        <xdr:cNvSpPr/>
      </xdr:nvSpPr>
      <xdr:spPr>
        <a:xfrm>
          <a:off x="9588500" y="16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30911</xdr:rowOff>
    </xdr:from>
    <xdr:ext cx="534377" cy="259045"/>
    <xdr:sp macro="" textlink="">
      <xdr:nvSpPr>
        <xdr:cNvPr id="488" name="テキスト ボックス 487"/>
        <xdr:cNvSpPr txBox="1"/>
      </xdr:nvSpPr>
      <xdr:spPr>
        <a:xfrm>
          <a:off x="9372111" y="168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66421</xdr:rowOff>
    </xdr:from>
    <xdr:to>
      <xdr:col>12</xdr:col>
      <xdr:colOff>561975</xdr:colOff>
      <xdr:row>97</xdr:row>
      <xdr:rowOff>168021</xdr:rowOff>
    </xdr:to>
    <xdr:sp macro="" textlink="">
      <xdr:nvSpPr>
        <xdr:cNvPr id="489" name="円/楕円 488"/>
        <xdr:cNvSpPr/>
      </xdr:nvSpPr>
      <xdr:spPr>
        <a:xfrm>
          <a:off x="8699500" y="166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159148</xdr:rowOff>
    </xdr:from>
    <xdr:ext cx="534377" cy="259045"/>
    <xdr:sp macro="" textlink="">
      <xdr:nvSpPr>
        <xdr:cNvPr id="490" name="テキスト ボックス 489"/>
        <xdr:cNvSpPr txBox="1"/>
      </xdr:nvSpPr>
      <xdr:spPr>
        <a:xfrm>
          <a:off x="8483111" y="16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141204</xdr:rowOff>
    </xdr:from>
    <xdr:to>
      <xdr:col>11</xdr:col>
      <xdr:colOff>358775</xdr:colOff>
      <xdr:row>98</xdr:row>
      <xdr:rowOff>71354</xdr:rowOff>
    </xdr:to>
    <xdr:sp macro="" textlink="">
      <xdr:nvSpPr>
        <xdr:cNvPr id="491" name="円/楕円 490"/>
        <xdr:cNvSpPr/>
      </xdr:nvSpPr>
      <xdr:spPr>
        <a:xfrm>
          <a:off x="7810500" y="167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62481</xdr:rowOff>
    </xdr:from>
    <xdr:ext cx="534377" cy="259045"/>
    <xdr:sp macro="" textlink="">
      <xdr:nvSpPr>
        <xdr:cNvPr id="492" name="テキスト ボックス 491"/>
        <xdr:cNvSpPr txBox="1"/>
      </xdr:nvSpPr>
      <xdr:spPr>
        <a:xfrm>
          <a:off x="7594111" y="1686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126733</xdr:rowOff>
    </xdr:from>
    <xdr:to>
      <xdr:col>10</xdr:col>
      <xdr:colOff>155575</xdr:colOff>
      <xdr:row>98</xdr:row>
      <xdr:rowOff>56883</xdr:rowOff>
    </xdr:to>
    <xdr:sp macro="" textlink="">
      <xdr:nvSpPr>
        <xdr:cNvPr id="493" name="円/楕円 492"/>
        <xdr:cNvSpPr/>
      </xdr:nvSpPr>
      <xdr:spPr>
        <a:xfrm>
          <a:off x="6921500" y="167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48010</xdr:rowOff>
    </xdr:from>
    <xdr:ext cx="534377" cy="259045"/>
    <xdr:sp macro="" textlink="">
      <xdr:nvSpPr>
        <xdr:cNvPr id="494" name="テキスト ボックス 493"/>
        <xdr:cNvSpPr txBox="1"/>
      </xdr:nvSpPr>
      <xdr:spPr>
        <a:xfrm>
          <a:off x="6705111" y="168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33668</xdr:rowOff>
    </xdr:from>
    <xdr:to>
      <xdr:col>23</xdr:col>
      <xdr:colOff>517525</xdr:colOff>
      <xdr:row>38</xdr:row>
      <xdr:rowOff>61405</xdr:rowOff>
    </xdr:to>
    <xdr:cxnSp macro="">
      <xdr:nvCxnSpPr>
        <xdr:cNvPr id="524" name="直線コネクタ 523"/>
        <xdr:cNvCxnSpPr/>
      </xdr:nvCxnSpPr>
      <xdr:spPr>
        <a:xfrm flipV="1">
          <a:off x="15481300" y="6548768"/>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56680</xdr:rowOff>
    </xdr:from>
    <xdr:to>
      <xdr:col>22</xdr:col>
      <xdr:colOff>365125</xdr:colOff>
      <xdr:row>38</xdr:row>
      <xdr:rowOff>61405</xdr:rowOff>
    </xdr:to>
    <xdr:cxnSp macro="">
      <xdr:nvCxnSpPr>
        <xdr:cNvPr id="527" name="直線コネクタ 526"/>
        <xdr:cNvCxnSpPr/>
      </xdr:nvCxnSpPr>
      <xdr:spPr>
        <a:xfrm>
          <a:off x="14592300" y="6571780"/>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56680</xdr:rowOff>
    </xdr:from>
    <xdr:to>
      <xdr:col>21</xdr:col>
      <xdr:colOff>161925</xdr:colOff>
      <xdr:row>38</xdr:row>
      <xdr:rowOff>62509</xdr:rowOff>
    </xdr:to>
    <xdr:cxnSp macro="">
      <xdr:nvCxnSpPr>
        <xdr:cNvPr id="530" name="直線コネクタ 529"/>
        <xdr:cNvCxnSpPr/>
      </xdr:nvCxnSpPr>
      <xdr:spPr>
        <a:xfrm flipV="1">
          <a:off x="13703300" y="6571780"/>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36106</xdr:rowOff>
    </xdr:from>
    <xdr:to>
      <xdr:col>19</xdr:col>
      <xdr:colOff>644525</xdr:colOff>
      <xdr:row>38</xdr:row>
      <xdr:rowOff>62509</xdr:rowOff>
    </xdr:to>
    <xdr:cxnSp macro="">
      <xdr:nvCxnSpPr>
        <xdr:cNvPr id="533" name="直線コネクタ 532"/>
        <xdr:cNvCxnSpPr/>
      </xdr:nvCxnSpPr>
      <xdr:spPr>
        <a:xfrm>
          <a:off x="12814300" y="655120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154318</xdr:rowOff>
    </xdr:from>
    <xdr:to>
      <xdr:col>23</xdr:col>
      <xdr:colOff>568325</xdr:colOff>
      <xdr:row>38</xdr:row>
      <xdr:rowOff>84468</xdr:rowOff>
    </xdr:to>
    <xdr:sp macro="" textlink="">
      <xdr:nvSpPr>
        <xdr:cNvPr id="543" name="円/楕円 542"/>
        <xdr:cNvSpPr/>
      </xdr:nvSpPr>
      <xdr:spPr>
        <a:xfrm>
          <a:off x="16268700" y="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132745</xdr:rowOff>
    </xdr:from>
    <xdr:ext cx="534377" cy="259045"/>
    <xdr:sp macro="" textlink="">
      <xdr:nvSpPr>
        <xdr:cNvPr id="544" name="消防費該当値テキスト"/>
        <xdr:cNvSpPr txBox="1"/>
      </xdr:nvSpPr>
      <xdr:spPr>
        <a:xfrm>
          <a:off x="16370300" y="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10605</xdr:rowOff>
    </xdr:from>
    <xdr:to>
      <xdr:col>22</xdr:col>
      <xdr:colOff>415925</xdr:colOff>
      <xdr:row>38</xdr:row>
      <xdr:rowOff>112205</xdr:rowOff>
    </xdr:to>
    <xdr:sp macro="" textlink="">
      <xdr:nvSpPr>
        <xdr:cNvPr id="545" name="円/楕円 544"/>
        <xdr:cNvSpPr/>
      </xdr:nvSpPr>
      <xdr:spPr>
        <a:xfrm>
          <a:off x="15430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103332</xdr:rowOff>
    </xdr:from>
    <xdr:ext cx="534377" cy="259045"/>
    <xdr:sp macro="" textlink="">
      <xdr:nvSpPr>
        <xdr:cNvPr id="546" name="テキスト ボックス 545"/>
        <xdr:cNvSpPr txBox="1"/>
      </xdr:nvSpPr>
      <xdr:spPr>
        <a:xfrm>
          <a:off x="15214111" y="66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5880</xdr:rowOff>
    </xdr:from>
    <xdr:to>
      <xdr:col>21</xdr:col>
      <xdr:colOff>212725</xdr:colOff>
      <xdr:row>38</xdr:row>
      <xdr:rowOff>107480</xdr:rowOff>
    </xdr:to>
    <xdr:sp macro="" textlink="">
      <xdr:nvSpPr>
        <xdr:cNvPr id="547" name="円/楕円 546"/>
        <xdr:cNvSpPr/>
      </xdr:nvSpPr>
      <xdr:spPr>
        <a:xfrm>
          <a:off x="14541500" y="65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98607</xdr:rowOff>
    </xdr:from>
    <xdr:ext cx="534377" cy="259045"/>
    <xdr:sp macro="" textlink="">
      <xdr:nvSpPr>
        <xdr:cNvPr id="548" name="テキスト ボックス 547"/>
        <xdr:cNvSpPr txBox="1"/>
      </xdr:nvSpPr>
      <xdr:spPr>
        <a:xfrm>
          <a:off x="14325111" y="66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11709</xdr:rowOff>
    </xdr:from>
    <xdr:to>
      <xdr:col>20</xdr:col>
      <xdr:colOff>9525</xdr:colOff>
      <xdr:row>38</xdr:row>
      <xdr:rowOff>113309</xdr:rowOff>
    </xdr:to>
    <xdr:sp macro="" textlink="">
      <xdr:nvSpPr>
        <xdr:cNvPr id="549" name="円/楕円 548"/>
        <xdr:cNvSpPr/>
      </xdr:nvSpPr>
      <xdr:spPr>
        <a:xfrm>
          <a:off x="136525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104436</xdr:rowOff>
    </xdr:from>
    <xdr:ext cx="534377" cy="259045"/>
    <xdr:sp macro="" textlink="">
      <xdr:nvSpPr>
        <xdr:cNvPr id="550" name="テキスト ボックス 549"/>
        <xdr:cNvSpPr txBox="1"/>
      </xdr:nvSpPr>
      <xdr:spPr>
        <a:xfrm>
          <a:off x="13436111" y="66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156756</xdr:rowOff>
    </xdr:from>
    <xdr:to>
      <xdr:col>18</xdr:col>
      <xdr:colOff>492125</xdr:colOff>
      <xdr:row>38</xdr:row>
      <xdr:rowOff>86906</xdr:rowOff>
    </xdr:to>
    <xdr:sp macro="" textlink="">
      <xdr:nvSpPr>
        <xdr:cNvPr id="551" name="円/楕円 550"/>
        <xdr:cNvSpPr/>
      </xdr:nvSpPr>
      <xdr:spPr>
        <a:xfrm>
          <a:off x="12763500" y="65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78033</xdr:rowOff>
    </xdr:from>
    <xdr:ext cx="534377" cy="259045"/>
    <xdr:sp macro="" textlink="">
      <xdr:nvSpPr>
        <xdr:cNvPr id="552" name="テキスト ボックス 551"/>
        <xdr:cNvSpPr txBox="1"/>
      </xdr:nvSpPr>
      <xdr:spPr>
        <a:xfrm>
          <a:off x="12547111" y="65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147383</xdr:rowOff>
    </xdr:from>
    <xdr:to>
      <xdr:col>23</xdr:col>
      <xdr:colOff>517525</xdr:colOff>
      <xdr:row>59</xdr:row>
      <xdr:rowOff>23914</xdr:rowOff>
    </xdr:to>
    <xdr:cxnSp macro="">
      <xdr:nvCxnSpPr>
        <xdr:cNvPr id="582" name="直線コネクタ 581"/>
        <xdr:cNvCxnSpPr/>
      </xdr:nvCxnSpPr>
      <xdr:spPr>
        <a:xfrm flipV="1">
          <a:off x="15481300" y="10091483"/>
          <a:ext cx="8382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19088</xdr:rowOff>
    </xdr:from>
    <xdr:to>
      <xdr:col>22</xdr:col>
      <xdr:colOff>365125</xdr:colOff>
      <xdr:row>59</xdr:row>
      <xdr:rowOff>23914</xdr:rowOff>
    </xdr:to>
    <xdr:cxnSp macro="">
      <xdr:nvCxnSpPr>
        <xdr:cNvPr id="585" name="直線コネクタ 584"/>
        <xdr:cNvCxnSpPr/>
      </xdr:nvCxnSpPr>
      <xdr:spPr>
        <a:xfrm>
          <a:off x="14592300" y="9620288"/>
          <a:ext cx="889000" cy="5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19088</xdr:rowOff>
    </xdr:from>
    <xdr:to>
      <xdr:col>21</xdr:col>
      <xdr:colOff>161925</xdr:colOff>
      <xdr:row>57</xdr:row>
      <xdr:rowOff>99085</xdr:rowOff>
    </xdr:to>
    <xdr:cxnSp macro="">
      <xdr:nvCxnSpPr>
        <xdr:cNvPr id="588" name="直線コネクタ 587"/>
        <xdr:cNvCxnSpPr/>
      </xdr:nvCxnSpPr>
      <xdr:spPr>
        <a:xfrm flipV="1">
          <a:off x="13703300" y="9620288"/>
          <a:ext cx="889000" cy="2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129760</xdr:rowOff>
    </xdr:from>
    <xdr:ext cx="534377" cy="259045"/>
    <xdr:sp macro="" textlink="">
      <xdr:nvSpPr>
        <xdr:cNvPr id="590" name="テキスト ボックス 589"/>
        <xdr:cNvSpPr txBox="1"/>
      </xdr:nvSpPr>
      <xdr:spPr>
        <a:xfrm>
          <a:off x="14325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150850</xdr:rowOff>
    </xdr:from>
    <xdr:to>
      <xdr:col>19</xdr:col>
      <xdr:colOff>644525</xdr:colOff>
      <xdr:row>57</xdr:row>
      <xdr:rowOff>99085</xdr:rowOff>
    </xdr:to>
    <xdr:cxnSp macro="">
      <xdr:nvCxnSpPr>
        <xdr:cNvPr id="591" name="直線コネクタ 590"/>
        <xdr:cNvCxnSpPr/>
      </xdr:nvCxnSpPr>
      <xdr:spPr>
        <a:xfrm>
          <a:off x="12814300" y="9752050"/>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843</xdr:rowOff>
    </xdr:from>
    <xdr:ext cx="534377" cy="259045"/>
    <xdr:sp macro="" textlink="">
      <xdr:nvSpPr>
        <xdr:cNvPr id="595" name="テキスト ボックス 594"/>
        <xdr:cNvSpPr txBox="1"/>
      </xdr:nvSpPr>
      <xdr:spPr>
        <a:xfrm>
          <a:off x="12547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96583</xdr:rowOff>
    </xdr:from>
    <xdr:to>
      <xdr:col>23</xdr:col>
      <xdr:colOff>568325</xdr:colOff>
      <xdr:row>59</xdr:row>
      <xdr:rowOff>26733</xdr:rowOff>
    </xdr:to>
    <xdr:sp macro="" textlink="">
      <xdr:nvSpPr>
        <xdr:cNvPr id="601" name="円/楕円 600"/>
        <xdr:cNvSpPr/>
      </xdr:nvSpPr>
      <xdr:spPr>
        <a:xfrm>
          <a:off x="16268700" y="100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11510</xdr:rowOff>
    </xdr:from>
    <xdr:ext cx="534377" cy="259045"/>
    <xdr:sp macro="" textlink="">
      <xdr:nvSpPr>
        <xdr:cNvPr id="602" name="教育費該当値テキスト"/>
        <xdr:cNvSpPr txBox="1"/>
      </xdr:nvSpPr>
      <xdr:spPr>
        <a:xfrm>
          <a:off x="16370300"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144564</xdr:rowOff>
    </xdr:from>
    <xdr:to>
      <xdr:col>22</xdr:col>
      <xdr:colOff>415925</xdr:colOff>
      <xdr:row>59</xdr:row>
      <xdr:rowOff>74714</xdr:rowOff>
    </xdr:to>
    <xdr:sp macro="" textlink="">
      <xdr:nvSpPr>
        <xdr:cNvPr id="603" name="円/楕円 602"/>
        <xdr:cNvSpPr/>
      </xdr:nvSpPr>
      <xdr:spPr>
        <a:xfrm>
          <a:off x="15430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65841</xdr:rowOff>
    </xdr:from>
    <xdr:ext cx="534377" cy="259045"/>
    <xdr:sp macro="" textlink="">
      <xdr:nvSpPr>
        <xdr:cNvPr id="604" name="テキスト ボックス 603"/>
        <xdr:cNvSpPr txBox="1"/>
      </xdr:nvSpPr>
      <xdr:spPr>
        <a:xfrm>
          <a:off x="15214111" y="101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139738</xdr:rowOff>
    </xdr:from>
    <xdr:to>
      <xdr:col>21</xdr:col>
      <xdr:colOff>212725</xdr:colOff>
      <xdr:row>56</xdr:row>
      <xdr:rowOff>69888</xdr:rowOff>
    </xdr:to>
    <xdr:sp macro="" textlink="">
      <xdr:nvSpPr>
        <xdr:cNvPr id="605" name="円/楕円 604"/>
        <xdr:cNvSpPr/>
      </xdr:nvSpPr>
      <xdr:spPr>
        <a:xfrm>
          <a:off x="14541500" y="95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86415</xdr:rowOff>
    </xdr:from>
    <xdr:ext cx="534377" cy="259045"/>
    <xdr:sp macro="" textlink="">
      <xdr:nvSpPr>
        <xdr:cNvPr id="606" name="テキスト ボックス 605"/>
        <xdr:cNvSpPr txBox="1"/>
      </xdr:nvSpPr>
      <xdr:spPr>
        <a:xfrm>
          <a:off x="14325111" y="93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48285</xdr:rowOff>
    </xdr:from>
    <xdr:to>
      <xdr:col>20</xdr:col>
      <xdr:colOff>9525</xdr:colOff>
      <xdr:row>57</xdr:row>
      <xdr:rowOff>149885</xdr:rowOff>
    </xdr:to>
    <xdr:sp macro="" textlink="">
      <xdr:nvSpPr>
        <xdr:cNvPr id="607" name="円/楕円 606"/>
        <xdr:cNvSpPr/>
      </xdr:nvSpPr>
      <xdr:spPr>
        <a:xfrm>
          <a:off x="13652500" y="9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166412</xdr:rowOff>
    </xdr:from>
    <xdr:ext cx="534377" cy="259045"/>
    <xdr:sp macro="" textlink="">
      <xdr:nvSpPr>
        <xdr:cNvPr id="608" name="テキスト ボックス 607"/>
        <xdr:cNvSpPr txBox="1"/>
      </xdr:nvSpPr>
      <xdr:spPr>
        <a:xfrm>
          <a:off x="13436111" y="95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100050</xdr:rowOff>
    </xdr:from>
    <xdr:to>
      <xdr:col>18</xdr:col>
      <xdr:colOff>492125</xdr:colOff>
      <xdr:row>57</xdr:row>
      <xdr:rowOff>30200</xdr:rowOff>
    </xdr:to>
    <xdr:sp macro="" textlink="">
      <xdr:nvSpPr>
        <xdr:cNvPr id="609" name="円/楕円 608"/>
        <xdr:cNvSpPr/>
      </xdr:nvSpPr>
      <xdr:spPr>
        <a:xfrm>
          <a:off x="12763500" y="97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46727</xdr:rowOff>
    </xdr:from>
    <xdr:ext cx="534377" cy="259045"/>
    <xdr:sp macro="" textlink="">
      <xdr:nvSpPr>
        <xdr:cNvPr id="610" name="テキスト ボックス 609"/>
        <xdr:cNvSpPr txBox="1"/>
      </xdr:nvSpPr>
      <xdr:spPr>
        <a:xfrm>
          <a:off x="12547111" y="94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132652</xdr:rowOff>
    </xdr:from>
    <xdr:to>
      <xdr:col>23</xdr:col>
      <xdr:colOff>517525</xdr:colOff>
      <xdr:row>79</xdr:row>
      <xdr:rowOff>44450</xdr:rowOff>
    </xdr:to>
    <xdr:cxnSp macro="">
      <xdr:nvCxnSpPr>
        <xdr:cNvPr id="639" name="直線コネクタ 638"/>
        <xdr:cNvCxnSpPr/>
      </xdr:nvCxnSpPr>
      <xdr:spPr>
        <a:xfrm flipV="1">
          <a:off x="15481300" y="12991402"/>
          <a:ext cx="838200" cy="59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32656</xdr:rowOff>
    </xdr:from>
    <xdr:ext cx="378565" cy="259045"/>
    <xdr:sp macro="" textlink="">
      <xdr:nvSpPr>
        <xdr:cNvPr id="640" name="災害復旧費平均値テキスト"/>
        <xdr:cNvSpPr txBox="1"/>
      </xdr:nvSpPr>
      <xdr:spPr>
        <a:xfrm>
          <a:off x="16370300" y="13405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48640</xdr:rowOff>
    </xdr:from>
    <xdr:to>
      <xdr:col>19</xdr:col>
      <xdr:colOff>644525</xdr:colOff>
      <xdr:row>79</xdr:row>
      <xdr:rowOff>44450</xdr:rowOff>
    </xdr:to>
    <xdr:cxnSp macro="">
      <xdr:nvCxnSpPr>
        <xdr:cNvPr id="648" name="直線コネクタ 647"/>
        <xdr:cNvCxnSpPr/>
      </xdr:nvCxnSpPr>
      <xdr:spPr>
        <a:xfrm>
          <a:off x="12814300" y="13421740"/>
          <a:ext cx="889000" cy="1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81852</xdr:rowOff>
    </xdr:from>
    <xdr:to>
      <xdr:col>23</xdr:col>
      <xdr:colOff>568325</xdr:colOff>
      <xdr:row>76</xdr:row>
      <xdr:rowOff>12002</xdr:rowOff>
    </xdr:to>
    <xdr:sp macro="" textlink="">
      <xdr:nvSpPr>
        <xdr:cNvPr id="658" name="円/楕円 657"/>
        <xdr:cNvSpPr/>
      </xdr:nvSpPr>
      <xdr:spPr>
        <a:xfrm>
          <a:off x="16268700" y="129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104729</xdr:rowOff>
    </xdr:from>
    <xdr:ext cx="469744" cy="259045"/>
    <xdr:sp macro="" textlink="">
      <xdr:nvSpPr>
        <xdr:cNvPr id="659" name="災害復旧費該当値テキスト"/>
        <xdr:cNvSpPr txBox="1"/>
      </xdr:nvSpPr>
      <xdr:spPr>
        <a:xfrm>
          <a:off x="16370300" y="1279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169290</xdr:rowOff>
    </xdr:from>
    <xdr:to>
      <xdr:col>18</xdr:col>
      <xdr:colOff>492125</xdr:colOff>
      <xdr:row>78</xdr:row>
      <xdr:rowOff>99440</xdr:rowOff>
    </xdr:to>
    <xdr:sp macro="" textlink="">
      <xdr:nvSpPr>
        <xdr:cNvPr id="666" name="円/楕円 665"/>
        <xdr:cNvSpPr/>
      </xdr:nvSpPr>
      <xdr:spPr>
        <a:xfrm>
          <a:off x="12763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90567</xdr:rowOff>
    </xdr:from>
    <xdr:ext cx="378565" cy="259045"/>
    <xdr:sp macro="" textlink="">
      <xdr:nvSpPr>
        <xdr:cNvPr id="667" name="テキスト ボックス 666"/>
        <xdr:cNvSpPr txBox="1"/>
      </xdr:nvSpPr>
      <xdr:spPr>
        <a:xfrm>
          <a:off x="12625017" y="1346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135830</xdr:rowOff>
    </xdr:from>
    <xdr:to>
      <xdr:col>23</xdr:col>
      <xdr:colOff>517525</xdr:colOff>
      <xdr:row>95</xdr:row>
      <xdr:rowOff>157042</xdr:rowOff>
    </xdr:to>
    <xdr:cxnSp macro="">
      <xdr:nvCxnSpPr>
        <xdr:cNvPr id="698" name="直線コネクタ 697"/>
        <xdr:cNvCxnSpPr/>
      </xdr:nvCxnSpPr>
      <xdr:spPr>
        <a:xfrm flipV="1">
          <a:off x="15481300" y="16423580"/>
          <a:ext cx="8382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157042</xdr:rowOff>
    </xdr:from>
    <xdr:to>
      <xdr:col>22</xdr:col>
      <xdr:colOff>365125</xdr:colOff>
      <xdr:row>96</xdr:row>
      <xdr:rowOff>9300</xdr:rowOff>
    </xdr:to>
    <xdr:cxnSp macro="">
      <xdr:nvCxnSpPr>
        <xdr:cNvPr id="701" name="直線コネクタ 700"/>
        <xdr:cNvCxnSpPr/>
      </xdr:nvCxnSpPr>
      <xdr:spPr>
        <a:xfrm flipV="1">
          <a:off x="14592300" y="16444792"/>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77925</xdr:rowOff>
    </xdr:from>
    <xdr:ext cx="534377" cy="259045"/>
    <xdr:sp macro="" textlink="">
      <xdr:nvSpPr>
        <xdr:cNvPr id="703" name="テキスト ボックス 702"/>
        <xdr:cNvSpPr txBox="1"/>
      </xdr:nvSpPr>
      <xdr:spPr>
        <a:xfrm>
          <a:off x="15214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9300</xdr:rowOff>
    </xdr:from>
    <xdr:to>
      <xdr:col>21</xdr:col>
      <xdr:colOff>161925</xdr:colOff>
      <xdr:row>96</xdr:row>
      <xdr:rowOff>11912</xdr:rowOff>
    </xdr:to>
    <xdr:cxnSp macro="">
      <xdr:nvCxnSpPr>
        <xdr:cNvPr id="704" name="直線コネクタ 703"/>
        <xdr:cNvCxnSpPr/>
      </xdr:nvCxnSpPr>
      <xdr:spPr>
        <a:xfrm flipV="1">
          <a:off x="13703300" y="1646850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11260</xdr:rowOff>
    </xdr:from>
    <xdr:to>
      <xdr:col>19</xdr:col>
      <xdr:colOff>644525</xdr:colOff>
      <xdr:row>96</xdr:row>
      <xdr:rowOff>11912</xdr:rowOff>
    </xdr:to>
    <xdr:cxnSp macro="">
      <xdr:nvCxnSpPr>
        <xdr:cNvPr id="707" name="直線コネクタ 706"/>
        <xdr:cNvCxnSpPr/>
      </xdr:nvCxnSpPr>
      <xdr:spPr>
        <a:xfrm>
          <a:off x="12814300" y="16470460"/>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85030</xdr:rowOff>
    </xdr:from>
    <xdr:to>
      <xdr:col>23</xdr:col>
      <xdr:colOff>568325</xdr:colOff>
      <xdr:row>96</xdr:row>
      <xdr:rowOff>15180</xdr:rowOff>
    </xdr:to>
    <xdr:sp macro="" textlink="">
      <xdr:nvSpPr>
        <xdr:cNvPr id="717" name="円/楕円 716"/>
        <xdr:cNvSpPr/>
      </xdr:nvSpPr>
      <xdr:spPr>
        <a:xfrm>
          <a:off x="16268700" y="163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107907</xdr:rowOff>
    </xdr:from>
    <xdr:ext cx="534377" cy="259045"/>
    <xdr:sp macro="" textlink="">
      <xdr:nvSpPr>
        <xdr:cNvPr id="718" name="公債費該当値テキスト"/>
        <xdr:cNvSpPr txBox="1"/>
      </xdr:nvSpPr>
      <xdr:spPr>
        <a:xfrm>
          <a:off x="16370300" y="1622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106242</xdr:rowOff>
    </xdr:from>
    <xdr:to>
      <xdr:col>22</xdr:col>
      <xdr:colOff>415925</xdr:colOff>
      <xdr:row>96</xdr:row>
      <xdr:rowOff>36392</xdr:rowOff>
    </xdr:to>
    <xdr:sp macro="" textlink="">
      <xdr:nvSpPr>
        <xdr:cNvPr id="719" name="円/楕円 718"/>
        <xdr:cNvSpPr/>
      </xdr:nvSpPr>
      <xdr:spPr>
        <a:xfrm>
          <a:off x="15430500" y="16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52919</xdr:rowOff>
    </xdr:from>
    <xdr:ext cx="534377" cy="259045"/>
    <xdr:sp macro="" textlink="">
      <xdr:nvSpPr>
        <xdr:cNvPr id="720" name="テキスト ボックス 719"/>
        <xdr:cNvSpPr txBox="1"/>
      </xdr:nvSpPr>
      <xdr:spPr>
        <a:xfrm>
          <a:off x="15214111" y="161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129950</xdr:rowOff>
    </xdr:from>
    <xdr:to>
      <xdr:col>21</xdr:col>
      <xdr:colOff>212725</xdr:colOff>
      <xdr:row>96</xdr:row>
      <xdr:rowOff>60100</xdr:rowOff>
    </xdr:to>
    <xdr:sp macro="" textlink="">
      <xdr:nvSpPr>
        <xdr:cNvPr id="721" name="円/楕円 720"/>
        <xdr:cNvSpPr/>
      </xdr:nvSpPr>
      <xdr:spPr>
        <a:xfrm>
          <a:off x="14541500" y="164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51227</xdr:rowOff>
    </xdr:from>
    <xdr:ext cx="534377" cy="259045"/>
    <xdr:sp macro="" textlink="">
      <xdr:nvSpPr>
        <xdr:cNvPr id="722" name="テキスト ボックス 721"/>
        <xdr:cNvSpPr txBox="1"/>
      </xdr:nvSpPr>
      <xdr:spPr>
        <a:xfrm>
          <a:off x="14325111" y="165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132562</xdr:rowOff>
    </xdr:from>
    <xdr:to>
      <xdr:col>20</xdr:col>
      <xdr:colOff>9525</xdr:colOff>
      <xdr:row>96</xdr:row>
      <xdr:rowOff>62712</xdr:rowOff>
    </xdr:to>
    <xdr:sp macro="" textlink="">
      <xdr:nvSpPr>
        <xdr:cNvPr id="723" name="円/楕円 722"/>
        <xdr:cNvSpPr/>
      </xdr:nvSpPr>
      <xdr:spPr>
        <a:xfrm>
          <a:off x="13652500" y="164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53839</xdr:rowOff>
    </xdr:from>
    <xdr:ext cx="534377" cy="259045"/>
    <xdr:sp macro="" textlink="">
      <xdr:nvSpPr>
        <xdr:cNvPr id="724" name="テキスト ボックス 723"/>
        <xdr:cNvSpPr txBox="1"/>
      </xdr:nvSpPr>
      <xdr:spPr>
        <a:xfrm>
          <a:off x="13436111" y="165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131910</xdr:rowOff>
    </xdr:from>
    <xdr:to>
      <xdr:col>18</xdr:col>
      <xdr:colOff>492125</xdr:colOff>
      <xdr:row>96</xdr:row>
      <xdr:rowOff>62060</xdr:rowOff>
    </xdr:to>
    <xdr:sp macro="" textlink="">
      <xdr:nvSpPr>
        <xdr:cNvPr id="725" name="円/楕円 724"/>
        <xdr:cNvSpPr/>
      </xdr:nvSpPr>
      <xdr:spPr>
        <a:xfrm>
          <a:off x="12763500" y="164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53187</xdr:rowOff>
    </xdr:from>
    <xdr:ext cx="534377" cy="259045"/>
    <xdr:sp macro="" textlink="">
      <xdr:nvSpPr>
        <xdr:cNvPr id="726" name="テキスト ボックス 725"/>
        <xdr:cNvSpPr txBox="1"/>
      </xdr:nvSpPr>
      <xdr:spPr>
        <a:xfrm>
          <a:off x="12547111" y="165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358,022</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74,277</a:t>
          </a:r>
          <a:r>
            <a:rPr kumimoji="1" lang="ja-JP" altLang="ja-JP" sz="1300">
              <a:solidFill>
                <a:schemeClr val="dk1"/>
              </a:solidFill>
              <a:effectLst/>
              <a:latin typeface="+mn-lt"/>
              <a:ea typeface="+mn-ea"/>
              <a:cs typeface="+mn-cs"/>
            </a:rPr>
            <a:t>円となっており，前年度決算に比べ</a:t>
          </a:r>
          <a:r>
            <a:rPr kumimoji="1" lang="en-US" altLang="ja-JP" sz="1300">
              <a:solidFill>
                <a:schemeClr val="dk1"/>
              </a:solidFill>
              <a:effectLst/>
              <a:latin typeface="+mn-lt"/>
              <a:ea typeface="+mn-ea"/>
              <a:cs typeface="+mn-cs"/>
            </a:rPr>
            <a:t>508,562</a:t>
          </a:r>
          <a:r>
            <a:rPr kumimoji="1" lang="ja-JP" altLang="ja-JP" sz="1300">
              <a:solidFill>
                <a:schemeClr val="dk1"/>
              </a:solidFill>
              <a:effectLst/>
              <a:latin typeface="+mn-lt"/>
              <a:ea typeface="+mn-ea"/>
              <a:cs typeface="+mn-cs"/>
            </a:rPr>
            <a:t>千円増加している。これは，ふるさと納税推進事業（前年度決算比</a:t>
          </a:r>
          <a:r>
            <a:rPr kumimoji="1" lang="en-US" altLang="ja-JP" sz="1300">
              <a:solidFill>
                <a:schemeClr val="dk1"/>
              </a:solidFill>
              <a:effectLst/>
              <a:latin typeface="+mn-lt"/>
              <a:ea typeface="+mn-ea"/>
              <a:cs typeface="+mn-cs"/>
            </a:rPr>
            <a:t>411,630</a:t>
          </a:r>
          <a:r>
            <a:rPr kumimoji="1" lang="ja-JP" altLang="ja-JP" sz="1300">
              <a:solidFill>
                <a:schemeClr val="dk1"/>
              </a:solidFill>
              <a:effectLst/>
              <a:latin typeface="+mn-lt"/>
              <a:ea typeface="+mn-ea"/>
              <a:cs typeface="+mn-cs"/>
            </a:rPr>
            <a:t>千円増）を重点的に取り組んだことによるものである。</a:t>
          </a:r>
          <a:endParaRPr lang="ja-JP" altLang="ja-JP" sz="1300">
            <a:effectLst/>
          </a:endParaRPr>
        </a:p>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108,637</a:t>
          </a:r>
          <a:r>
            <a:rPr kumimoji="1" lang="ja-JP" altLang="ja-JP" sz="1300">
              <a:solidFill>
                <a:schemeClr val="dk1"/>
              </a:solidFill>
              <a:effectLst/>
              <a:latin typeface="+mn-lt"/>
              <a:ea typeface="+mn-ea"/>
              <a:cs typeface="+mn-cs"/>
            </a:rPr>
            <a:t>円となっており，決算総額の</a:t>
          </a:r>
          <a:r>
            <a:rPr kumimoji="1" lang="en-US" altLang="ja-JP" sz="1300">
              <a:solidFill>
                <a:schemeClr val="dk1"/>
              </a:solidFill>
              <a:effectLst/>
              <a:latin typeface="+mn-lt"/>
              <a:ea typeface="+mn-ea"/>
              <a:cs typeface="+mn-cs"/>
            </a:rPr>
            <a:t>30.2</a:t>
          </a:r>
          <a:r>
            <a:rPr kumimoji="1" lang="ja-JP" altLang="ja-JP" sz="1300">
              <a:solidFill>
                <a:schemeClr val="dk1"/>
              </a:solidFill>
              <a:effectLst/>
              <a:latin typeface="+mn-lt"/>
              <a:ea typeface="+mn-ea"/>
              <a:cs typeface="+mn-cs"/>
            </a:rPr>
            <a:t>％を構成している。前年度決算に比べ</a:t>
          </a:r>
          <a:r>
            <a:rPr kumimoji="1" lang="en-US" altLang="ja-JP" sz="1300">
              <a:solidFill>
                <a:schemeClr val="dk1"/>
              </a:solidFill>
              <a:effectLst/>
              <a:latin typeface="+mn-lt"/>
              <a:ea typeface="+mn-ea"/>
              <a:cs typeface="+mn-cs"/>
            </a:rPr>
            <a:t>296,916</a:t>
          </a:r>
          <a:r>
            <a:rPr kumimoji="1" lang="ja-JP" altLang="ja-JP" sz="1300">
              <a:solidFill>
                <a:schemeClr val="dk1"/>
              </a:solidFill>
              <a:effectLst/>
              <a:latin typeface="+mn-lt"/>
              <a:ea typeface="+mn-ea"/>
              <a:cs typeface="+mn-cs"/>
            </a:rPr>
            <a:t>千円増加しており，障害者自立支援事業（前年度決算比</a:t>
          </a:r>
          <a:r>
            <a:rPr kumimoji="1" lang="en-US" altLang="ja-JP" sz="1300">
              <a:solidFill>
                <a:schemeClr val="dk1"/>
              </a:solidFill>
              <a:effectLst/>
              <a:latin typeface="+mn-lt"/>
              <a:ea typeface="+mn-ea"/>
              <a:cs typeface="+mn-cs"/>
            </a:rPr>
            <a:t>19,050</a:t>
          </a:r>
          <a:r>
            <a:rPr kumimoji="1" lang="ja-JP" altLang="ja-JP" sz="1300">
              <a:solidFill>
                <a:schemeClr val="dk1"/>
              </a:solidFill>
              <a:effectLst/>
              <a:latin typeface="+mn-lt"/>
              <a:ea typeface="+mn-ea"/>
              <a:cs typeface="+mn-cs"/>
            </a:rPr>
            <a:t>千円増）や，国保事業特別会計繰出金（前年度決算比</a:t>
          </a:r>
          <a:r>
            <a:rPr kumimoji="1" lang="en-US" altLang="ja-JP" sz="1300">
              <a:solidFill>
                <a:schemeClr val="dk1"/>
              </a:solidFill>
              <a:effectLst/>
              <a:latin typeface="+mn-lt"/>
              <a:ea typeface="+mn-ea"/>
              <a:cs typeface="+mn-cs"/>
            </a:rPr>
            <a:t>28,838</a:t>
          </a:r>
          <a:r>
            <a:rPr kumimoji="1" lang="ja-JP" altLang="ja-JP" sz="1300">
              <a:solidFill>
                <a:schemeClr val="dk1"/>
              </a:solidFill>
              <a:effectLst/>
              <a:latin typeface="+mn-lt"/>
              <a:ea typeface="+mn-ea"/>
              <a:cs typeface="+mn-cs"/>
            </a:rPr>
            <a:t>千円増）等の増加によるものである。</a:t>
          </a:r>
          <a:endParaRPr lang="ja-JP" altLang="ja-JP" sz="1300">
            <a:effectLst/>
          </a:endParaRPr>
        </a:p>
        <a:p>
          <a:r>
            <a:rPr lang="ja-JP" altLang="ja-JP" sz="1300" b="0" i="0" baseline="0">
              <a:solidFill>
                <a:schemeClr val="dk1"/>
              </a:solidFill>
              <a:effectLst/>
              <a:latin typeface="+mn-lt"/>
              <a:ea typeface="+mn-ea"/>
              <a:cs typeface="+mn-cs"/>
            </a:rPr>
            <a:t>災害復旧費の決算は，平成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月発生の関東</a:t>
          </a:r>
          <a:r>
            <a:rPr lang="ja-JP" altLang="en-US" sz="1300" b="0" i="0" baseline="0">
              <a:solidFill>
                <a:schemeClr val="dk1"/>
              </a:solidFill>
              <a:effectLst/>
              <a:latin typeface="+mn-lt"/>
              <a:ea typeface="+mn-ea"/>
              <a:cs typeface="+mn-cs"/>
            </a:rPr>
            <a:t>・東北</a:t>
          </a:r>
          <a:r>
            <a:rPr lang="ja-JP" altLang="ja-JP" sz="1300" b="0" i="0" baseline="0">
              <a:solidFill>
                <a:schemeClr val="dk1"/>
              </a:solidFill>
              <a:effectLst/>
              <a:latin typeface="+mn-lt"/>
              <a:ea typeface="+mn-ea"/>
              <a:cs typeface="+mn-cs"/>
            </a:rPr>
            <a:t>豪雨災害で，公園施設（さくらの森），公営住宅（浅間住宅），社会教育施設（研修センター）災害復旧事業等によるものである。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年度の財政調整基金残高は，適切な財源の確保と歳出の精査により，取崩しをせずに</a:t>
          </a:r>
          <a:r>
            <a:rPr lang="en-US" altLang="ja-JP" sz="1300" b="0" i="0" baseline="0">
              <a:solidFill>
                <a:schemeClr val="dk1"/>
              </a:solidFill>
              <a:effectLst/>
              <a:latin typeface="+mn-lt"/>
              <a:ea typeface="+mn-ea"/>
              <a:cs typeface="+mn-cs"/>
            </a:rPr>
            <a:t>39</a:t>
          </a:r>
          <a:r>
            <a:rPr lang="ja-JP" altLang="ja-JP" sz="1300" b="0" i="0" baseline="0">
              <a:solidFill>
                <a:schemeClr val="dk1"/>
              </a:solidFill>
              <a:effectLst/>
              <a:latin typeface="+mn-lt"/>
              <a:ea typeface="+mn-ea"/>
              <a:cs typeface="+mn-cs"/>
            </a:rPr>
            <a:t>百万円の積立ができ，前年度より</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ポイント増加した。</a:t>
          </a:r>
          <a:r>
            <a:rPr kumimoji="1" lang="ja-JP" altLang="ja-JP" sz="1300">
              <a:solidFill>
                <a:schemeClr val="dk1"/>
              </a:solidFill>
              <a:effectLst/>
              <a:latin typeface="+mn-lt"/>
              <a:ea typeface="+mn-ea"/>
              <a:cs typeface="+mn-cs"/>
            </a:rPr>
            <a:t>これらの要因により実質単年収支に対する比率も</a:t>
          </a:r>
          <a:r>
            <a:rPr kumimoji="1" lang="en-US" altLang="ja-JP" sz="1300">
              <a:solidFill>
                <a:schemeClr val="dk1"/>
              </a:solidFill>
              <a:effectLst/>
              <a:latin typeface="+mn-lt"/>
              <a:ea typeface="+mn-ea"/>
              <a:cs typeface="+mn-cs"/>
            </a:rPr>
            <a:t>5.62</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増加した。</a:t>
          </a:r>
          <a:r>
            <a:rPr lang="ja-JP" altLang="ja-JP" sz="1300" b="0" i="0" baseline="0">
              <a:solidFill>
                <a:schemeClr val="dk1"/>
              </a:solidFill>
              <a:effectLst/>
              <a:latin typeface="+mn-lt"/>
              <a:ea typeface="+mn-ea"/>
              <a:cs typeface="+mn-cs"/>
            </a:rPr>
            <a:t>また，純剰余金を意味する実質収支額は，平成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年度は消費税増額に伴う地方消費税交付金の増（前年度比，</a:t>
          </a:r>
          <a:r>
            <a:rPr lang="en-US" altLang="ja-JP" sz="1300" b="0" i="0" baseline="0">
              <a:solidFill>
                <a:schemeClr val="dk1"/>
              </a:solidFill>
              <a:effectLst/>
              <a:latin typeface="+mn-lt"/>
              <a:ea typeface="+mn-ea"/>
              <a:cs typeface="+mn-cs"/>
            </a:rPr>
            <a:t>161</a:t>
          </a:r>
          <a:r>
            <a:rPr lang="ja-JP" altLang="ja-JP" sz="1300" b="0" i="0" baseline="0">
              <a:solidFill>
                <a:schemeClr val="dk1"/>
              </a:solidFill>
              <a:effectLst/>
              <a:latin typeface="+mn-lt"/>
              <a:ea typeface="+mn-ea"/>
              <a:cs typeface="+mn-cs"/>
            </a:rPr>
            <a:t>百万円増</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，地方交付税（前年度比，</a:t>
          </a:r>
          <a:r>
            <a:rPr lang="en-US" altLang="ja-JP" sz="1300" b="0" i="0" baseline="0">
              <a:solidFill>
                <a:schemeClr val="dk1"/>
              </a:solidFill>
              <a:effectLst/>
              <a:latin typeface="+mn-lt"/>
              <a:ea typeface="+mn-ea"/>
              <a:cs typeface="+mn-cs"/>
            </a:rPr>
            <a:t>137</a:t>
          </a:r>
          <a:r>
            <a:rPr lang="ja-JP" altLang="ja-JP" sz="1300" b="0" i="0" baseline="0">
              <a:solidFill>
                <a:schemeClr val="dk1"/>
              </a:solidFill>
              <a:effectLst/>
              <a:latin typeface="+mn-lt"/>
              <a:ea typeface="+mn-ea"/>
              <a:cs typeface="+mn-cs"/>
            </a:rPr>
            <a:t>百万円増）等により，前年度と比較し約</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億円の増，標準財政規模に占める割合では</a:t>
          </a:r>
          <a:r>
            <a:rPr lang="en-US" altLang="ja-JP" sz="1300" b="0" i="0" baseline="0">
              <a:solidFill>
                <a:schemeClr val="dk1"/>
              </a:solidFill>
              <a:effectLst/>
              <a:latin typeface="+mn-lt"/>
              <a:ea typeface="+mn-ea"/>
              <a:cs typeface="+mn-cs"/>
            </a:rPr>
            <a:t>2.79</a:t>
          </a:r>
          <a:r>
            <a:rPr lang="ja-JP" altLang="ja-JP" sz="1300" b="0" i="0" baseline="0">
              <a:solidFill>
                <a:schemeClr val="dk1"/>
              </a:solidFill>
              <a:effectLst/>
              <a:latin typeface="+mn-lt"/>
              <a:ea typeface="+mn-ea"/>
              <a:cs typeface="+mn-cs"/>
            </a:rPr>
            <a:t>ポイントの増となり，概ね望ましい範囲内で推移しており，財政運営の健全化は維持されている。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連結実質赤字比率については，一般会計及びすべての特別会計において黒字であり赤字比率はない。</a:t>
          </a:r>
          <a:endParaRPr lang="ja-JP" altLang="ja-JP" sz="1300">
            <a:effectLst/>
          </a:endParaRPr>
        </a:p>
        <a:p>
          <a:pPr rtl="0"/>
          <a:r>
            <a:rPr lang="ja-JP" altLang="ja-JP" sz="1300" b="0" i="0" baseline="0">
              <a:solidFill>
                <a:schemeClr val="dk1"/>
              </a:solidFill>
              <a:effectLst/>
              <a:latin typeface="+mn-lt"/>
              <a:ea typeface="+mn-ea"/>
              <a:cs typeface="+mn-cs"/>
            </a:rPr>
            <a:t>今後とも，各会計で適正な財政運営，企業経営を行っていく。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75" zoomScaleNormal="75" zoomScaleSheetLayoutView="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9579195</v>
      </c>
      <c r="BO4" s="379"/>
      <c r="BP4" s="379"/>
      <c r="BQ4" s="379"/>
      <c r="BR4" s="379"/>
      <c r="BS4" s="379"/>
      <c r="BT4" s="379"/>
      <c r="BU4" s="380"/>
      <c r="BV4" s="378">
        <v>8122786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9121339</v>
      </c>
      <c r="BO5" s="416"/>
      <c r="BP5" s="416"/>
      <c r="BQ5" s="416"/>
      <c r="BR5" s="416"/>
      <c r="BS5" s="416"/>
      <c r="BT5" s="416"/>
      <c r="BU5" s="417"/>
      <c r="BV5" s="415">
        <v>7848603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90.2</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457856</v>
      </c>
      <c r="BO6" s="416"/>
      <c r="BP6" s="416"/>
      <c r="BQ6" s="416"/>
      <c r="BR6" s="416"/>
      <c r="BS6" s="416"/>
      <c r="BT6" s="416"/>
      <c r="BU6" s="417"/>
      <c r="BV6" s="415">
        <v>274183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97.9</v>
      </c>
      <c r="CU6" s="453"/>
      <c r="CV6" s="453"/>
      <c r="CW6" s="453"/>
      <c r="CX6" s="453"/>
      <c r="CY6" s="453"/>
      <c r="CZ6" s="453"/>
      <c r="DA6" s="454"/>
      <c r="DB6" s="452">
        <v>97.7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111177</v>
      </c>
      <c r="BO7" s="416"/>
      <c r="BP7" s="416"/>
      <c r="BQ7" s="416"/>
      <c r="BR7" s="416"/>
      <c r="BS7" s="416"/>
      <c r="BT7" s="416"/>
      <c r="BU7" s="417"/>
      <c r="BV7" s="415">
        <v>101836</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5966658</v>
      </c>
      <c r="CU7" s="416"/>
      <c r="CV7" s="416"/>
      <c r="CW7" s="416"/>
      <c r="CX7" s="416"/>
      <c r="CY7" s="416"/>
      <c r="CZ7" s="416"/>
      <c r="DA7" s="417"/>
      <c r="DB7" s="415">
        <v>5703535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346679</v>
      </c>
      <c r="BO8" s="416"/>
      <c r="BP8" s="416"/>
      <c r="BQ8" s="416"/>
      <c r="BR8" s="416"/>
      <c r="BS8" s="416"/>
      <c r="BT8" s="416"/>
      <c r="BU8" s="417"/>
      <c r="BV8" s="415">
        <v>172347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0.67</v>
      </c>
      <c r="CU8" s="456"/>
      <c r="CV8" s="456"/>
      <c r="CW8" s="456"/>
      <c r="CX8" s="456"/>
      <c r="CY8" s="456"/>
      <c r="CZ8" s="456"/>
      <c r="DA8" s="457"/>
      <c r="DB8" s="455">
        <v>0.66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24517</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174332</v>
      </c>
      <c r="BO9" s="416"/>
      <c r="BP9" s="416"/>
      <c r="BQ9" s="416"/>
      <c r="BR9" s="416"/>
      <c r="BS9" s="416"/>
      <c r="BT9" s="416"/>
      <c r="BU9" s="417"/>
      <c r="BV9" s="415">
        <v>-162034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25714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39205</v>
      </c>
      <c r="BO10" s="416"/>
      <c r="BP10" s="416"/>
      <c r="BQ10" s="416"/>
      <c r="BR10" s="416"/>
      <c r="BS10" s="416"/>
      <c r="BT10" s="416"/>
      <c r="BU10" s="417"/>
      <c r="BV10" s="415">
        <v>79897</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25477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34394</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24784</v>
      </c>
      <c r="S13" s="497"/>
      <c r="T13" s="497"/>
      <c r="U13" s="497"/>
      <c r="V13" s="498"/>
      <c r="W13" s="431" t="s">
        <v>121</v>
      </c>
      <c r="X13" s="432"/>
      <c r="Y13" s="432"/>
      <c r="Z13" s="432"/>
      <c r="AA13" s="432"/>
      <c r="AB13" s="422"/>
      <c r="AC13" s="466">
        <v>1216</v>
      </c>
      <c r="AD13" s="467"/>
      <c r="AE13" s="467"/>
      <c r="AF13" s="467"/>
      <c r="AG13" s="506"/>
      <c r="AH13" s="466">
        <v>1462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213537</v>
      </c>
      <c r="BO13" s="416"/>
      <c r="BP13" s="416"/>
      <c r="BQ13" s="416"/>
      <c r="BR13" s="416"/>
      <c r="BS13" s="416"/>
      <c r="BT13" s="416"/>
      <c r="BU13" s="417"/>
      <c r="BV13" s="415">
        <v>-116531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15.7</v>
      </c>
      <c r="CU13" s="413"/>
      <c r="CV13" s="413"/>
      <c r="CW13" s="413"/>
      <c r="CX13" s="413"/>
      <c r="CY13" s="413"/>
      <c r="CZ13" s="413"/>
      <c r="DA13" s="414"/>
      <c r="DB13" s="412">
        <v>16.100000000000001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25696</v>
      </c>
      <c r="S14" s="497"/>
      <c r="T14" s="497"/>
      <c r="U14" s="497"/>
      <c r="V14" s="498"/>
      <c r="W14" s="405"/>
      <c r="X14" s="406"/>
      <c r="Y14" s="406"/>
      <c r="Z14" s="406"/>
      <c r="AA14" s="406"/>
      <c r="AB14" s="395"/>
      <c r="AC14" s="499">
        <v>9.6</v>
      </c>
      <c r="AD14" s="500"/>
      <c r="AE14" s="500"/>
      <c r="AF14" s="500"/>
      <c r="AG14" s="501"/>
      <c r="AH14" s="499">
        <v>10.3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152.4</v>
      </c>
      <c r="CU14" s="511"/>
      <c r="CV14" s="511"/>
      <c r="CW14" s="511"/>
      <c r="CX14" s="511"/>
      <c r="CY14" s="511"/>
      <c r="CZ14" s="511"/>
      <c r="DA14" s="512"/>
      <c r="DB14" s="510">
        <v>171.5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25033</v>
      </c>
      <c r="S15" s="497"/>
      <c r="T15" s="497"/>
      <c r="U15" s="497"/>
      <c r="V15" s="498"/>
      <c r="W15" s="431" t="s">
        <v>128</v>
      </c>
      <c r="X15" s="432"/>
      <c r="Y15" s="432"/>
      <c r="Z15" s="432"/>
      <c r="AA15" s="432"/>
      <c r="AB15" s="422"/>
      <c r="AC15" s="466">
        <v>4689</v>
      </c>
      <c r="AD15" s="467"/>
      <c r="AE15" s="467"/>
      <c r="AF15" s="467"/>
      <c r="AG15" s="506"/>
      <c r="AH15" s="466">
        <v>5369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3105520</v>
      </c>
      <c r="BO15" s="379"/>
      <c r="BP15" s="379"/>
      <c r="BQ15" s="379"/>
      <c r="BR15" s="379"/>
      <c r="BS15" s="379"/>
      <c r="BT15" s="379"/>
      <c r="BU15" s="380"/>
      <c r="BV15" s="378">
        <v>2961232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37.1</v>
      </c>
      <c r="AD16" s="500"/>
      <c r="AE16" s="500"/>
      <c r="AF16" s="500"/>
      <c r="AG16" s="501"/>
      <c r="AH16" s="499">
        <v>37.700000000000003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4646814</v>
      </c>
      <c r="BO16" s="416"/>
      <c r="BP16" s="416"/>
      <c r="BQ16" s="416"/>
      <c r="BR16" s="416"/>
      <c r="BS16" s="416"/>
      <c r="BT16" s="416"/>
      <c r="BU16" s="417"/>
      <c r="BV16" s="415">
        <v>4381300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6720</v>
      </c>
      <c r="AD17" s="467"/>
      <c r="AE17" s="467"/>
      <c r="AF17" s="467"/>
      <c r="AG17" s="506"/>
      <c r="AH17" s="466">
        <v>7092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3950843</v>
      </c>
      <c r="BO17" s="416"/>
      <c r="BP17" s="416"/>
      <c r="BQ17" s="416"/>
      <c r="BR17" s="416"/>
      <c r="BS17" s="416"/>
      <c r="BT17" s="416"/>
      <c r="BU17" s="417"/>
      <c r="BV17" s="415">
        <v>3794141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46.59</v>
      </c>
      <c r="M18" s="528"/>
      <c r="N18" s="528"/>
      <c r="O18" s="528"/>
      <c r="P18" s="528"/>
      <c r="Q18" s="528"/>
      <c r="R18" s="529"/>
      <c r="S18" s="529"/>
      <c r="T18" s="529"/>
      <c r="U18" s="529"/>
      <c r="V18" s="530"/>
      <c r="W18" s="433"/>
      <c r="X18" s="434"/>
      <c r="Y18" s="434"/>
      <c r="Z18" s="434"/>
      <c r="AA18" s="434"/>
      <c r="AB18" s="425"/>
      <c r="AC18" s="531">
        <v>53.2</v>
      </c>
      <c r="AD18" s="532"/>
      <c r="AE18" s="532"/>
      <c r="AF18" s="532"/>
      <c r="AG18" s="533"/>
      <c r="AH18" s="531">
        <v>49.8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5445888</v>
      </c>
      <c r="BO18" s="416"/>
      <c r="BP18" s="416"/>
      <c r="BQ18" s="416"/>
      <c r="BR18" s="416"/>
      <c r="BS18" s="416"/>
      <c r="BT18" s="416"/>
      <c r="BU18" s="417"/>
      <c r="BV18" s="415">
        <v>5202736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526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6656548</v>
      </c>
      <c r="BO19" s="416"/>
      <c r="BP19" s="416"/>
      <c r="BQ19" s="416"/>
      <c r="BR19" s="416"/>
      <c r="BS19" s="416"/>
      <c r="BT19" s="416"/>
      <c r="BU19" s="417"/>
      <c r="BV19" s="415">
        <v>6395230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8061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10475528</v>
      </c>
      <c r="BO23" s="416"/>
      <c r="BP23" s="416"/>
      <c r="BQ23" s="416"/>
      <c r="BR23" s="416"/>
      <c r="BS23" s="416"/>
      <c r="BT23" s="416"/>
      <c r="BU23" s="417"/>
      <c r="BV23" s="415">
        <v>10685126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7180</v>
      </c>
      <c r="R24" s="467"/>
      <c r="S24" s="467"/>
      <c r="T24" s="467"/>
      <c r="U24" s="467"/>
      <c r="V24" s="506"/>
      <c r="W24" s="561"/>
      <c r="X24" s="549"/>
      <c r="Y24" s="550"/>
      <c r="Z24" s="465" t="s">
        <v>152</v>
      </c>
      <c r="AA24" s="445"/>
      <c r="AB24" s="445"/>
      <c r="AC24" s="445"/>
      <c r="AD24" s="445"/>
      <c r="AE24" s="445"/>
      <c r="AF24" s="445"/>
      <c r="AG24" s="446"/>
      <c r="AH24" s="466">
        <v>194</v>
      </c>
      <c r="AI24" s="467"/>
      <c r="AJ24" s="467"/>
      <c r="AK24" s="467"/>
      <c r="AL24" s="506"/>
      <c r="AM24" s="466">
        <v>587820</v>
      </c>
      <c r="AN24" s="467"/>
      <c r="AO24" s="467"/>
      <c r="AP24" s="467"/>
      <c r="AQ24" s="467"/>
      <c r="AR24" s="506"/>
      <c r="AS24" s="466">
        <v>3030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8030907</v>
      </c>
      <c r="BO24" s="416"/>
      <c r="BP24" s="416"/>
      <c r="BQ24" s="416"/>
      <c r="BR24" s="416"/>
      <c r="BS24" s="416"/>
      <c r="BT24" s="416"/>
      <c r="BU24" s="417"/>
      <c r="BV24" s="415">
        <v>8064243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6089</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379622</v>
      </c>
      <c r="BO25" s="379"/>
      <c r="BP25" s="379"/>
      <c r="BQ25" s="379"/>
      <c r="BR25" s="379"/>
      <c r="BS25" s="379"/>
      <c r="BT25" s="379"/>
      <c r="BU25" s="380"/>
      <c r="BV25" s="378">
        <v>411700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5472</v>
      </c>
      <c r="R26" s="467"/>
      <c r="S26" s="467"/>
      <c r="T26" s="467"/>
      <c r="U26" s="467"/>
      <c r="V26" s="506"/>
      <c r="W26" s="561"/>
      <c r="X26" s="549"/>
      <c r="Y26" s="550"/>
      <c r="Z26" s="465" t="s">
        <v>158</v>
      </c>
      <c r="AA26" s="571"/>
      <c r="AB26" s="571"/>
      <c r="AC26" s="571"/>
      <c r="AD26" s="571"/>
      <c r="AE26" s="571"/>
      <c r="AF26" s="571"/>
      <c r="AG26" s="572"/>
      <c r="AH26" s="466">
        <v>10</v>
      </c>
      <c r="AI26" s="467"/>
      <c r="AJ26" s="467"/>
      <c r="AK26" s="467"/>
      <c r="AL26" s="506"/>
      <c r="AM26" s="466">
        <v>31500</v>
      </c>
      <c r="AN26" s="467"/>
      <c r="AO26" s="467"/>
      <c r="AP26" s="467"/>
      <c r="AQ26" s="467"/>
      <c r="AR26" s="506"/>
      <c r="AS26" s="466">
        <v>3150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3229</v>
      </c>
      <c r="R27" s="467"/>
      <c r="S27" s="467"/>
      <c r="T27" s="467"/>
      <c r="U27" s="467"/>
      <c r="V27" s="506"/>
      <c r="W27" s="561"/>
      <c r="X27" s="549"/>
      <c r="Y27" s="550"/>
      <c r="Z27" s="465" t="s">
        <v>161</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272388</v>
      </c>
      <c r="BO27" s="585"/>
      <c r="BP27" s="585"/>
      <c r="BQ27" s="585"/>
      <c r="BR27" s="585"/>
      <c r="BS27" s="585"/>
      <c r="BT27" s="585"/>
      <c r="BU27" s="586"/>
      <c r="BV27" s="584">
        <v>272376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2948</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768383</v>
      </c>
      <c r="BO28" s="379"/>
      <c r="BP28" s="379"/>
      <c r="BQ28" s="379"/>
      <c r="BR28" s="379"/>
      <c r="BS28" s="379"/>
      <c r="BT28" s="379"/>
      <c r="BU28" s="380"/>
      <c r="BV28" s="378">
        <v>729178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2798</v>
      </c>
      <c r="R29" s="467"/>
      <c r="S29" s="467"/>
      <c r="T29" s="467"/>
      <c r="U29" s="467"/>
      <c r="V29" s="506"/>
      <c r="W29" s="562"/>
      <c r="X29" s="563"/>
      <c r="Y29" s="564"/>
      <c r="Z29" s="465" t="s">
        <v>168</v>
      </c>
      <c r="AA29" s="445"/>
      <c r="AB29" s="445"/>
      <c r="AC29" s="445"/>
      <c r="AD29" s="445"/>
      <c r="AE29" s="445"/>
      <c r="AF29" s="445"/>
      <c r="AG29" s="446"/>
      <c r="AH29" s="466">
        <v>194</v>
      </c>
      <c r="AI29" s="467"/>
      <c r="AJ29" s="467"/>
      <c r="AK29" s="467"/>
      <c r="AL29" s="506"/>
      <c r="AM29" s="466">
        <v>587820</v>
      </c>
      <c r="AN29" s="467"/>
      <c r="AO29" s="467"/>
      <c r="AP29" s="467"/>
      <c r="AQ29" s="467"/>
      <c r="AR29" s="506"/>
      <c r="AS29" s="466">
        <v>3030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1199</v>
      </c>
      <c r="BO29" s="416"/>
      <c r="BP29" s="416"/>
      <c r="BQ29" s="416"/>
      <c r="BR29" s="416"/>
      <c r="BS29" s="416"/>
      <c r="BT29" s="416"/>
      <c r="BU29" s="417"/>
      <c r="BV29" s="415">
        <v>1199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624833</v>
      </c>
      <c r="BO30" s="585"/>
      <c r="BP30" s="585"/>
      <c r="BQ30" s="585"/>
      <c r="BR30" s="585"/>
      <c r="BS30" s="585"/>
      <c r="BT30" s="585"/>
      <c r="BU30" s="586"/>
      <c r="BV30" s="584">
        <v>312014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境町国民健康保険事業特別会計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境町水道事業会計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境町公共下水道事業特別会計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境町土地開発公社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坂東市外２か町公平委員会特別会計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境町介護保険事業特別会計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境町農業集落排水事業特別会計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茨城さかいソーラー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境町後期高齢者医療事業特別会計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茨城租税債権管理機構（一般会計）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茨城県後期高齢者医療広域連合（後期高齢者医療特別会計）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さしま環境管理事務組合（一般会計）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さしま環境管理事務組合（清水丘聖地霊園管理事業特別会計）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さしま環境管理事務組合（ごみ処理施設建設用地取得事業特別会計）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茨城西南地方広域市町村圏事務組合（一般会計）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茨城西南地方広域市町村圏事務組合（利根老人ホーム事業特別会計）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532</v>
      </c>
      <c r="D34" s="1181"/>
      <c r="E34" s="1182"/>
      <c r="F34" s="32">
        <v>18.8</v>
      </c>
      <c r="G34" s="33">
        <v>20.25</v>
      </c>
      <c r="H34" s="33">
        <v>21.08</v>
      </c>
      <c r="I34" s="33">
        <v>19.940000000000001</v>
      </c>
      <c r="J34" s="34">
        <v>20.47</v>
      </c>
      <c r="K34" s="22"/>
      <c r="L34" s="22"/>
      <c r="M34" s="22"/>
      <c r="N34" s="22"/>
      <c r="O34" s="22"/>
      <c r="P34" s="22"/>
    </row>
    <row r="35" spans="1:16" ht="39" customHeight="1" x14ac:dyDescent="0.15">
      <c r="A35" s="22"/>
      <c r="B35" s="35"/>
      <c r="C35" s="1175" t="s">
        <v>533</v>
      </c>
      <c r="D35" s="1176"/>
      <c r="E35" s="1177"/>
      <c r="F35" s="36">
        <v>5.32</v>
      </c>
      <c r="G35" s="37">
        <v>5.58</v>
      </c>
      <c r="H35" s="37">
        <v>5.83</v>
      </c>
      <c r="I35" s="37">
        <v>4.2300000000000004</v>
      </c>
      <c r="J35" s="38">
        <v>5.8</v>
      </c>
      <c r="K35" s="22"/>
      <c r="L35" s="22"/>
      <c r="M35" s="22"/>
      <c r="N35" s="22"/>
      <c r="O35" s="22"/>
      <c r="P35" s="22"/>
    </row>
    <row r="36" spans="1:16" ht="39" customHeight="1" x14ac:dyDescent="0.15">
      <c r="A36" s="22"/>
      <c r="B36" s="35"/>
      <c r="C36" s="1175" t="s">
        <v>534</v>
      </c>
      <c r="D36" s="1176"/>
      <c r="E36" s="1177"/>
      <c r="F36" s="36">
        <v>2.92</v>
      </c>
      <c r="G36" s="37">
        <v>2.21</v>
      </c>
      <c r="H36" s="37">
        <v>1.9</v>
      </c>
      <c r="I36" s="37">
        <v>1.27</v>
      </c>
      <c r="J36" s="38">
        <v>0.86</v>
      </c>
      <c r="K36" s="22"/>
      <c r="L36" s="22"/>
      <c r="M36" s="22"/>
      <c r="N36" s="22"/>
      <c r="O36" s="22"/>
      <c r="P36" s="22"/>
    </row>
    <row r="37" spans="1:16" ht="39" customHeight="1" x14ac:dyDescent="0.15">
      <c r="A37" s="22"/>
      <c r="B37" s="35"/>
      <c r="C37" s="1175" t="s">
        <v>535</v>
      </c>
      <c r="D37" s="1176"/>
      <c r="E37" s="1177"/>
      <c r="F37" s="36">
        <v>0.41</v>
      </c>
      <c r="G37" s="37">
        <v>0.79</v>
      </c>
      <c r="H37" s="37">
        <v>0.8</v>
      </c>
      <c r="I37" s="37">
        <v>0.57999999999999996</v>
      </c>
      <c r="J37" s="38">
        <v>0.81</v>
      </c>
      <c r="K37" s="22"/>
      <c r="L37" s="22"/>
      <c r="M37" s="22"/>
      <c r="N37" s="22"/>
      <c r="O37" s="22"/>
      <c r="P37" s="22"/>
    </row>
    <row r="38" spans="1:16" ht="39" customHeight="1" x14ac:dyDescent="0.15">
      <c r="A38" s="22"/>
      <c r="B38" s="35"/>
      <c r="C38" s="1175" t="s">
        <v>536</v>
      </c>
      <c r="D38" s="1176"/>
      <c r="E38" s="1177"/>
      <c r="F38" s="36">
        <v>0.35</v>
      </c>
      <c r="G38" s="37">
        <v>0.18</v>
      </c>
      <c r="H38" s="37">
        <v>0.2</v>
      </c>
      <c r="I38" s="37">
        <v>0.3</v>
      </c>
      <c r="J38" s="38">
        <v>0.35</v>
      </c>
      <c r="K38" s="22"/>
      <c r="L38" s="22"/>
      <c r="M38" s="22"/>
      <c r="N38" s="22"/>
      <c r="O38" s="22"/>
      <c r="P38" s="22"/>
    </row>
    <row r="39" spans="1:16" ht="39" customHeight="1" x14ac:dyDescent="0.15">
      <c r="A39" s="22"/>
      <c r="B39" s="35"/>
      <c r="C39" s="1175" t="s">
        <v>537</v>
      </c>
      <c r="D39" s="1176"/>
      <c r="E39" s="1177"/>
      <c r="F39" s="36">
        <v>0.18</v>
      </c>
      <c r="G39" s="37">
        <v>0.04</v>
      </c>
      <c r="H39" s="37">
        <v>0.55000000000000004</v>
      </c>
      <c r="I39" s="37">
        <v>0.39</v>
      </c>
      <c r="J39" s="38">
        <v>7.0000000000000007E-2</v>
      </c>
      <c r="K39" s="22"/>
      <c r="L39" s="22"/>
      <c r="M39" s="22"/>
      <c r="N39" s="22"/>
      <c r="O39" s="22"/>
      <c r="P39" s="22"/>
    </row>
    <row r="40" spans="1:16" ht="39" customHeight="1" x14ac:dyDescent="0.15">
      <c r="A40" s="22"/>
      <c r="B40" s="35"/>
      <c r="C40" s="1175" t="s">
        <v>538</v>
      </c>
      <c r="D40" s="1176"/>
      <c r="E40" s="1177"/>
      <c r="F40" s="36">
        <v>0.03</v>
      </c>
      <c r="G40" s="37">
        <v>0.04</v>
      </c>
      <c r="H40" s="37">
        <v>0.03</v>
      </c>
      <c r="I40" s="37">
        <v>0.03</v>
      </c>
      <c r="J40" s="38">
        <v>0.02</v>
      </c>
      <c r="K40" s="22"/>
      <c r="L40" s="22"/>
      <c r="M40" s="22"/>
      <c r="N40" s="22"/>
      <c r="O40" s="22"/>
      <c r="P40" s="22"/>
    </row>
    <row r="41" spans="1:16" ht="39" customHeight="1" x14ac:dyDescent="0.15">
      <c r="A41" s="22"/>
      <c r="B41" s="35"/>
      <c r="C41" s="1175" t="s">
        <v>539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540</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541</v>
      </c>
      <c r="D43" s="1179"/>
      <c r="E43" s="1180"/>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948</v>
      </c>
      <c r="L45" s="60">
        <v>961</v>
      </c>
      <c r="M45" s="60">
        <v>962</v>
      </c>
      <c r="N45" s="60">
        <v>988</v>
      </c>
      <c r="O45" s="61">
        <v>1012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15</v>
      </c>
      <c r="F48" s="1185"/>
      <c r="G48" s="1185"/>
      <c r="H48" s="1185"/>
      <c r="I48" s="1185"/>
      <c r="J48" s="1186"/>
      <c r="K48" s="63">
        <v>384</v>
      </c>
      <c r="L48" s="64">
        <v>398</v>
      </c>
      <c r="M48" s="64">
        <v>417</v>
      </c>
      <c r="N48" s="64">
        <v>440</v>
      </c>
      <c r="O48" s="65">
        <v>449</v>
      </c>
      <c r="P48" s="48"/>
      <c r="Q48" s="48"/>
      <c r="R48" s="48"/>
      <c r="S48" s="48"/>
      <c r="T48" s="48"/>
      <c r="U48" s="48"/>
    </row>
    <row r="49" spans="1:21" ht="30.75" customHeight="1" x14ac:dyDescent="0.15">
      <c r="A49" s="48"/>
      <c r="B49" s="1193"/>
      <c r="C49" s="1194"/>
      <c r="D49" s="62"/>
      <c r="E49" s="1185" t="s">
        <v>16</v>
      </c>
      <c r="F49" s="1185"/>
      <c r="G49" s="1185"/>
      <c r="H49" s="1185"/>
      <c r="I49" s="1185"/>
      <c r="J49" s="1186"/>
      <c r="K49" s="63">
        <v>140</v>
      </c>
      <c r="L49" s="64">
        <v>141</v>
      </c>
      <c r="M49" s="64">
        <v>131</v>
      </c>
      <c r="N49" s="64">
        <v>119</v>
      </c>
      <c r="O49" s="65">
        <v>118</v>
      </c>
      <c r="P49" s="48"/>
      <c r="Q49" s="48"/>
      <c r="R49" s="48"/>
      <c r="S49" s="48"/>
      <c r="T49" s="48"/>
      <c r="U49" s="48"/>
    </row>
    <row r="50" spans="1:21" ht="30.75" customHeight="1" x14ac:dyDescent="0.15">
      <c r="A50" s="48"/>
      <c r="B50" s="1193"/>
      <c r="C50" s="1194"/>
      <c r="D50" s="62"/>
      <c r="E50" s="1185" t="s">
        <v>17</v>
      </c>
      <c r="F50" s="1185"/>
      <c r="G50" s="1185"/>
      <c r="H50" s="1185"/>
      <c r="I50" s="1185"/>
      <c r="J50" s="1186"/>
      <c r="K50" s="63">
        <v>82</v>
      </c>
      <c r="L50" s="64">
        <v>73</v>
      </c>
      <c r="M50" s="64">
        <v>71</v>
      </c>
      <c r="N50" s="64">
        <v>68</v>
      </c>
      <c r="O50" s="65">
        <v>58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745</v>
      </c>
      <c r="L52" s="64">
        <v>771</v>
      </c>
      <c r="M52" s="64">
        <v>787</v>
      </c>
      <c r="N52" s="64">
        <v>826</v>
      </c>
      <c r="O52" s="65">
        <v>860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809</v>
      </c>
      <c r="L53" s="69">
        <v>802</v>
      </c>
      <c r="M53" s="69">
        <v>794</v>
      </c>
      <c r="N53" s="69">
        <v>789</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10406</v>
      </c>
      <c r="J41" s="83">
        <v>10564</v>
      </c>
      <c r="K41" s="83">
        <v>10961</v>
      </c>
      <c r="L41" s="83">
        <v>10685</v>
      </c>
      <c r="M41" s="84">
        <v>10476</v>
      </c>
    </row>
    <row r="42" spans="2:13" ht="27.75" customHeight="1" x14ac:dyDescent="0.15">
      <c r="B42" s="1201"/>
      <c r="C42" s="1202"/>
      <c r="D42" s="85"/>
      <c r="E42" s="1207" t="s">
        <v>26</v>
      </c>
      <c r="F42" s="1207"/>
      <c r="G42" s="1207"/>
      <c r="H42" s="1208"/>
      <c r="I42" s="86">
        <v>646</v>
      </c>
      <c r="J42" s="87">
        <v>588</v>
      </c>
      <c r="K42" s="87">
        <v>529</v>
      </c>
      <c r="L42" s="87">
        <v>471</v>
      </c>
      <c r="M42" s="88">
        <v>407</v>
      </c>
    </row>
    <row r="43" spans="2:13" ht="27.75" customHeight="1" x14ac:dyDescent="0.15">
      <c r="B43" s="1201"/>
      <c r="C43" s="1202"/>
      <c r="D43" s="85"/>
      <c r="E43" s="1207" t="s">
        <v>27</v>
      </c>
      <c r="F43" s="1207"/>
      <c r="G43" s="1207"/>
      <c r="H43" s="1208"/>
      <c r="I43" s="86">
        <v>6207</v>
      </c>
      <c r="J43" s="87">
        <v>6331</v>
      </c>
      <c r="K43" s="87">
        <v>6173</v>
      </c>
      <c r="L43" s="87">
        <v>5983</v>
      </c>
      <c r="M43" s="88">
        <v>5872</v>
      </c>
    </row>
    <row r="44" spans="2:13" ht="27.75" customHeight="1" x14ac:dyDescent="0.15">
      <c r="B44" s="1201"/>
      <c r="C44" s="1202"/>
      <c r="D44" s="85"/>
      <c r="E44" s="1207" t="s">
        <v>28</v>
      </c>
      <c r="F44" s="1207"/>
      <c r="G44" s="1207"/>
      <c r="H44" s="1208"/>
      <c r="I44" s="86">
        <v>836</v>
      </c>
      <c r="J44" s="87">
        <v>843</v>
      </c>
      <c r="K44" s="87">
        <v>1007</v>
      </c>
      <c r="L44" s="87">
        <v>713</v>
      </c>
      <c r="M44" s="88">
        <v>634</v>
      </c>
    </row>
    <row r="45" spans="2:13" ht="27.75" customHeight="1" x14ac:dyDescent="0.15">
      <c r="B45" s="1201"/>
      <c r="C45" s="1202"/>
      <c r="D45" s="85"/>
      <c r="E45" s="1207" t="s">
        <v>29</v>
      </c>
      <c r="F45" s="1207"/>
      <c r="G45" s="1207"/>
      <c r="H45" s="1208"/>
      <c r="I45" s="86">
        <v>1861</v>
      </c>
      <c r="J45" s="87">
        <v>1926</v>
      </c>
      <c r="K45" s="87">
        <v>1798</v>
      </c>
      <c r="L45" s="87">
        <v>1768</v>
      </c>
      <c r="M45" s="88">
        <v>1821</v>
      </c>
    </row>
    <row r="46" spans="2:13" ht="27.75" customHeight="1" x14ac:dyDescent="0.15">
      <c r="B46" s="1201"/>
      <c r="C46" s="1202"/>
      <c r="D46" s="85"/>
      <c r="E46" s="1207" t="s">
        <v>30</v>
      </c>
      <c r="F46" s="1207"/>
      <c r="G46" s="1207"/>
      <c r="H46" s="1208"/>
      <c r="I46" s="86">
        <v>1</v>
      </c>
      <c r="J46" s="87">
        <v>1</v>
      </c>
      <c r="K46" s="87">
        <v>1</v>
      </c>
      <c r="L46" s="87">
        <v>1</v>
      </c>
      <c r="M46" s="88">
        <v>47</v>
      </c>
    </row>
    <row r="47" spans="2:13" ht="27.75" customHeight="1" x14ac:dyDescent="0.15">
      <c r="B47" s="1201"/>
      <c r="C47" s="1202"/>
      <c r="D47" s="85"/>
      <c r="E47" s="1207" t="s">
        <v>31</v>
      </c>
      <c r="F47" s="1207"/>
      <c r="G47" s="1207"/>
      <c r="H47" s="1208"/>
      <c r="I47" s="86" t="s">
        <v>485</v>
      </c>
      <c r="J47" s="87" t="s">
        <v>485</v>
      </c>
      <c r="K47" s="87" t="s">
        <v>485</v>
      </c>
      <c r="L47" s="87" t="s">
        <v>485</v>
      </c>
      <c r="M47" s="88" t="s">
        <v>485</v>
      </c>
    </row>
    <row r="48" spans="2:13" ht="27.75" customHeight="1" x14ac:dyDescent="0.15">
      <c r="B48" s="1203"/>
      <c r="C48" s="1204"/>
      <c r="D48" s="85"/>
      <c r="E48" s="1207" t="s">
        <v>32</v>
      </c>
      <c r="F48" s="1207"/>
      <c r="G48" s="1207"/>
      <c r="H48" s="1208"/>
      <c r="I48" s="86" t="s">
        <v>485</v>
      </c>
      <c r="J48" s="87" t="s">
        <v>485</v>
      </c>
      <c r="K48" s="87" t="s">
        <v>485</v>
      </c>
      <c r="L48" s="87" t="s">
        <v>485</v>
      </c>
      <c r="M48" s="88" t="s">
        <v>485</v>
      </c>
    </row>
    <row r="49" spans="2:13" ht="27.75" customHeight="1" x14ac:dyDescent="0.15">
      <c r="B49" s="1209" t="s">
        <v>33</v>
      </c>
      <c r="C49" s="1210"/>
      <c r="D49" s="89"/>
      <c r="E49" s="1207" t="s">
        <v>34</v>
      </c>
      <c r="F49" s="1207"/>
      <c r="G49" s="1207"/>
      <c r="H49" s="1208"/>
      <c r="I49" s="86">
        <v>1206</v>
      </c>
      <c r="J49" s="87">
        <v>1197</v>
      </c>
      <c r="K49" s="87">
        <v>1205</v>
      </c>
      <c r="L49" s="87">
        <v>1218</v>
      </c>
      <c r="M49" s="88">
        <v>1480</v>
      </c>
    </row>
    <row r="50" spans="2:13" ht="27.75" customHeight="1" x14ac:dyDescent="0.15">
      <c r="B50" s="1201"/>
      <c r="C50" s="1202"/>
      <c r="D50" s="85"/>
      <c r="E50" s="1207" t="s">
        <v>35</v>
      </c>
      <c r="F50" s="1207"/>
      <c r="G50" s="1207"/>
      <c r="H50" s="1208"/>
      <c r="I50" s="86">
        <v>300</v>
      </c>
      <c r="J50" s="87">
        <v>248</v>
      </c>
      <c r="K50" s="87">
        <v>203</v>
      </c>
      <c r="L50" s="87">
        <v>162</v>
      </c>
      <c r="M50" s="88">
        <v>149</v>
      </c>
    </row>
    <row r="51" spans="2:13" ht="27.75" customHeight="1" x14ac:dyDescent="0.15">
      <c r="B51" s="1203"/>
      <c r="C51" s="1204"/>
      <c r="D51" s="85"/>
      <c r="E51" s="1207" t="s">
        <v>36</v>
      </c>
      <c r="F51" s="1207"/>
      <c r="G51" s="1207"/>
      <c r="H51" s="1208"/>
      <c r="I51" s="86">
        <v>9146</v>
      </c>
      <c r="J51" s="87">
        <v>9316</v>
      </c>
      <c r="K51" s="87">
        <v>9921</v>
      </c>
      <c r="L51" s="87">
        <v>9828</v>
      </c>
      <c r="M51" s="88">
        <v>9801</v>
      </c>
    </row>
    <row r="52" spans="2:13" ht="27.75" customHeight="1" thickBot="1" x14ac:dyDescent="0.2">
      <c r="B52" s="1211" t="s">
        <v>37</v>
      </c>
      <c r="C52" s="1212"/>
      <c r="D52" s="90"/>
      <c r="E52" s="1213" t="s">
        <v>38</v>
      </c>
      <c r="F52" s="1213"/>
      <c r="G52" s="1213"/>
      <c r="H52" s="1214"/>
      <c r="I52" s="91">
        <v>9306</v>
      </c>
      <c r="J52" s="92">
        <v>9490</v>
      </c>
      <c r="K52" s="92">
        <v>9141</v>
      </c>
      <c r="L52" s="92">
        <v>8414</v>
      </c>
      <c r="M52" s="93">
        <v>7826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7"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562</v>
      </c>
      <c r="H51" s="1240"/>
      <c r="I51" s="1245" t="s">
        <v>563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565</v>
      </c>
      <c r="H55" s="1220"/>
      <c r="I55" s="1225" t="s">
        <v>563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7" t="s">
        <v>569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562</v>
      </c>
      <c r="H73" s="1240"/>
      <c r="I73" s="1245" t="s">
        <v>563</v>
      </c>
      <c r="J73" s="1245"/>
      <c r="K73" s="1226">
        <v>187.6</v>
      </c>
      <c r="L73" s="1226">
        <v>194.5</v>
      </c>
      <c r="M73" s="1215">
        <v>184.1</v>
      </c>
      <c r="N73" s="1215">
        <v>171.5</v>
      </c>
      <c r="O73" s="1215">
        <v>152.4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568</v>
      </c>
      <c r="J75" s="1225"/>
      <c r="K75" s="1247">
        <v>15.5</v>
      </c>
      <c r="L75" s="1247">
        <v>16.2</v>
      </c>
      <c r="M75" s="1247">
        <v>16.2</v>
      </c>
      <c r="N75" s="1247">
        <v>16.100000000000001</v>
      </c>
      <c r="O75" s="1247">
        <v>15.7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565</v>
      </c>
      <c r="H77" s="1220"/>
      <c r="I77" s="1225" t="s">
        <v>563</v>
      </c>
      <c r="J77" s="1225"/>
      <c r="K77" s="1226">
        <v>44.4</v>
      </c>
      <c r="L77" s="1226">
        <v>43</v>
      </c>
      <c r="M77" s="1215">
        <v>37</v>
      </c>
      <c r="N77" s="1215">
        <v>27.8</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568</v>
      </c>
      <c r="J79" s="1217"/>
      <c r="K79" s="1218">
        <v>11.1</v>
      </c>
      <c r="L79" s="1218">
        <v>10.3</v>
      </c>
      <c r="M79" s="1218">
        <v>9.4</v>
      </c>
      <c r="N79" s="1218">
        <v>8.1</v>
      </c>
      <c r="O79" s="1218">
        <v>7.1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42399</v>
      </c>
      <c r="E3" s="116"/>
      <c r="F3" s="117">
        <v>51262</v>
      </c>
      <c r="G3" s="118"/>
      <c r="H3" s="119"/>
    </row>
    <row r="4" spans="1:8" x14ac:dyDescent="0.15">
      <c r="A4" s="120"/>
      <c r="B4" s="121"/>
      <c r="C4" s="122"/>
      <c r="D4" s="123">
        <v>11522</v>
      </c>
      <c r="E4" s="124"/>
      <c r="F4" s="125">
        <v>25630</v>
      </c>
      <c r="G4" s="126"/>
      <c r="H4" s="127"/>
    </row>
    <row r="5" spans="1:8" x14ac:dyDescent="0.15">
      <c r="A5" s="108" t="s">
        <v>519</v>
      </c>
      <c r="B5" s="113"/>
      <c r="C5" s="114"/>
      <c r="D5" s="115">
        <v>30394</v>
      </c>
      <c r="E5" s="116"/>
      <c r="F5" s="117">
        <v>48407</v>
      </c>
      <c r="G5" s="118"/>
      <c r="H5" s="119"/>
    </row>
    <row r="6" spans="1:8" x14ac:dyDescent="0.15">
      <c r="A6" s="120"/>
      <c r="B6" s="121"/>
      <c r="C6" s="122"/>
      <c r="D6" s="123">
        <v>8684</v>
      </c>
      <c r="E6" s="124"/>
      <c r="F6" s="125">
        <v>23914</v>
      </c>
      <c r="G6" s="126"/>
      <c r="H6" s="127"/>
    </row>
    <row r="7" spans="1:8" x14ac:dyDescent="0.15">
      <c r="A7" s="108" t="s">
        <v>520</v>
      </c>
      <c r="B7" s="113"/>
      <c r="C7" s="114"/>
      <c r="D7" s="115">
        <v>57692</v>
      </c>
      <c r="E7" s="116"/>
      <c r="F7" s="117">
        <v>69477</v>
      </c>
      <c r="G7" s="118"/>
      <c r="H7" s="119"/>
    </row>
    <row r="8" spans="1:8" x14ac:dyDescent="0.15">
      <c r="A8" s="120"/>
      <c r="B8" s="121"/>
      <c r="C8" s="122"/>
      <c r="D8" s="123">
        <v>14433</v>
      </c>
      <c r="E8" s="124"/>
      <c r="F8" s="125">
        <v>31528</v>
      </c>
      <c r="G8" s="126"/>
      <c r="H8" s="127"/>
    </row>
    <row r="9" spans="1:8" x14ac:dyDescent="0.15">
      <c r="A9" s="108" t="s">
        <v>521</v>
      </c>
      <c r="B9" s="113"/>
      <c r="C9" s="114"/>
      <c r="D9" s="115">
        <v>9596</v>
      </c>
      <c r="E9" s="116"/>
      <c r="F9" s="117">
        <v>59668</v>
      </c>
      <c r="G9" s="118"/>
      <c r="H9" s="119"/>
    </row>
    <row r="10" spans="1:8" x14ac:dyDescent="0.15">
      <c r="A10" s="120"/>
      <c r="B10" s="121"/>
      <c r="C10" s="122"/>
      <c r="D10" s="123">
        <v>6363</v>
      </c>
      <c r="E10" s="124"/>
      <c r="F10" s="125">
        <v>31515</v>
      </c>
      <c r="G10" s="126"/>
      <c r="H10" s="127"/>
    </row>
    <row r="11" spans="1:8" x14ac:dyDescent="0.15">
      <c r="A11" s="108" t="s">
        <v>522</v>
      </c>
      <c r="B11" s="113"/>
      <c r="C11" s="114"/>
      <c r="D11" s="115">
        <v>15739</v>
      </c>
      <c r="E11" s="116"/>
      <c r="F11" s="117">
        <v>56894</v>
      </c>
      <c r="G11" s="118"/>
      <c r="H11" s="119"/>
    </row>
    <row r="12" spans="1:8" x14ac:dyDescent="0.15">
      <c r="A12" s="120"/>
      <c r="B12" s="121"/>
      <c r="C12" s="128"/>
      <c r="D12" s="123">
        <v>10844</v>
      </c>
      <c r="E12" s="124"/>
      <c r="F12" s="125">
        <v>32548</v>
      </c>
      <c r="G12" s="126"/>
      <c r="H12" s="127"/>
    </row>
    <row r="13" spans="1:8" x14ac:dyDescent="0.15">
      <c r="A13" s="108"/>
      <c r="B13" s="113"/>
      <c r="C13" s="129"/>
      <c r="D13" s="130">
        <v>31164</v>
      </c>
      <c r="E13" s="131"/>
      <c r="F13" s="132">
        <v>57142</v>
      </c>
      <c r="G13" s="133"/>
      <c r="H13" s="119"/>
    </row>
    <row r="14" spans="1:8" x14ac:dyDescent="0.15">
      <c r="A14" s="120"/>
      <c r="B14" s="121"/>
      <c r="C14" s="122"/>
      <c r="D14" s="123">
        <v>10369</v>
      </c>
      <c r="E14" s="124"/>
      <c r="F14" s="125">
        <v>29027</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5.33</v>
      </c>
      <c r="C19" s="134">
        <f>ROUND(VALUE(SUBSTITUTE(実質収支比率等に係る経年分析!G$48,"▲","-")),2)</f>
        <v>5.6</v>
      </c>
      <c r="D19" s="134">
        <f>ROUND(VALUE(SUBSTITUTE(実質収支比率等に係る経年分析!H$48,"▲","-")),2)</f>
        <v>5.84</v>
      </c>
      <c r="E19" s="134">
        <f>ROUND(VALUE(SUBSTITUTE(実質収支比率等に係る経年分析!I$48,"▲","-")),2)</f>
        <v>3.02</v>
      </c>
      <c r="F19" s="134">
        <f>ROUND(VALUE(SUBSTITUTE(実質収支比率等に係る経年分析!J$48,"▲","-")),2)</f>
        <v>5.81</v>
      </c>
    </row>
    <row r="20" spans="1:11" x14ac:dyDescent="0.15">
      <c r="A20" s="134" t="s">
        <v>43</v>
      </c>
      <c r="B20" s="134">
        <f>ROUND(VALUE(SUBSTITUTE(実質収支比率等に係る経年分析!F$47,"▲","-")),2)</f>
        <v>11.35</v>
      </c>
      <c r="C20" s="134">
        <f>ROUND(VALUE(SUBSTITUTE(実質収支比率等に係る経年分析!G$47,"▲","-")),2)</f>
        <v>11.57</v>
      </c>
      <c r="D20" s="134">
        <f>ROUND(VALUE(SUBSTITUTE(実質収支比率等に係る経年分析!H$47,"▲","-")),2)</f>
        <v>11.95</v>
      </c>
      <c r="E20" s="134">
        <f>ROUND(VALUE(SUBSTITUTE(実質収支比率等に係る経年分析!I$47,"▲","-")),2)</f>
        <v>12.78</v>
      </c>
      <c r="F20" s="134">
        <f>ROUND(VALUE(SUBSTITUTE(実質収支比率等に係る経年分析!J$47,"▲","-")),2)</f>
        <v>12.88</v>
      </c>
    </row>
    <row r="21" spans="1:11" x14ac:dyDescent="0.15">
      <c r="A21" s="134" t="s">
        <v>44</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0.94</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3.58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坂東市外２か町公平委員会特別会計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境町後期高齢者医療事業特別会計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境町公共下水道事業特別会計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境町農業集落排水事業特別会計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境町介護保険事業特別会計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境町国民健康保険事業特別会計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v>
      </c>
    </row>
    <row r="36" spans="1:16" x14ac:dyDescent="0.15">
      <c r="A36" s="135" t="str">
        <f>IF(連結実質赤字比率に係る赤字・黒字の構成分析!C$34="",NA(),連結実質赤字比率に係る赤字・黒字の構成分析!C$34)</f>
        <v>境町水道事業会計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19.940000000000001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745</v>
      </c>
      <c r="E42" s="136"/>
      <c r="F42" s="136"/>
      <c r="G42" s="136">
        <f>'実質公債費比率（分子）の構造'!L$52</f>
        <v>771</v>
      </c>
      <c r="H42" s="136"/>
      <c r="I42" s="136"/>
      <c r="J42" s="136">
        <f>'実質公債費比率（分子）の構造'!M$52</f>
        <v>787</v>
      </c>
      <c r="K42" s="136"/>
      <c r="L42" s="136"/>
      <c r="M42" s="136">
        <f>'実質公債費比率（分子）の構造'!N$52</f>
        <v>826</v>
      </c>
      <c r="N42" s="136"/>
      <c r="O42" s="136"/>
      <c r="P42" s="136">
        <f>'実質公債費比率（分子）の構造'!O$52</f>
        <v>860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82</v>
      </c>
      <c r="C44" s="136"/>
      <c r="D44" s="136"/>
      <c r="E44" s="136">
        <f>'実質公債費比率（分子）の構造'!L$50</f>
        <v>73</v>
      </c>
      <c r="F44" s="136"/>
      <c r="G44" s="136"/>
      <c r="H44" s="136">
        <f>'実質公債費比率（分子）の構造'!M$50</f>
        <v>71</v>
      </c>
      <c r="I44" s="136"/>
      <c r="J44" s="136"/>
      <c r="K44" s="136">
        <f>'実質公債費比率（分子）の構造'!N$50</f>
        <v>68</v>
      </c>
      <c r="L44" s="136"/>
      <c r="M44" s="136"/>
      <c r="N44" s="136">
        <f>'実質公債費比率（分子）の構造'!O$50</f>
        <v>58</v>
      </c>
      <c r="O44" s="136"/>
      <c r="P44" s="136"/>
    </row>
    <row r="45" spans="1:16" x14ac:dyDescent="0.15">
      <c r="A45" s="136" t="s">
        <v>54</v>
      </c>
      <c r="B45" s="136">
        <f>'実質公債費比率（分子）の構造'!K$49</f>
        <v>140</v>
      </c>
      <c r="C45" s="136"/>
      <c r="D45" s="136"/>
      <c r="E45" s="136">
        <f>'実質公債費比率（分子）の構造'!L$49</f>
        <v>141</v>
      </c>
      <c r="F45" s="136"/>
      <c r="G45" s="136"/>
      <c r="H45" s="136">
        <f>'実質公債費比率（分子）の構造'!M$49</f>
        <v>131</v>
      </c>
      <c r="I45" s="136"/>
      <c r="J45" s="136"/>
      <c r="K45" s="136">
        <f>'実質公債費比率（分子）の構造'!N$49</f>
        <v>119</v>
      </c>
      <c r="L45" s="136"/>
      <c r="M45" s="136"/>
      <c r="N45" s="136">
        <f>'実質公債費比率（分子）の構造'!O$49</f>
        <v>118</v>
      </c>
      <c r="O45" s="136"/>
      <c r="P45" s="136"/>
    </row>
    <row r="46" spans="1:16" x14ac:dyDescent="0.15">
      <c r="A46" s="136" t="s">
        <v>55</v>
      </c>
      <c r="B46" s="136">
        <f>'実質公債費比率（分子）の構造'!K$48</f>
        <v>384</v>
      </c>
      <c r="C46" s="136"/>
      <c r="D46" s="136"/>
      <c r="E46" s="136">
        <f>'実質公債費比率（分子）の構造'!L$48</f>
        <v>398</v>
      </c>
      <c r="F46" s="136"/>
      <c r="G46" s="136"/>
      <c r="H46" s="136">
        <f>'実質公債費比率（分子）の構造'!M$48</f>
        <v>417</v>
      </c>
      <c r="I46" s="136"/>
      <c r="J46" s="136"/>
      <c r="K46" s="136">
        <f>'実質公債費比率（分子）の構造'!N$48</f>
        <v>440</v>
      </c>
      <c r="L46" s="136"/>
      <c r="M46" s="136"/>
      <c r="N46" s="136">
        <f>'実質公債費比率（分子）の構造'!O$48</f>
        <v>449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948</v>
      </c>
      <c r="C49" s="136"/>
      <c r="D49" s="136"/>
      <c r="E49" s="136">
        <f>'実質公債費比率（分子）の構造'!L$45</f>
        <v>961</v>
      </c>
      <c r="F49" s="136"/>
      <c r="G49" s="136"/>
      <c r="H49" s="136">
        <f>'実質公債費比率（分子）の構造'!M$45</f>
        <v>962</v>
      </c>
      <c r="I49" s="136"/>
      <c r="J49" s="136"/>
      <c r="K49" s="136">
        <f>'実質公債費比率（分子）の構造'!N$45</f>
        <v>988</v>
      </c>
      <c r="L49" s="136"/>
      <c r="M49" s="136"/>
      <c r="N49" s="136">
        <f>'実質公債費比率（分子）の構造'!O$45</f>
        <v>1012</v>
      </c>
      <c r="O49" s="136"/>
      <c r="P49" s="136"/>
    </row>
    <row r="50" spans="1:16" x14ac:dyDescent="0.15">
      <c r="A50" s="136" t="s">
        <v>59</v>
      </c>
      <c r="B50" s="136" t="e">
        <f>NA()</f>
        <v>#N/A</v>
      </c>
      <c r="C50" s="136">
        <f>IF(ISNUMBER('実質公債費比率（分子）の構造'!K$53),'実質公債費比率（分子）の構造'!K$53,NA())</f>
        <v>809</v>
      </c>
      <c r="D50" s="136" t="e">
        <f>NA()</f>
        <v>#N/A</v>
      </c>
      <c r="E50" s="136" t="e">
        <f>NA()</f>
        <v>#N/A</v>
      </c>
      <c r="F50" s="136">
        <f>IF(ISNUMBER('実質公債費比率（分子）の構造'!L$53),'実質公債費比率（分子）の構造'!L$53,NA())</f>
        <v>802</v>
      </c>
      <c r="G50" s="136" t="e">
        <f>NA()</f>
        <v>#N/A</v>
      </c>
      <c r="H50" s="136" t="e">
        <f>NA()</f>
        <v>#N/A</v>
      </c>
      <c r="I50" s="136">
        <f>IF(ISNUMBER('実質公債費比率（分子）の構造'!M$53),'実質公債費比率（分子）の構造'!M$53,NA())</f>
        <v>794</v>
      </c>
      <c r="J50" s="136" t="e">
        <f>NA()</f>
        <v>#N/A</v>
      </c>
      <c r="K50" s="136" t="e">
        <f>NA()</f>
        <v>#N/A</v>
      </c>
      <c r="L50" s="136">
        <f>IF(ISNUMBER('実質公債費比率（分子）の構造'!N$53),'実質公債費比率（分子）の構造'!N$53,NA())</f>
        <v>789</v>
      </c>
      <c r="M50" s="136" t="e">
        <f>NA()</f>
        <v>#N/A</v>
      </c>
      <c r="N50" s="136" t="e">
        <f>NA()</f>
        <v>#N/A</v>
      </c>
      <c r="O50" s="136">
        <f>IF(ISNUMBER('実質公債費比率（分子）の構造'!O$53),'実質公債費比率（分子）の構造'!O$53,NA())</f>
        <v>777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9146</v>
      </c>
      <c r="E56" s="135"/>
      <c r="F56" s="135"/>
      <c r="G56" s="135">
        <f>'将来負担比率（分子）の構造'!J$51</f>
        <v>9316</v>
      </c>
      <c r="H56" s="135"/>
      <c r="I56" s="135"/>
      <c r="J56" s="135">
        <f>'将来負担比率（分子）の構造'!K$51</f>
        <v>9921</v>
      </c>
      <c r="K56" s="135"/>
      <c r="L56" s="135"/>
      <c r="M56" s="135">
        <f>'将来負担比率（分子）の構造'!L$51</f>
        <v>9828</v>
      </c>
      <c r="N56" s="135"/>
      <c r="O56" s="135"/>
      <c r="P56" s="135">
        <f>'将来負担比率（分子）の構造'!M$51</f>
        <v>9801</v>
      </c>
    </row>
    <row r="57" spans="1:16" x14ac:dyDescent="0.15">
      <c r="A57" s="135" t="s">
        <v>35</v>
      </c>
      <c r="B57" s="135"/>
      <c r="C57" s="135"/>
      <c r="D57" s="135">
        <f>'将来負担比率（分子）の構造'!I$50</f>
        <v>300</v>
      </c>
      <c r="E57" s="135"/>
      <c r="F57" s="135"/>
      <c r="G57" s="135">
        <f>'将来負担比率（分子）の構造'!J$50</f>
        <v>248</v>
      </c>
      <c r="H57" s="135"/>
      <c r="I57" s="135"/>
      <c r="J57" s="135">
        <f>'将来負担比率（分子）の構造'!K$50</f>
        <v>203</v>
      </c>
      <c r="K57" s="135"/>
      <c r="L57" s="135"/>
      <c r="M57" s="135">
        <f>'将来負担比率（分子）の構造'!L$50</f>
        <v>162</v>
      </c>
      <c r="N57" s="135"/>
      <c r="O57" s="135"/>
      <c r="P57" s="135">
        <f>'将来負担比率（分子）の構造'!M$50</f>
        <v>149</v>
      </c>
    </row>
    <row r="58" spans="1:16" x14ac:dyDescent="0.15">
      <c r="A58" s="135" t="s">
        <v>34</v>
      </c>
      <c r="B58" s="135"/>
      <c r="C58" s="135"/>
      <c r="D58" s="135">
        <f>'将来負担比率（分子）の構造'!I$49</f>
        <v>1206</v>
      </c>
      <c r="E58" s="135"/>
      <c r="F58" s="135"/>
      <c r="G58" s="135">
        <f>'将来負担比率（分子）の構造'!J$49</f>
        <v>1197</v>
      </c>
      <c r="H58" s="135"/>
      <c r="I58" s="135"/>
      <c r="J58" s="135">
        <f>'将来負担比率（分子）の構造'!K$49</f>
        <v>1205</v>
      </c>
      <c r="K58" s="135"/>
      <c r="L58" s="135"/>
      <c r="M58" s="135">
        <f>'将来負担比率（分子）の構造'!L$49</f>
        <v>1218</v>
      </c>
      <c r="N58" s="135"/>
      <c r="O58" s="135"/>
      <c r="P58" s="135">
        <f>'将来負担比率（分子）の構造'!M$49</f>
        <v>1480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47</v>
      </c>
      <c r="O61" s="135"/>
      <c r="P61" s="135"/>
    </row>
    <row r="62" spans="1:16" x14ac:dyDescent="0.15">
      <c r="A62" s="135" t="s">
        <v>29</v>
      </c>
      <c r="B62" s="135">
        <f>'将来負担比率（分子）の構造'!I$45</f>
        <v>1861</v>
      </c>
      <c r="C62" s="135"/>
      <c r="D62" s="135"/>
      <c r="E62" s="135">
        <f>'将来負担比率（分子）の構造'!J$45</f>
        <v>1926</v>
      </c>
      <c r="F62" s="135"/>
      <c r="G62" s="135"/>
      <c r="H62" s="135">
        <f>'将来負担比率（分子）の構造'!K$45</f>
        <v>1798</v>
      </c>
      <c r="I62" s="135"/>
      <c r="J62" s="135"/>
      <c r="K62" s="135">
        <f>'将来負担比率（分子）の構造'!L$45</f>
        <v>1768</v>
      </c>
      <c r="L62" s="135"/>
      <c r="M62" s="135"/>
      <c r="N62" s="135">
        <f>'将来負担比率（分子）の構造'!M$45</f>
        <v>1821</v>
      </c>
      <c r="O62" s="135"/>
      <c r="P62" s="135"/>
    </row>
    <row r="63" spans="1:16" x14ac:dyDescent="0.15">
      <c r="A63" s="135" t="s">
        <v>28</v>
      </c>
      <c r="B63" s="135">
        <f>'将来負担比率（分子）の構造'!I$44</f>
        <v>836</v>
      </c>
      <c r="C63" s="135"/>
      <c r="D63" s="135"/>
      <c r="E63" s="135">
        <f>'将来負担比率（分子）の構造'!J$44</f>
        <v>843</v>
      </c>
      <c r="F63" s="135"/>
      <c r="G63" s="135"/>
      <c r="H63" s="135">
        <f>'将来負担比率（分子）の構造'!K$44</f>
        <v>1007</v>
      </c>
      <c r="I63" s="135"/>
      <c r="J63" s="135"/>
      <c r="K63" s="135">
        <f>'将来負担比率（分子）の構造'!L$44</f>
        <v>713</v>
      </c>
      <c r="L63" s="135"/>
      <c r="M63" s="135"/>
      <c r="N63" s="135">
        <f>'将来負担比率（分子）の構造'!M$44</f>
        <v>634</v>
      </c>
      <c r="O63" s="135"/>
      <c r="P63" s="135"/>
    </row>
    <row r="64" spans="1:16" x14ac:dyDescent="0.15">
      <c r="A64" s="135" t="s">
        <v>27</v>
      </c>
      <c r="B64" s="135">
        <f>'将来負担比率（分子）の構造'!I$43</f>
        <v>6207</v>
      </c>
      <c r="C64" s="135"/>
      <c r="D64" s="135"/>
      <c r="E64" s="135">
        <f>'将来負担比率（分子）の構造'!J$43</f>
        <v>6331</v>
      </c>
      <c r="F64" s="135"/>
      <c r="G64" s="135"/>
      <c r="H64" s="135">
        <f>'将来負担比率（分子）の構造'!K$43</f>
        <v>6173</v>
      </c>
      <c r="I64" s="135"/>
      <c r="J64" s="135"/>
      <c r="K64" s="135">
        <f>'将来負担比率（分子）の構造'!L$43</f>
        <v>5983</v>
      </c>
      <c r="L64" s="135"/>
      <c r="M64" s="135"/>
      <c r="N64" s="135">
        <f>'将来負担比率（分子）の構造'!M$43</f>
        <v>5872</v>
      </c>
      <c r="O64" s="135"/>
      <c r="P64" s="135"/>
    </row>
    <row r="65" spans="1:16" x14ac:dyDescent="0.15">
      <c r="A65" s="135" t="s">
        <v>26</v>
      </c>
      <c r="B65" s="135">
        <f>'将来負担比率（分子）の構造'!I$42</f>
        <v>646</v>
      </c>
      <c r="C65" s="135"/>
      <c r="D65" s="135"/>
      <c r="E65" s="135">
        <f>'将来負担比率（分子）の構造'!J$42</f>
        <v>588</v>
      </c>
      <c r="F65" s="135"/>
      <c r="G65" s="135"/>
      <c r="H65" s="135">
        <f>'将来負担比率（分子）の構造'!K$42</f>
        <v>529</v>
      </c>
      <c r="I65" s="135"/>
      <c r="J65" s="135"/>
      <c r="K65" s="135">
        <f>'将来負担比率（分子）の構造'!L$42</f>
        <v>471</v>
      </c>
      <c r="L65" s="135"/>
      <c r="M65" s="135"/>
      <c r="N65" s="135">
        <f>'将来負担比率（分子）の構造'!M$42</f>
        <v>407</v>
      </c>
      <c r="O65" s="135"/>
      <c r="P65" s="135"/>
    </row>
    <row r="66" spans="1:16" x14ac:dyDescent="0.15">
      <c r="A66" s="135" t="s">
        <v>25</v>
      </c>
      <c r="B66" s="135">
        <f>'将来負担比率（分子）の構造'!I$41</f>
        <v>10406</v>
      </c>
      <c r="C66" s="135"/>
      <c r="D66" s="135"/>
      <c r="E66" s="135">
        <f>'将来負担比率（分子）の構造'!J$41</f>
        <v>10564</v>
      </c>
      <c r="F66" s="135"/>
      <c r="G66" s="135"/>
      <c r="H66" s="135">
        <f>'将来負担比率（分子）の構造'!K$41</f>
        <v>10961</v>
      </c>
      <c r="I66" s="135"/>
      <c r="J66" s="135"/>
      <c r="K66" s="135">
        <f>'将来負担比率（分子）の構造'!L$41</f>
        <v>10685</v>
      </c>
      <c r="L66" s="135"/>
      <c r="M66" s="135"/>
      <c r="N66" s="135">
        <f>'将来負担比率（分子）の構造'!M$41</f>
        <v>10476</v>
      </c>
      <c r="O66" s="135"/>
      <c r="P66" s="135"/>
    </row>
    <row r="67" spans="1:16" x14ac:dyDescent="0.15">
      <c r="A67" s="135" t="s">
        <v>63</v>
      </c>
      <c r="B67" s="135" t="e">
        <f>NA()</f>
        <v>#N/A</v>
      </c>
      <c r="C67" s="135">
        <f>IF(ISNUMBER('将来負担比率（分子）の構造'!I$52), IF('将来負担比率（分子）の構造'!I$52 &lt; 0, 0, '将来負担比率（分子）の構造'!I$52), NA())</f>
        <v>9306</v>
      </c>
      <c r="D67" s="135" t="e">
        <f>NA()</f>
        <v>#N/A</v>
      </c>
      <c r="E67" s="135" t="e">
        <f>NA()</f>
        <v>#N/A</v>
      </c>
      <c r="F67" s="135">
        <f>IF(ISNUMBER('将来負担比率（分子）の構造'!J$52), IF('将来負担比率（分子）の構造'!J$52 &lt; 0, 0, '将来負担比率（分子）の構造'!J$52), NA())</f>
        <v>9490</v>
      </c>
      <c r="G67" s="135" t="e">
        <f>NA()</f>
        <v>#N/A</v>
      </c>
      <c r="H67" s="135" t="e">
        <f>NA()</f>
        <v>#N/A</v>
      </c>
      <c r="I67" s="135">
        <f>IF(ISNUMBER('将来負担比率（分子）の構造'!K$52), IF('将来負担比率（分子）の構造'!K$52 &lt; 0, 0, '将来負担比率（分子）の構造'!K$52), NA())</f>
        <v>9141</v>
      </c>
      <c r="J67" s="135" t="e">
        <f>NA()</f>
        <v>#N/A</v>
      </c>
      <c r="K67" s="135" t="e">
        <f>NA()</f>
        <v>#N/A</v>
      </c>
      <c r="L67" s="135">
        <f>IF(ISNUMBER('将来負担比率（分子）の構造'!L$52), IF('将来負担比率（分子）の構造'!L$52 &lt; 0, 0, '将来負担比率（分子）の構造'!L$52), NA())</f>
        <v>8414</v>
      </c>
      <c r="M67" s="135" t="e">
        <f>NA()</f>
        <v>#N/A</v>
      </c>
      <c r="N67" s="135" t="e">
        <f>NA()</f>
        <v>#N/A</v>
      </c>
      <c r="O67" s="135">
        <f>IF(ISNUMBER('将来負担比率（分子）の構造'!M$52), IF('将来負担比率（分子）の構造'!M$52 &lt; 0, 0, '将来負担比率（分子）の構造'!M$52), NA())</f>
        <v>7826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3333832</v>
      </c>
      <c r="S5" s="613"/>
      <c r="T5" s="613"/>
      <c r="U5" s="613"/>
      <c r="V5" s="613"/>
      <c r="W5" s="613"/>
      <c r="X5" s="613"/>
      <c r="Y5" s="614"/>
      <c r="Z5" s="615">
        <v>34.799999999999997</v>
      </c>
      <c r="AA5" s="615"/>
      <c r="AB5" s="615"/>
      <c r="AC5" s="615"/>
      <c r="AD5" s="616">
        <v>3333832</v>
      </c>
      <c r="AE5" s="616"/>
      <c r="AF5" s="616"/>
      <c r="AG5" s="616"/>
      <c r="AH5" s="616"/>
      <c r="AI5" s="616"/>
      <c r="AJ5" s="616"/>
      <c r="AK5" s="616"/>
      <c r="AL5" s="617">
        <v>59.9</v>
      </c>
      <c r="AM5" s="618"/>
      <c r="AN5" s="618"/>
      <c r="AO5" s="619"/>
      <c r="AP5" s="609" t="s">
        <v>207</v>
      </c>
      <c r="AQ5" s="610"/>
      <c r="AR5" s="610"/>
      <c r="AS5" s="610"/>
      <c r="AT5" s="610"/>
      <c r="AU5" s="610"/>
      <c r="AV5" s="610"/>
      <c r="AW5" s="610"/>
      <c r="AX5" s="610"/>
      <c r="AY5" s="610"/>
      <c r="AZ5" s="610"/>
      <c r="BA5" s="610"/>
      <c r="BB5" s="610"/>
      <c r="BC5" s="610"/>
      <c r="BD5" s="610"/>
      <c r="BE5" s="610"/>
      <c r="BF5" s="611"/>
      <c r="BG5" s="623">
        <v>3321998</v>
      </c>
      <c r="BH5" s="624"/>
      <c r="BI5" s="624"/>
      <c r="BJ5" s="624"/>
      <c r="BK5" s="624"/>
      <c r="BL5" s="624"/>
      <c r="BM5" s="624"/>
      <c r="BN5" s="625"/>
      <c r="BO5" s="626">
        <v>99.6</v>
      </c>
      <c r="BP5" s="626"/>
      <c r="BQ5" s="626"/>
      <c r="BR5" s="626"/>
      <c r="BS5" s="627">
        <v>43206</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140563</v>
      </c>
      <c r="S6" s="624"/>
      <c r="T6" s="624"/>
      <c r="U6" s="624"/>
      <c r="V6" s="624"/>
      <c r="W6" s="624"/>
      <c r="X6" s="624"/>
      <c r="Y6" s="625"/>
      <c r="Z6" s="626">
        <v>1.5</v>
      </c>
      <c r="AA6" s="626"/>
      <c r="AB6" s="626"/>
      <c r="AC6" s="626"/>
      <c r="AD6" s="627">
        <v>140563</v>
      </c>
      <c r="AE6" s="627"/>
      <c r="AF6" s="627"/>
      <c r="AG6" s="627"/>
      <c r="AH6" s="627"/>
      <c r="AI6" s="627"/>
      <c r="AJ6" s="627"/>
      <c r="AK6" s="627"/>
      <c r="AL6" s="628">
        <v>2.5</v>
      </c>
      <c r="AM6" s="629"/>
      <c r="AN6" s="629"/>
      <c r="AO6" s="630"/>
      <c r="AP6" s="620" t="s">
        <v>212</v>
      </c>
      <c r="AQ6" s="621"/>
      <c r="AR6" s="621"/>
      <c r="AS6" s="621"/>
      <c r="AT6" s="621"/>
      <c r="AU6" s="621"/>
      <c r="AV6" s="621"/>
      <c r="AW6" s="621"/>
      <c r="AX6" s="621"/>
      <c r="AY6" s="621"/>
      <c r="AZ6" s="621"/>
      <c r="BA6" s="621"/>
      <c r="BB6" s="621"/>
      <c r="BC6" s="621"/>
      <c r="BD6" s="621"/>
      <c r="BE6" s="621"/>
      <c r="BF6" s="622"/>
      <c r="BG6" s="623">
        <v>3321998</v>
      </c>
      <c r="BH6" s="624"/>
      <c r="BI6" s="624"/>
      <c r="BJ6" s="624"/>
      <c r="BK6" s="624"/>
      <c r="BL6" s="624"/>
      <c r="BM6" s="624"/>
      <c r="BN6" s="625"/>
      <c r="BO6" s="626">
        <v>99.6</v>
      </c>
      <c r="BP6" s="626"/>
      <c r="BQ6" s="626"/>
      <c r="BR6" s="626"/>
      <c r="BS6" s="627">
        <v>43206</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113889</v>
      </c>
      <c r="CS6" s="624"/>
      <c r="CT6" s="624"/>
      <c r="CU6" s="624"/>
      <c r="CV6" s="624"/>
      <c r="CW6" s="624"/>
      <c r="CX6" s="624"/>
      <c r="CY6" s="625"/>
      <c r="CZ6" s="626">
        <v>1.2</v>
      </c>
      <c r="DA6" s="626"/>
      <c r="DB6" s="626"/>
      <c r="DC6" s="626"/>
      <c r="DD6" s="632" t="s">
        <v>214</v>
      </c>
      <c r="DE6" s="624"/>
      <c r="DF6" s="624"/>
      <c r="DG6" s="624"/>
      <c r="DH6" s="624"/>
      <c r="DI6" s="624"/>
      <c r="DJ6" s="624"/>
      <c r="DK6" s="624"/>
      <c r="DL6" s="624"/>
      <c r="DM6" s="624"/>
      <c r="DN6" s="624"/>
      <c r="DO6" s="624"/>
      <c r="DP6" s="625"/>
      <c r="DQ6" s="632">
        <v>113889</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4157</v>
      </c>
      <c r="S7" s="624"/>
      <c r="T7" s="624"/>
      <c r="U7" s="624"/>
      <c r="V7" s="624"/>
      <c r="W7" s="624"/>
      <c r="X7" s="624"/>
      <c r="Y7" s="625"/>
      <c r="Z7" s="626">
        <v>0</v>
      </c>
      <c r="AA7" s="626"/>
      <c r="AB7" s="626"/>
      <c r="AC7" s="626"/>
      <c r="AD7" s="627">
        <v>4157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1330368</v>
      </c>
      <c r="BH7" s="624"/>
      <c r="BI7" s="624"/>
      <c r="BJ7" s="624"/>
      <c r="BK7" s="624"/>
      <c r="BL7" s="624"/>
      <c r="BM7" s="624"/>
      <c r="BN7" s="625"/>
      <c r="BO7" s="626">
        <v>39.9</v>
      </c>
      <c r="BP7" s="626"/>
      <c r="BQ7" s="626"/>
      <c r="BR7" s="626"/>
      <c r="BS7" s="627">
        <v>43206</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1892364</v>
      </c>
      <c r="CS7" s="624"/>
      <c r="CT7" s="624"/>
      <c r="CU7" s="624"/>
      <c r="CV7" s="624"/>
      <c r="CW7" s="624"/>
      <c r="CX7" s="624"/>
      <c r="CY7" s="625"/>
      <c r="CZ7" s="626">
        <v>20.7</v>
      </c>
      <c r="DA7" s="626"/>
      <c r="DB7" s="626"/>
      <c r="DC7" s="626"/>
      <c r="DD7" s="632">
        <v>25141</v>
      </c>
      <c r="DE7" s="624"/>
      <c r="DF7" s="624"/>
      <c r="DG7" s="624"/>
      <c r="DH7" s="624"/>
      <c r="DI7" s="624"/>
      <c r="DJ7" s="624"/>
      <c r="DK7" s="624"/>
      <c r="DL7" s="624"/>
      <c r="DM7" s="624"/>
      <c r="DN7" s="624"/>
      <c r="DO7" s="624"/>
      <c r="DP7" s="625"/>
      <c r="DQ7" s="632">
        <v>1012273</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15727</v>
      </c>
      <c r="S8" s="624"/>
      <c r="T8" s="624"/>
      <c r="U8" s="624"/>
      <c r="V8" s="624"/>
      <c r="W8" s="624"/>
      <c r="X8" s="624"/>
      <c r="Y8" s="625"/>
      <c r="Z8" s="626">
        <v>0.2</v>
      </c>
      <c r="AA8" s="626"/>
      <c r="AB8" s="626"/>
      <c r="AC8" s="626"/>
      <c r="AD8" s="627">
        <v>15727</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42990</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2767756</v>
      </c>
      <c r="CS8" s="624"/>
      <c r="CT8" s="624"/>
      <c r="CU8" s="624"/>
      <c r="CV8" s="624"/>
      <c r="CW8" s="624"/>
      <c r="CX8" s="624"/>
      <c r="CY8" s="625"/>
      <c r="CZ8" s="626">
        <v>30.3</v>
      </c>
      <c r="DA8" s="626"/>
      <c r="DB8" s="626"/>
      <c r="DC8" s="626"/>
      <c r="DD8" s="632">
        <v>38923</v>
      </c>
      <c r="DE8" s="624"/>
      <c r="DF8" s="624"/>
      <c r="DG8" s="624"/>
      <c r="DH8" s="624"/>
      <c r="DI8" s="624"/>
      <c r="DJ8" s="624"/>
      <c r="DK8" s="624"/>
      <c r="DL8" s="624"/>
      <c r="DM8" s="624"/>
      <c r="DN8" s="624"/>
      <c r="DO8" s="624"/>
      <c r="DP8" s="625"/>
      <c r="DQ8" s="632">
        <v>1431517</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15358</v>
      </c>
      <c r="S9" s="624"/>
      <c r="T9" s="624"/>
      <c r="U9" s="624"/>
      <c r="V9" s="624"/>
      <c r="W9" s="624"/>
      <c r="X9" s="624"/>
      <c r="Y9" s="625"/>
      <c r="Z9" s="626">
        <v>0.2</v>
      </c>
      <c r="AA9" s="626"/>
      <c r="AB9" s="626"/>
      <c r="AC9" s="626"/>
      <c r="AD9" s="627">
        <v>15358</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1039203</v>
      </c>
      <c r="BH9" s="624"/>
      <c r="BI9" s="624"/>
      <c r="BJ9" s="624"/>
      <c r="BK9" s="624"/>
      <c r="BL9" s="624"/>
      <c r="BM9" s="624"/>
      <c r="BN9" s="625"/>
      <c r="BO9" s="626">
        <v>31.2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634657</v>
      </c>
      <c r="CS9" s="624"/>
      <c r="CT9" s="624"/>
      <c r="CU9" s="624"/>
      <c r="CV9" s="624"/>
      <c r="CW9" s="624"/>
      <c r="CX9" s="624"/>
      <c r="CY9" s="625"/>
      <c r="CZ9" s="626">
        <v>7</v>
      </c>
      <c r="DA9" s="626"/>
      <c r="DB9" s="626"/>
      <c r="DC9" s="626"/>
      <c r="DD9" s="632">
        <v>3891</v>
      </c>
      <c r="DE9" s="624"/>
      <c r="DF9" s="624"/>
      <c r="DG9" s="624"/>
      <c r="DH9" s="624"/>
      <c r="DI9" s="624"/>
      <c r="DJ9" s="624"/>
      <c r="DK9" s="624"/>
      <c r="DL9" s="624"/>
      <c r="DM9" s="624"/>
      <c r="DN9" s="624"/>
      <c r="DO9" s="624"/>
      <c r="DP9" s="625"/>
      <c r="DQ9" s="632">
        <v>599965</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453033</v>
      </c>
      <c r="S10" s="624"/>
      <c r="T10" s="624"/>
      <c r="U10" s="624"/>
      <c r="V10" s="624"/>
      <c r="W10" s="624"/>
      <c r="X10" s="624"/>
      <c r="Y10" s="625"/>
      <c r="Z10" s="626">
        <v>4.7</v>
      </c>
      <c r="AA10" s="626"/>
      <c r="AB10" s="626"/>
      <c r="AC10" s="626"/>
      <c r="AD10" s="627">
        <v>453033</v>
      </c>
      <c r="AE10" s="627"/>
      <c r="AF10" s="627"/>
      <c r="AG10" s="627"/>
      <c r="AH10" s="627"/>
      <c r="AI10" s="627"/>
      <c r="AJ10" s="627"/>
      <c r="AK10" s="627"/>
      <c r="AL10" s="628">
        <v>8.1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86853</v>
      </c>
      <c r="BH10" s="624"/>
      <c r="BI10" s="624"/>
      <c r="BJ10" s="624"/>
      <c r="BK10" s="624"/>
      <c r="BL10" s="624"/>
      <c r="BM10" s="624"/>
      <c r="BN10" s="625"/>
      <c r="BO10" s="626">
        <v>2.6</v>
      </c>
      <c r="BP10" s="626"/>
      <c r="BQ10" s="626"/>
      <c r="BR10" s="626"/>
      <c r="BS10" s="632">
        <v>14426</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46428</v>
      </c>
      <c r="CS10" s="624"/>
      <c r="CT10" s="624"/>
      <c r="CU10" s="624"/>
      <c r="CV10" s="624"/>
      <c r="CW10" s="624"/>
      <c r="CX10" s="624"/>
      <c r="CY10" s="625"/>
      <c r="CZ10" s="626">
        <v>0.5</v>
      </c>
      <c r="DA10" s="626"/>
      <c r="DB10" s="626"/>
      <c r="DC10" s="626"/>
      <c r="DD10" s="632" t="s">
        <v>109</v>
      </c>
      <c r="DE10" s="624"/>
      <c r="DF10" s="624"/>
      <c r="DG10" s="624"/>
      <c r="DH10" s="624"/>
      <c r="DI10" s="624"/>
      <c r="DJ10" s="624"/>
      <c r="DK10" s="624"/>
      <c r="DL10" s="624"/>
      <c r="DM10" s="624"/>
      <c r="DN10" s="624"/>
      <c r="DO10" s="624"/>
      <c r="DP10" s="625"/>
      <c r="DQ10" s="632">
        <v>25446</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3968</v>
      </c>
      <c r="S11" s="624"/>
      <c r="T11" s="624"/>
      <c r="U11" s="624"/>
      <c r="V11" s="624"/>
      <c r="W11" s="624"/>
      <c r="X11" s="624"/>
      <c r="Y11" s="625"/>
      <c r="Z11" s="626">
        <v>0</v>
      </c>
      <c r="AA11" s="626"/>
      <c r="AB11" s="626"/>
      <c r="AC11" s="626"/>
      <c r="AD11" s="627">
        <v>3968</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161322</v>
      </c>
      <c r="BH11" s="624"/>
      <c r="BI11" s="624"/>
      <c r="BJ11" s="624"/>
      <c r="BK11" s="624"/>
      <c r="BL11" s="624"/>
      <c r="BM11" s="624"/>
      <c r="BN11" s="625"/>
      <c r="BO11" s="626">
        <v>4.8</v>
      </c>
      <c r="BP11" s="626"/>
      <c r="BQ11" s="626"/>
      <c r="BR11" s="626"/>
      <c r="BS11" s="632">
        <v>28780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409100</v>
      </c>
      <c r="CS11" s="624"/>
      <c r="CT11" s="624"/>
      <c r="CU11" s="624"/>
      <c r="CV11" s="624"/>
      <c r="CW11" s="624"/>
      <c r="CX11" s="624"/>
      <c r="CY11" s="625"/>
      <c r="CZ11" s="626">
        <v>4.5</v>
      </c>
      <c r="DA11" s="626"/>
      <c r="DB11" s="626"/>
      <c r="DC11" s="626"/>
      <c r="DD11" s="632">
        <v>7248</v>
      </c>
      <c r="DE11" s="624"/>
      <c r="DF11" s="624"/>
      <c r="DG11" s="624"/>
      <c r="DH11" s="624"/>
      <c r="DI11" s="624"/>
      <c r="DJ11" s="624"/>
      <c r="DK11" s="624"/>
      <c r="DL11" s="624"/>
      <c r="DM11" s="624"/>
      <c r="DN11" s="624"/>
      <c r="DO11" s="624"/>
      <c r="DP11" s="625"/>
      <c r="DQ11" s="632">
        <v>333121</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1692787</v>
      </c>
      <c r="BH12" s="624"/>
      <c r="BI12" s="624"/>
      <c r="BJ12" s="624"/>
      <c r="BK12" s="624"/>
      <c r="BL12" s="624"/>
      <c r="BM12" s="624"/>
      <c r="BN12" s="625"/>
      <c r="BO12" s="626">
        <v>50.8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193214</v>
      </c>
      <c r="CS12" s="624"/>
      <c r="CT12" s="624"/>
      <c r="CU12" s="624"/>
      <c r="CV12" s="624"/>
      <c r="CW12" s="624"/>
      <c r="CX12" s="624"/>
      <c r="CY12" s="625"/>
      <c r="CZ12" s="626">
        <v>2.1</v>
      </c>
      <c r="DA12" s="626"/>
      <c r="DB12" s="626"/>
      <c r="DC12" s="626"/>
      <c r="DD12" s="632" t="s">
        <v>109</v>
      </c>
      <c r="DE12" s="624"/>
      <c r="DF12" s="624"/>
      <c r="DG12" s="624"/>
      <c r="DH12" s="624"/>
      <c r="DI12" s="624"/>
      <c r="DJ12" s="624"/>
      <c r="DK12" s="624"/>
      <c r="DL12" s="624"/>
      <c r="DM12" s="624"/>
      <c r="DN12" s="624"/>
      <c r="DO12" s="624"/>
      <c r="DP12" s="625"/>
      <c r="DQ12" s="632">
        <v>156442</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25869</v>
      </c>
      <c r="S13" s="624"/>
      <c r="T13" s="624"/>
      <c r="U13" s="624"/>
      <c r="V13" s="624"/>
      <c r="W13" s="624"/>
      <c r="X13" s="624"/>
      <c r="Y13" s="625"/>
      <c r="Z13" s="626">
        <v>0.3</v>
      </c>
      <c r="AA13" s="626"/>
      <c r="AB13" s="626"/>
      <c r="AC13" s="626"/>
      <c r="AD13" s="627">
        <v>25869</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1692355</v>
      </c>
      <c r="BH13" s="624"/>
      <c r="BI13" s="624"/>
      <c r="BJ13" s="624"/>
      <c r="BK13" s="624"/>
      <c r="BL13" s="624"/>
      <c r="BM13" s="624"/>
      <c r="BN13" s="625"/>
      <c r="BO13" s="626">
        <v>50.8</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693226</v>
      </c>
      <c r="CS13" s="624"/>
      <c r="CT13" s="624"/>
      <c r="CU13" s="624"/>
      <c r="CV13" s="624"/>
      <c r="CW13" s="624"/>
      <c r="CX13" s="624"/>
      <c r="CY13" s="625"/>
      <c r="CZ13" s="626">
        <v>7.6</v>
      </c>
      <c r="DA13" s="626"/>
      <c r="DB13" s="626"/>
      <c r="DC13" s="626"/>
      <c r="DD13" s="632">
        <v>143401</v>
      </c>
      <c r="DE13" s="624"/>
      <c r="DF13" s="624"/>
      <c r="DG13" s="624"/>
      <c r="DH13" s="624"/>
      <c r="DI13" s="624"/>
      <c r="DJ13" s="624"/>
      <c r="DK13" s="624"/>
      <c r="DL13" s="624"/>
      <c r="DM13" s="624"/>
      <c r="DN13" s="624"/>
      <c r="DO13" s="624"/>
      <c r="DP13" s="625"/>
      <c r="DQ13" s="632">
        <v>558397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62411</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376635</v>
      </c>
      <c r="CS14" s="624"/>
      <c r="CT14" s="624"/>
      <c r="CU14" s="624"/>
      <c r="CV14" s="624"/>
      <c r="CW14" s="624"/>
      <c r="CX14" s="624"/>
      <c r="CY14" s="625"/>
      <c r="CZ14" s="626">
        <v>4.0999999999999996</v>
      </c>
      <c r="DA14" s="626"/>
      <c r="DB14" s="626"/>
      <c r="DC14" s="626"/>
      <c r="DD14" s="632">
        <v>7599</v>
      </c>
      <c r="DE14" s="624"/>
      <c r="DF14" s="624"/>
      <c r="DG14" s="624"/>
      <c r="DH14" s="624"/>
      <c r="DI14" s="624"/>
      <c r="DJ14" s="624"/>
      <c r="DK14" s="624"/>
      <c r="DL14" s="624"/>
      <c r="DM14" s="624"/>
      <c r="DN14" s="624"/>
      <c r="DO14" s="624"/>
      <c r="DP14" s="625"/>
      <c r="DQ14" s="632">
        <v>349774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12445</v>
      </c>
      <c r="S15" s="624"/>
      <c r="T15" s="624"/>
      <c r="U15" s="624"/>
      <c r="V15" s="624"/>
      <c r="W15" s="624"/>
      <c r="X15" s="624"/>
      <c r="Y15" s="625"/>
      <c r="Z15" s="626">
        <v>0.1</v>
      </c>
      <c r="AA15" s="626"/>
      <c r="AB15" s="626"/>
      <c r="AC15" s="626"/>
      <c r="AD15" s="627">
        <v>12445</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236432</v>
      </c>
      <c r="BH15" s="624"/>
      <c r="BI15" s="624"/>
      <c r="BJ15" s="624"/>
      <c r="BK15" s="624"/>
      <c r="BL15" s="624"/>
      <c r="BM15" s="624"/>
      <c r="BN15" s="625"/>
      <c r="BO15" s="626">
        <v>7.1</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901763</v>
      </c>
      <c r="CS15" s="624"/>
      <c r="CT15" s="624"/>
      <c r="CU15" s="624"/>
      <c r="CV15" s="624"/>
      <c r="CW15" s="624"/>
      <c r="CX15" s="624"/>
      <c r="CY15" s="625"/>
      <c r="CZ15" s="626">
        <v>9.9</v>
      </c>
      <c r="DA15" s="626"/>
      <c r="DB15" s="626"/>
      <c r="DC15" s="626"/>
      <c r="DD15" s="632">
        <v>174785</v>
      </c>
      <c r="DE15" s="624"/>
      <c r="DF15" s="624"/>
      <c r="DG15" s="624"/>
      <c r="DH15" s="624"/>
      <c r="DI15" s="624"/>
      <c r="DJ15" s="624"/>
      <c r="DK15" s="624"/>
      <c r="DL15" s="624"/>
      <c r="DM15" s="624"/>
      <c r="DN15" s="624"/>
      <c r="DO15" s="624"/>
      <c r="DP15" s="625"/>
      <c r="DQ15" s="632">
        <v>618622</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1678934</v>
      </c>
      <c r="S16" s="624"/>
      <c r="T16" s="624"/>
      <c r="U16" s="624"/>
      <c r="V16" s="624"/>
      <c r="W16" s="624"/>
      <c r="X16" s="624"/>
      <c r="Y16" s="625"/>
      <c r="Z16" s="626">
        <v>17.5</v>
      </c>
      <c r="AA16" s="626"/>
      <c r="AB16" s="626"/>
      <c r="AC16" s="626"/>
      <c r="AD16" s="627">
        <v>1541418</v>
      </c>
      <c r="AE16" s="627"/>
      <c r="AF16" s="627"/>
      <c r="AG16" s="627"/>
      <c r="AH16" s="627"/>
      <c r="AI16" s="627"/>
      <c r="AJ16" s="627"/>
      <c r="AK16" s="627"/>
      <c r="AL16" s="628">
        <v>27.7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79919</v>
      </c>
      <c r="CS16" s="624"/>
      <c r="CT16" s="624"/>
      <c r="CU16" s="624"/>
      <c r="CV16" s="624"/>
      <c r="CW16" s="624"/>
      <c r="CX16" s="624"/>
      <c r="CY16" s="625"/>
      <c r="CZ16" s="626">
        <v>0.9</v>
      </c>
      <c r="DA16" s="626"/>
      <c r="DB16" s="626"/>
      <c r="DC16" s="626"/>
      <c r="DD16" s="632" t="s">
        <v>109</v>
      </c>
      <c r="DE16" s="624"/>
      <c r="DF16" s="624"/>
      <c r="DG16" s="624"/>
      <c r="DH16" s="624"/>
      <c r="DI16" s="624"/>
      <c r="DJ16" s="624"/>
      <c r="DK16" s="624"/>
      <c r="DL16" s="624"/>
      <c r="DM16" s="624"/>
      <c r="DN16" s="624"/>
      <c r="DO16" s="624"/>
      <c r="DP16" s="625"/>
      <c r="DQ16" s="632">
        <v>13604</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1541418</v>
      </c>
      <c r="S17" s="624"/>
      <c r="T17" s="624"/>
      <c r="U17" s="624"/>
      <c r="V17" s="624"/>
      <c r="W17" s="624"/>
      <c r="X17" s="624"/>
      <c r="Y17" s="625"/>
      <c r="Z17" s="626">
        <v>16.100000000000001</v>
      </c>
      <c r="AA17" s="626"/>
      <c r="AB17" s="626"/>
      <c r="AC17" s="626"/>
      <c r="AD17" s="627">
        <v>1541418</v>
      </c>
      <c r="AE17" s="627"/>
      <c r="AF17" s="627"/>
      <c r="AG17" s="627"/>
      <c r="AH17" s="627"/>
      <c r="AI17" s="627"/>
      <c r="AJ17" s="627"/>
      <c r="AK17" s="627"/>
      <c r="AL17" s="628">
        <v>27.7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1012388</v>
      </c>
      <c r="CS17" s="624"/>
      <c r="CT17" s="624"/>
      <c r="CU17" s="624"/>
      <c r="CV17" s="624"/>
      <c r="CW17" s="624"/>
      <c r="CX17" s="624"/>
      <c r="CY17" s="625"/>
      <c r="CZ17" s="626">
        <v>11.1</v>
      </c>
      <c r="DA17" s="626"/>
      <c r="DB17" s="626"/>
      <c r="DC17" s="626"/>
      <c r="DD17" s="632" t="s">
        <v>109</v>
      </c>
      <c r="DE17" s="624"/>
      <c r="DF17" s="624"/>
      <c r="DG17" s="624"/>
      <c r="DH17" s="624"/>
      <c r="DI17" s="624"/>
      <c r="DJ17" s="624"/>
      <c r="DK17" s="624"/>
      <c r="DL17" s="624"/>
      <c r="DM17" s="624"/>
      <c r="DN17" s="624"/>
      <c r="DO17" s="624"/>
      <c r="DP17" s="625"/>
      <c r="DQ17" s="632">
        <v>985642</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137516</v>
      </c>
      <c r="S18" s="624"/>
      <c r="T18" s="624"/>
      <c r="U18" s="624"/>
      <c r="V18" s="624"/>
      <c r="W18" s="624"/>
      <c r="X18" s="624"/>
      <c r="Y18" s="625"/>
      <c r="Z18" s="626">
        <v>1.4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11834</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5683886</v>
      </c>
      <c r="S20" s="624"/>
      <c r="T20" s="624"/>
      <c r="U20" s="624"/>
      <c r="V20" s="624"/>
      <c r="W20" s="624"/>
      <c r="X20" s="624"/>
      <c r="Y20" s="625"/>
      <c r="Z20" s="626">
        <v>59.3</v>
      </c>
      <c r="AA20" s="626"/>
      <c r="AB20" s="626"/>
      <c r="AC20" s="626"/>
      <c r="AD20" s="627">
        <v>5546370</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11834</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9121339</v>
      </c>
      <c r="CS20" s="624"/>
      <c r="CT20" s="624"/>
      <c r="CU20" s="624"/>
      <c r="CV20" s="624"/>
      <c r="CW20" s="624"/>
      <c r="CX20" s="624"/>
      <c r="CY20" s="625"/>
      <c r="CZ20" s="626">
        <v>100</v>
      </c>
      <c r="DA20" s="626"/>
      <c r="DB20" s="626"/>
      <c r="DC20" s="626"/>
      <c r="DD20" s="632">
        <v>400988</v>
      </c>
      <c r="DE20" s="624"/>
      <c r="DF20" s="624"/>
      <c r="DG20" s="624"/>
      <c r="DH20" s="624"/>
      <c r="DI20" s="624"/>
      <c r="DJ20" s="624"/>
      <c r="DK20" s="624"/>
      <c r="DL20" s="624"/>
      <c r="DM20" s="624"/>
      <c r="DN20" s="624"/>
      <c r="DO20" s="624"/>
      <c r="DP20" s="625"/>
      <c r="DQ20" s="632">
        <v>6198692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3990</v>
      </c>
      <c r="S21" s="624"/>
      <c r="T21" s="624"/>
      <c r="U21" s="624"/>
      <c r="V21" s="624"/>
      <c r="W21" s="624"/>
      <c r="X21" s="624"/>
      <c r="Y21" s="625"/>
      <c r="Z21" s="626">
        <v>0</v>
      </c>
      <c r="AA21" s="626"/>
      <c r="AB21" s="626"/>
      <c r="AC21" s="626"/>
      <c r="AD21" s="627">
        <v>3990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11834</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30030</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84249</v>
      </c>
      <c r="S23" s="624"/>
      <c r="T23" s="624"/>
      <c r="U23" s="624"/>
      <c r="V23" s="624"/>
      <c r="W23" s="624"/>
      <c r="X23" s="624"/>
      <c r="Y23" s="625"/>
      <c r="Z23" s="626">
        <v>0.9</v>
      </c>
      <c r="AA23" s="626"/>
      <c r="AB23" s="626"/>
      <c r="AC23" s="626"/>
      <c r="AD23" s="627">
        <v>3789</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15267</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4002715</v>
      </c>
      <c r="CS24" s="613"/>
      <c r="CT24" s="613"/>
      <c r="CU24" s="613"/>
      <c r="CV24" s="613"/>
      <c r="CW24" s="613"/>
      <c r="CX24" s="613"/>
      <c r="CY24" s="614"/>
      <c r="CZ24" s="650">
        <v>43.9</v>
      </c>
      <c r="DA24" s="651"/>
      <c r="DB24" s="651"/>
      <c r="DC24" s="652"/>
      <c r="DD24" s="649">
        <v>2911015</v>
      </c>
      <c r="DE24" s="613"/>
      <c r="DF24" s="613"/>
      <c r="DG24" s="613"/>
      <c r="DH24" s="613"/>
      <c r="DI24" s="613"/>
      <c r="DJ24" s="613"/>
      <c r="DK24" s="614"/>
      <c r="DL24" s="649">
        <v>2896369</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907675</v>
      </c>
      <c r="S25" s="624"/>
      <c r="T25" s="624"/>
      <c r="U25" s="624"/>
      <c r="V25" s="624"/>
      <c r="W25" s="624"/>
      <c r="X25" s="624"/>
      <c r="Y25" s="625"/>
      <c r="Z25" s="626">
        <v>9.5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1512335</v>
      </c>
      <c r="CS25" s="655"/>
      <c r="CT25" s="655"/>
      <c r="CU25" s="655"/>
      <c r="CV25" s="655"/>
      <c r="CW25" s="655"/>
      <c r="CX25" s="655"/>
      <c r="CY25" s="656"/>
      <c r="CZ25" s="657">
        <v>16.600000000000001</v>
      </c>
      <c r="DA25" s="658"/>
      <c r="DB25" s="658"/>
      <c r="DC25" s="659"/>
      <c r="DD25" s="632">
        <v>1480800</v>
      </c>
      <c r="DE25" s="655"/>
      <c r="DF25" s="655"/>
      <c r="DG25" s="655"/>
      <c r="DH25" s="655"/>
      <c r="DI25" s="655"/>
      <c r="DJ25" s="655"/>
      <c r="DK25" s="656"/>
      <c r="DL25" s="632">
        <v>1466430</v>
      </c>
      <c r="DM25" s="655"/>
      <c r="DN25" s="655"/>
      <c r="DO25" s="655"/>
      <c r="DP25" s="655"/>
      <c r="DQ25" s="655"/>
      <c r="DR25" s="655"/>
      <c r="DS25" s="655"/>
      <c r="DT25" s="655"/>
      <c r="DU25" s="655"/>
      <c r="DV25" s="656"/>
      <c r="DW25" s="628">
        <v>24.3</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984661</v>
      </c>
      <c r="CS26" s="624"/>
      <c r="CT26" s="624"/>
      <c r="CU26" s="624"/>
      <c r="CV26" s="624"/>
      <c r="CW26" s="624"/>
      <c r="CX26" s="624"/>
      <c r="CY26" s="625"/>
      <c r="CZ26" s="657">
        <v>10.8</v>
      </c>
      <c r="DA26" s="658"/>
      <c r="DB26" s="658"/>
      <c r="DC26" s="659"/>
      <c r="DD26" s="632">
        <v>962093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683727</v>
      </c>
      <c r="S27" s="624"/>
      <c r="T27" s="624"/>
      <c r="U27" s="624"/>
      <c r="V27" s="624"/>
      <c r="W27" s="624"/>
      <c r="X27" s="624"/>
      <c r="Y27" s="625"/>
      <c r="Z27" s="626">
        <v>7.1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3333832</v>
      </c>
      <c r="BH27" s="624"/>
      <c r="BI27" s="624"/>
      <c r="BJ27" s="624"/>
      <c r="BK27" s="624"/>
      <c r="BL27" s="624"/>
      <c r="BM27" s="624"/>
      <c r="BN27" s="625"/>
      <c r="BO27" s="626">
        <v>100</v>
      </c>
      <c r="BP27" s="626"/>
      <c r="BQ27" s="626"/>
      <c r="BR27" s="626"/>
      <c r="BS27" s="632">
        <v>43206</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1477992</v>
      </c>
      <c r="CS27" s="655"/>
      <c r="CT27" s="655"/>
      <c r="CU27" s="655"/>
      <c r="CV27" s="655"/>
      <c r="CW27" s="655"/>
      <c r="CX27" s="655"/>
      <c r="CY27" s="656"/>
      <c r="CZ27" s="657">
        <v>16.2</v>
      </c>
      <c r="DA27" s="658"/>
      <c r="DB27" s="658"/>
      <c r="DC27" s="659"/>
      <c r="DD27" s="632">
        <v>444573</v>
      </c>
      <c r="DE27" s="655"/>
      <c r="DF27" s="655"/>
      <c r="DG27" s="655"/>
      <c r="DH27" s="655"/>
      <c r="DI27" s="655"/>
      <c r="DJ27" s="655"/>
      <c r="DK27" s="656"/>
      <c r="DL27" s="632">
        <v>444297</v>
      </c>
      <c r="DM27" s="655"/>
      <c r="DN27" s="655"/>
      <c r="DO27" s="655"/>
      <c r="DP27" s="655"/>
      <c r="DQ27" s="655"/>
      <c r="DR27" s="655"/>
      <c r="DS27" s="655"/>
      <c r="DT27" s="655"/>
      <c r="DU27" s="655"/>
      <c r="DV27" s="656"/>
      <c r="DW27" s="628">
        <v>7.4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7332</v>
      </c>
      <c r="S28" s="624"/>
      <c r="T28" s="624"/>
      <c r="U28" s="624"/>
      <c r="V28" s="624"/>
      <c r="W28" s="624"/>
      <c r="X28" s="624"/>
      <c r="Y28" s="625"/>
      <c r="Z28" s="626">
        <v>0.1</v>
      </c>
      <c r="AA28" s="626"/>
      <c r="AB28" s="626"/>
      <c r="AC28" s="626"/>
      <c r="AD28" s="627">
        <v>3728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1012388</v>
      </c>
      <c r="CS28" s="624"/>
      <c r="CT28" s="624"/>
      <c r="CU28" s="624"/>
      <c r="CV28" s="624"/>
      <c r="CW28" s="624"/>
      <c r="CX28" s="624"/>
      <c r="CY28" s="625"/>
      <c r="CZ28" s="657">
        <v>11.1</v>
      </c>
      <c r="DA28" s="658"/>
      <c r="DB28" s="658"/>
      <c r="DC28" s="659"/>
      <c r="DD28" s="632">
        <v>985642</v>
      </c>
      <c r="DE28" s="624"/>
      <c r="DF28" s="624"/>
      <c r="DG28" s="624"/>
      <c r="DH28" s="624"/>
      <c r="DI28" s="624"/>
      <c r="DJ28" s="624"/>
      <c r="DK28" s="625"/>
      <c r="DL28" s="632">
        <v>985642</v>
      </c>
      <c r="DM28" s="624"/>
      <c r="DN28" s="624"/>
      <c r="DO28" s="624"/>
      <c r="DP28" s="624"/>
      <c r="DQ28" s="624"/>
      <c r="DR28" s="624"/>
      <c r="DS28" s="624"/>
      <c r="DT28" s="624"/>
      <c r="DU28" s="624"/>
      <c r="DV28" s="625"/>
      <c r="DW28" s="628">
        <v>16.3</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873279</v>
      </c>
      <c r="S29" s="624"/>
      <c r="T29" s="624"/>
      <c r="U29" s="624"/>
      <c r="V29" s="624"/>
      <c r="W29" s="624"/>
      <c r="X29" s="624"/>
      <c r="Y29" s="625"/>
      <c r="Z29" s="626">
        <v>9.1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1012388</v>
      </c>
      <c r="CS29" s="655"/>
      <c r="CT29" s="655"/>
      <c r="CU29" s="655"/>
      <c r="CV29" s="655"/>
      <c r="CW29" s="655"/>
      <c r="CX29" s="655"/>
      <c r="CY29" s="656"/>
      <c r="CZ29" s="657">
        <v>11.1</v>
      </c>
      <c r="DA29" s="658"/>
      <c r="DB29" s="658"/>
      <c r="DC29" s="659"/>
      <c r="DD29" s="632">
        <v>985642</v>
      </c>
      <c r="DE29" s="655"/>
      <c r="DF29" s="655"/>
      <c r="DG29" s="655"/>
      <c r="DH29" s="655"/>
      <c r="DI29" s="655"/>
      <c r="DJ29" s="655"/>
      <c r="DK29" s="656"/>
      <c r="DL29" s="632">
        <v>985642</v>
      </c>
      <c r="DM29" s="655"/>
      <c r="DN29" s="655"/>
      <c r="DO29" s="655"/>
      <c r="DP29" s="655"/>
      <c r="DQ29" s="655"/>
      <c r="DR29" s="655"/>
      <c r="DS29" s="655"/>
      <c r="DT29" s="655"/>
      <c r="DU29" s="655"/>
      <c r="DV29" s="656"/>
      <c r="DW29" s="628">
        <v>16.3</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62572</v>
      </c>
      <c r="S30" s="624"/>
      <c r="T30" s="624"/>
      <c r="U30" s="624"/>
      <c r="V30" s="624"/>
      <c r="W30" s="624"/>
      <c r="X30" s="624"/>
      <c r="Y30" s="625"/>
      <c r="Z30" s="626">
        <v>0.7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96.4</v>
      </c>
      <c r="BN30" s="682"/>
      <c r="BO30" s="682"/>
      <c r="BP30" s="682"/>
      <c r="BQ30" s="683"/>
      <c r="BR30" s="681">
        <v>98.7</v>
      </c>
      <c r="BS30" s="682"/>
      <c r="BT30" s="682"/>
      <c r="BU30" s="682"/>
      <c r="BV30" s="682"/>
      <c r="BW30" s="682"/>
      <c r="BX30" s="618">
        <v>96.3</v>
      </c>
      <c r="BY30" s="682"/>
      <c r="BZ30" s="682"/>
      <c r="CA30" s="682"/>
      <c r="CB30" s="683"/>
      <c r="CD30" s="686"/>
      <c r="CE30" s="687"/>
      <c r="CF30" s="637" t="s">
        <v>291</v>
      </c>
      <c r="CG30" s="638"/>
      <c r="CH30" s="638"/>
      <c r="CI30" s="638"/>
      <c r="CJ30" s="638"/>
      <c r="CK30" s="638"/>
      <c r="CL30" s="638"/>
      <c r="CM30" s="638"/>
      <c r="CN30" s="638"/>
      <c r="CO30" s="638"/>
      <c r="CP30" s="638"/>
      <c r="CQ30" s="639"/>
      <c r="CR30" s="623">
        <v>883295</v>
      </c>
      <c r="CS30" s="624"/>
      <c r="CT30" s="624"/>
      <c r="CU30" s="624"/>
      <c r="CV30" s="624"/>
      <c r="CW30" s="624"/>
      <c r="CX30" s="624"/>
      <c r="CY30" s="625"/>
      <c r="CZ30" s="657">
        <v>9.6999999999999993</v>
      </c>
      <c r="DA30" s="658"/>
      <c r="DB30" s="658"/>
      <c r="DC30" s="659"/>
      <c r="DD30" s="632">
        <v>856682</v>
      </c>
      <c r="DE30" s="624"/>
      <c r="DF30" s="624"/>
      <c r="DG30" s="624"/>
      <c r="DH30" s="624"/>
      <c r="DI30" s="624"/>
      <c r="DJ30" s="624"/>
      <c r="DK30" s="625"/>
      <c r="DL30" s="632">
        <v>856682</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274183</v>
      </c>
      <c r="S31" s="624"/>
      <c r="T31" s="624"/>
      <c r="U31" s="624"/>
      <c r="V31" s="624"/>
      <c r="W31" s="624"/>
      <c r="X31" s="624"/>
      <c r="Y31" s="625"/>
      <c r="Z31" s="626">
        <v>2.9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v>
      </c>
      <c r="BH31" s="655"/>
      <c r="BI31" s="655"/>
      <c r="BJ31" s="655"/>
      <c r="BK31" s="655"/>
      <c r="BL31" s="655"/>
      <c r="BM31" s="629">
        <v>96</v>
      </c>
      <c r="BN31" s="679"/>
      <c r="BO31" s="679"/>
      <c r="BP31" s="679"/>
      <c r="BQ31" s="680"/>
      <c r="BR31" s="678">
        <v>98.6</v>
      </c>
      <c r="BS31" s="655"/>
      <c r="BT31" s="655"/>
      <c r="BU31" s="655"/>
      <c r="BV31" s="655"/>
      <c r="BW31" s="655"/>
      <c r="BX31" s="629">
        <v>96.2</v>
      </c>
      <c r="BY31" s="679"/>
      <c r="BZ31" s="679"/>
      <c r="CA31" s="679"/>
      <c r="CB31" s="680"/>
      <c r="CD31" s="686"/>
      <c r="CE31" s="687"/>
      <c r="CF31" s="637" t="s">
        <v>295</v>
      </c>
      <c r="CG31" s="638"/>
      <c r="CH31" s="638"/>
      <c r="CI31" s="638"/>
      <c r="CJ31" s="638"/>
      <c r="CK31" s="638"/>
      <c r="CL31" s="638"/>
      <c r="CM31" s="638"/>
      <c r="CN31" s="638"/>
      <c r="CO31" s="638"/>
      <c r="CP31" s="638"/>
      <c r="CQ31" s="639"/>
      <c r="CR31" s="623">
        <v>129093</v>
      </c>
      <c r="CS31" s="655"/>
      <c r="CT31" s="655"/>
      <c r="CU31" s="655"/>
      <c r="CV31" s="655"/>
      <c r="CW31" s="655"/>
      <c r="CX31" s="655"/>
      <c r="CY31" s="656"/>
      <c r="CZ31" s="657">
        <v>1.4</v>
      </c>
      <c r="DA31" s="658"/>
      <c r="DB31" s="658"/>
      <c r="DC31" s="659"/>
      <c r="DD31" s="632">
        <v>128960</v>
      </c>
      <c r="DE31" s="655"/>
      <c r="DF31" s="655"/>
      <c r="DG31" s="655"/>
      <c r="DH31" s="655"/>
      <c r="DI31" s="655"/>
      <c r="DJ31" s="655"/>
      <c r="DK31" s="656"/>
      <c r="DL31" s="632">
        <v>128960</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279308</v>
      </c>
      <c r="S32" s="624"/>
      <c r="T32" s="624"/>
      <c r="U32" s="624"/>
      <c r="V32" s="624"/>
      <c r="W32" s="624"/>
      <c r="X32" s="624"/>
      <c r="Y32" s="625"/>
      <c r="Z32" s="626">
        <v>2.9</v>
      </c>
      <c r="AA32" s="626"/>
      <c r="AB32" s="626"/>
      <c r="AC32" s="626"/>
      <c r="AD32" s="627">
        <v>7650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96.3</v>
      </c>
      <c r="BN32" s="691"/>
      <c r="BO32" s="691"/>
      <c r="BP32" s="691"/>
      <c r="BQ32" s="693"/>
      <c r="BR32" s="690">
        <v>98.6</v>
      </c>
      <c r="BS32" s="691"/>
      <c r="BT32" s="691"/>
      <c r="BU32" s="691"/>
      <c r="BV32" s="691"/>
      <c r="BW32" s="691"/>
      <c r="BX32" s="692">
        <v>96.1</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673697</v>
      </c>
      <c r="S33" s="624"/>
      <c r="T33" s="624"/>
      <c r="U33" s="624"/>
      <c r="V33" s="624"/>
      <c r="W33" s="624"/>
      <c r="X33" s="624"/>
      <c r="Y33" s="625"/>
      <c r="Z33" s="626">
        <v>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4637717</v>
      </c>
      <c r="CS33" s="655"/>
      <c r="CT33" s="655"/>
      <c r="CU33" s="655"/>
      <c r="CV33" s="655"/>
      <c r="CW33" s="655"/>
      <c r="CX33" s="655"/>
      <c r="CY33" s="656"/>
      <c r="CZ33" s="657">
        <v>50.8</v>
      </c>
      <c r="DA33" s="658"/>
      <c r="DB33" s="658"/>
      <c r="DC33" s="659"/>
      <c r="DD33" s="632">
        <v>3206981</v>
      </c>
      <c r="DE33" s="655"/>
      <c r="DF33" s="655"/>
      <c r="DG33" s="655"/>
      <c r="DH33" s="655"/>
      <c r="DI33" s="655"/>
      <c r="DJ33" s="655"/>
      <c r="DK33" s="656"/>
      <c r="DL33" s="632">
        <v>2549519</v>
      </c>
      <c r="DM33" s="655"/>
      <c r="DN33" s="655"/>
      <c r="DO33" s="655"/>
      <c r="DP33" s="655"/>
      <c r="DQ33" s="655"/>
      <c r="DR33" s="655"/>
      <c r="DS33" s="655"/>
      <c r="DT33" s="655"/>
      <c r="DU33" s="655"/>
      <c r="DV33" s="656"/>
      <c r="DW33" s="628">
        <v>42.2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1297694</v>
      </c>
      <c r="CS34" s="624"/>
      <c r="CT34" s="624"/>
      <c r="CU34" s="624"/>
      <c r="CV34" s="624"/>
      <c r="CW34" s="624"/>
      <c r="CX34" s="624"/>
      <c r="CY34" s="625"/>
      <c r="CZ34" s="657">
        <v>14.2</v>
      </c>
      <c r="DA34" s="658"/>
      <c r="DB34" s="658"/>
      <c r="DC34" s="659"/>
      <c r="DD34" s="632">
        <v>873597</v>
      </c>
      <c r="DE34" s="624"/>
      <c r="DF34" s="624"/>
      <c r="DG34" s="624"/>
      <c r="DH34" s="624"/>
      <c r="DI34" s="624"/>
      <c r="DJ34" s="624"/>
      <c r="DK34" s="625"/>
      <c r="DL34" s="632">
        <v>759618</v>
      </c>
      <c r="DM34" s="624"/>
      <c r="DN34" s="624"/>
      <c r="DO34" s="624"/>
      <c r="DP34" s="624"/>
      <c r="DQ34" s="624"/>
      <c r="DR34" s="624"/>
      <c r="DS34" s="624"/>
      <c r="DT34" s="624"/>
      <c r="DU34" s="624"/>
      <c r="DV34" s="625"/>
      <c r="DW34" s="628">
        <v>12.6</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474397</v>
      </c>
      <c r="S35" s="624"/>
      <c r="T35" s="624"/>
      <c r="U35" s="624"/>
      <c r="V35" s="624"/>
      <c r="W35" s="624"/>
      <c r="X35" s="624"/>
      <c r="Y35" s="625"/>
      <c r="Z35" s="626">
        <v>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1283135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51627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22508</v>
      </c>
      <c r="CS35" s="655"/>
      <c r="CT35" s="655"/>
      <c r="CU35" s="655"/>
      <c r="CV35" s="655"/>
      <c r="CW35" s="655"/>
      <c r="CX35" s="655"/>
      <c r="CY35" s="656"/>
      <c r="CZ35" s="657">
        <v>0.2</v>
      </c>
      <c r="DA35" s="658"/>
      <c r="DB35" s="658"/>
      <c r="DC35" s="659"/>
      <c r="DD35" s="632">
        <v>13421</v>
      </c>
      <c r="DE35" s="655"/>
      <c r="DF35" s="655"/>
      <c r="DG35" s="655"/>
      <c r="DH35" s="655"/>
      <c r="DI35" s="655"/>
      <c r="DJ35" s="655"/>
      <c r="DK35" s="656"/>
      <c r="DL35" s="632">
        <v>13421</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9579195</v>
      </c>
      <c r="S36" s="696"/>
      <c r="T36" s="696"/>
      <c r="U36" s="696"/>
      <c r="V36" s="696"/>
      <c r="W36" s="696"/>
      <c r="X36" s="696"/>
      <c r="Y36" s="697"/>
      <c r="Z36" s="698">
        <v>100</v>
      </c>
      <c r="AA36" s="698"/>
      <c r="AB36" s="698"/>
      <c r="AC36" s="698"/>
      <c r="AD36" s="699">
        <v>5565527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527420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30826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1642798</v>
      </c>
      <c r="CS36" s="624"/>
      <c r="CT36" s="624"/>
      <c r="CU36" s="624"/>
      <c r="CV36" s="624"/>
      <c r="CW36" s="624"/>
      <c r="CX36" s="624"/>
      <c r="CY36" s="625"/>
      <c r="CZ36" s="657">
        <v>18</v>
      </c>
      <c r="DA36" s="658"/>
      <c r="DB36" s="658"/>
      <c r="DC36" s="659"/>
      <c r="DD36" s="632">
        <v>1152226</v>
      </c>
      <c r="DE36" s="624"/>
      <c r="DF36" s="624"/>
      <c r="DG36" s="624"/>
      <c r="DH36" s="624"/>
      <c r="DI36" s="624"/>
      <c r="DJ36" s="624"/>
      <c r="DK36" s="625"/>
      <c r="DL36" s="632">
        <v>808985</v>
      </c>
      <c r="DM36" s="624"/>
      <c r="DN36" s="624"/>
      <c r="DO36" s="624"/>
      <c r="DP36" s="624"/>
      <c r="DQ36" s="624"/>
      <c r="DR36" s="624"/>
      <c r="DS36" s="624"/>
      <c r="DT36" s="624"/>
      <c r="DU36" s="624"/>
      <c r="DV36" s="625"/>
      <c r="DW36" s="628">
        <v>13.4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2234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4339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681607</v>
      </c>
      <c r="CS37" s="655"/>
      <c r="CT37" s="655"/>
      <c r="CU37" s="655"/>
      <c r="CV37" s="655"/>
      <c r="CW37" s="655"/>
      <c r="CX37" s="655"/>
      <c r="CY37" s="656"/>
      <c r="CZ37" s="657">
        <v>7.5</v>
      </c>
      <c r="DA37" s="658"/>
      <c r="DB37" s="658"/>
      <c r="DC37" s="659"/>
      <c r="DD37" s="632">
        <v>680344</v>
      </c>
      <c r="DE37" s="655"/>
      <c r="DF37" s="655"/>
      <c r="DG37" s="655"/>
      <c r="DH37" s="655"/>
      <c r="DI37" s="655"/>
      <c r="DJ37" s="655"/>
      <c r="DK37" s="656"/>
      <c r="DL37" s="632">
        <v>634722</v>
      </c>
      <c r="DM37" s="655"/>
      <c r="DN37" s="655"/>
      <c r="DO37" s="655"/>
      <c r="DP37" s="655"/>
      <c r="DQ37" s="655"/>
      <c r="DR37" s="655"/>
      <c r="DS37" s="655"/>
      <c r="DT37" s="655"/>
      <c r="DU37" s="655"/>
      <c r="DV37" s="656"/>
      <c r="DW37" s="628">
        <v>10.5</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8608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1280901</v>
      </c>
      <c r="CS38" s="624"/>
      <c r="CT38" s="624"/>
      <c r="CU38" s="624"/>
      <c r="CV38" s="624"/>
      <c r="CW38" s="624"/>
      <c r="CX38" s="624"/>
      <c r="CY38" s="625"/>
      <c r="CZ38" s="657">
        <v>14</v>
      </c>
      <c r="DA38" s="658"/>
      <c r="DB38" s="658"/>
      <c r="DC38" s="659"/>
      <c r="DD38" s="632">
        <v>1136049</v>
      </c>
      <c r="DE38" s="624"/>
      <c r="DF38" s="624"/>
      <c r="DG38" s="624"/>
      <c r="DH38" s="624"/>
      <c r="DI38" s="624"/>
      <c r="DJ38" s="624"/>
      <c r="DK38" s="625"/>
      <c r="DL38" s="632">
        <v>967495</v>
      </c>
      <c r="DM38" s="624"/>
      <c r="DN38" s="624"/>
      <c r="DO38" s="624"/>
      <c r="DP38" s="624"/>
      <c r="DQ38" s="624"/>
      <c r="DR38" s="624"/>
      <c r="DS38" s="624"/>
      <c r="DT38" s="624"/>
      <c r="DU38" s="624"/>
      <c r="DV38" s="625"/>
      <c r="DW38" s="628">
        <v>16</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110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387416</v>
      </c>
      <c r="CS39" s="655"/>
      <c r="CT39" s="655"/>
      <c r="CU39" s="655"/>
      <c r="CV39" s="655"/>
      <c r="CW39" s="655"/>
      <c r="CX39" s="655"/>
      <c r="CY39" s="656"/>
      <c r="CZ39" s="657">
        <v>4.2</v>
      </c>
      <c r="DA39" s="658"/>
      <c r="DB39" s="658"/>
      <c r="DC39" s="659"/>
      <c r="DD39" s="632">
        <v>31288</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223710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6400</v>
      </c>
      <c r="CS40" s="624"/>
      <c r="CT40" s="624"/>
      <c r="CU40" s="624"/>
      <c r="CV40" s="624"/>
      <c r="CW40" s="624"/>
      <c r="CX40" s="624"/>
      <c r="CY40" s="625"/>
      <c r="CZ40" s="657">
        <v>0.1</v>
      </c>
      <c r="DA40" s="658"/>
      <c r="DB40" s="658"/>
      <c r="DC40" s="659"/>
      <c r="DD40" s="632">
        <v>400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529771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233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480907</v>
      </c>
      <c r="CS42" s="624"/>
      <c r="CT42" s="624"/>
      <c r="CU42" s="624"/>
      <c r="CV42" s="624"/>
      <c r="CW42" s="624"/>
      <c r="CX42" s="624"/>
      <c r="CY42" s="625"/>
      <c r="CZ42" s="657">
        <v>5.3</v>
      </c>
      <c r="DA42" s="706"/>
      <c r="DB42" s="706"/>
      <c r="DC42" s="707"/>
      <c r="DD42" s="632">
        <v>80696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8568</v>
      </c>
      <c r="CS43" s="655"/>
      <c r="CT43" s="655"/>
      <c r="CU43" s="655"/>
      <c r="CV43" s="655"/>
      <c r="CW43" s="655"/>
      <c r="CX43" s="655"/>
      <c r="CY43" s="656"/>
      <c r="CZ43" s="657">
        <v>0.1</v>
      </c>
      <c r="DA43" s="658"/>
      <c r="DB43" s="658"/>
      <c r="DC43" s="659"/>
      <c r="DD43" s="632">
        <v>8568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400988</v>
      </c>
      <c r="CS44" s="624"/>
      <c r="CT44" s="624"/>
      <c r="CU44" s="624"/>
      <c r="CV44" s="624"/>
      <c r="CW44" s="624"/>
      <c r="CX44" s="624"/>
      <c r="CY44" s="625"/>
      <c r="CZ44" s="657">
        <v>4.4000000000000004</v>
      </c>
      <c r="DA44" s="706"/>
      <c r="DB44" s="706"/>
      <c r="DC44" s="707"/>
      <c r="DD44" s="632">
        <v>67092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119141</v>
      </c>
      <c r="CS45" s="655"/>
      <c r="CT45" s="655"/>
      <c r="CU45" s="655"/>
      <c r="CV45" s="655"/>
      <c r="CW45" s="655"/>
      <c r="CX45" s="655"/>
      <c r="CY45" s="656"/>
      <c r="CZ45" s="657">
        <v>1.3</v>
      </c>
      <c r="DA45" s="658"/>
      <c r="DB45" s="658"/>
      <c r="DC45" s="659"/>
      <c r="DD45" s="632">
        <v>4893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276276</v>
      </c>
      <c r="CS46" s="624"/>
      <c r="CT46" s="624"/>
      <c r="CU46" s="624"/>
      <c r="CV46" s="624"/>
      <c r="CW46" s="624"/>
      <c r="CX46" s="624"/>
      <c r="CY46" s="625"/>
      <c r="CZ46" s="657">
        <v>3</v>
      </c>
      <c r="DA46" s="706"/>
      <c r="DB46" s="706"/>
      <c r="DC46" s="707"/>
      <c r="DD46" s="632">
        <v>56628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79919</v>
      </c>
      <c r="CS47" s="655"/>
      <c r="CT47" s="655"/>
      <c r="CU47" s="655"/>
      <c r="CV47" s="655"/>
      <c r="CW47" s="655"/>
      <c r="CX47" s="655"/>
      <c r="CY47" s="656"/>
      <c r="CZ47" s="657">
        <v>0.9</v>
      </c>
      <c r="DA47" s="658"/>
      <c r="DB47" s="658"/>
      <c r="DC47" s="659"/>
      <c r="DD47" s="632">
        <v>13604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9121339</v>
      </c>
      <c r="CS49" s="691"/>
      <c r="CT49" s="691"/>
      <c r="CU49" s="691"/>
      <c r="CV49" s="691"/>
      <c r="CW49" s="691"/>
      <c r="CX49" s="691"/>
      <c r="CY49" s="718"/>
      <c r="CZ49" s="719">
        <v>100</v>
      </c>
      <c r="DA49" s="720"/>
      <c r="DB49" s="720"/>
      <c r="DC49" s="721"/>
      <c r="DD49" s="722">
        <v>6198692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9581</v>
      </c>
      <c r="R7" s="753"/>
      <c r="S7" s="753"/>
      <c r="T7" s="753"/>
      <c r="U7" s="753"/>
      <c r="V7" s="753">
        <v>9123</v>
      </c>
      <c r="W7" s="753"/>
      <c r="X7" s="753"/>
      <c r="Y7" s="753"/>
      <c r="Z7" s="753"/>
      <c r="AA7" s="753">
        <v>457</v>
      </c>
      <c r="AB7" s="753"/>
      <c r="AC7" s="753"/>
      <c r="AD7" s="753"/>
      <c r="AE7" s="754"/>
      <c r="AF7" s="755">
        <v>346</v>
      </c>
      <c r="AG7" s="756"/>
      <c r="AH7" s="756"/>
      <c r="AI7" s="756"/>
      <c r="AJ7" s="757"/>
      <c r="AK7" s="792">
        <v>62</v>
      </c>
      <c r="AL7" s="793"/>
      <c r="AM7" s="793"/>
      <c r="AN7" s="793"/>
      <c r="AO7" s="793"/>
      <c r="AP7" s="793">
        <v>10476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0</v>
      </c>
      <c r="CI7" s="790"/>
      <c r="CJ7" s="790"/>
      <c r="CK7" s="790"/>
      <c r="CL7" s="791"/>
      <c r="CM7" s="789">
        <v>5</v>
      </c>
      <c r="CN7" s="790"/>
      <c r="CO7" s="790"/>
      <c r="CP7" s="790"/>
      <c r="CQ7" s="791"/>
      <c r="CR7" s="789">
        <v>2</v>
      </c>
      <c r="CS7" s="790"/>
      <c r="CT7" s="790"/>
      <c r="CU7" s="790"/>
      <c r="CV7" s="791"/>
      <c r="CW7" s="789">
        <v>4</v>
      </c>
      <c r="CX7" s="790"/>
      <c r="CY7" s="790"/>
      <c r="CZ7" s="790"/>
      <c r="DA7" s="791"/>
      <c r="DB7" s="789" t="s">
        <v>545</v>
      </c>
      <c r="DC7" s="790"/>
      <c r="DD7" s="790"/>
      <c r="DE7" s="790"/>
      <c r="DF7" s="791"/>
      <c r="DG7" s="789">
        <v>160</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v>
      </c>
      <c r="R8" s="777"/>
      <c r="S8" s="777"/>
      <c r="T8" s="777"/>
      <c r="U8" s="777"/>
      <c r="V8" s="777">
        <v>0</v>
      </c>
      <c r="W8" s="777"/>
      <c r="X8" s="777"/>
      <c r="Y8" s="777"/>
      <c r="Z8" s="777"/>
      <c r="AA8" s="777">
        <v>1</v>
      </c>
      <c r="AB8" s="777"/>
      <c r="AC8" s="777"/>
      <c r="AD8" s="777"/>
      <c r="AE8" s="778"/>
      <c r="AF8" s="779">
        <v>1</v>
      </c>
      <c r="AG8" s="780"/>
      <c r="AH8" s="780"/>
      <c r="AI8" s="780"/>
      <c r="AJ8" s="781"/>
      <c r="AK8" s="782" t="s">
        <v>485</v>
      </c>
      <c r="AL8" s="783"/>
      <c r="AM8" s="783"/>
      <c r="AN8" s="783"/>
      <c r="AO8" s="783"/>
      <c r="AP8" s="783" t="s">
        <v>485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1</v>
      </c>
      <c r="CI8" s="800"/>
      <c r="CJ8" s="800"/>
      <c r="CK8" s="800"/>
      <c r="CL8" s="801"/>
      <c r="CM8" s="799">
        <v>49</v>
      </c>
      <c r="CN8" s="800"/>
      <c r="CO8" s="800"/>
      <c r="CP8" s="800"/>
      <c r="CQ8" s="801"/>
      <c r="CR8" s="799">
        <v>50</v>
      </c>
      <c r="CS8" s="800"/>
      <c r="CT8" s="800"/>
      <c r="CU8" s="800"/>
      <c r="CV8" s="801"/>
      <c r="CW8" s="799" t="s">
        <v>545</v>
      </c>
      <c r="CX8" s="800"/>
      <c r="CY8" s="800"/>
      <c r="CZ8" s="800"/>
      <c r="DA8" s="801"/>
      <c r="DB8" s="799" t="s">
        <v>545</v>
      </c>
      <c r="DC8" s="800"/>
      <c r="DD8" s="800"/>
      <c r="DE8" s="800"/>
      <c r="DF8" s="801"/>
      <c r="DG8" s="799" t="s">
        <v>545</v>
      </c>
      <c r="DH8" s="800"/>
      <c r="DI8" s="800"/>
      <c r="DJ8" s="800"/>
      <c r="DK8" s="801"/>
      <c r="DL8" s="799">
        <v>470</v>
      </c>
      <c r="DM8" s="800"/>
      <c r="DN8" s="800"/>
      <c r="DO8" s="800"/>
      <c r="DP8" s="801"/>
      <c r="DQ8" s="799" t="s">
        <v>545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9579</v>
      </c>
      <c r="R23" s="812"/>
      <c r="S23" s="812"/>
      <c r="T23" s="812"/>
      <c r="U23" s="812"/>
      <c r="V23" s="812">
        <v>9121</v>
      </c>
      <c r="W23" s="812"/>
      <c r="X23" s="812"/>
      <c r="Y23" s="812"/>
      <c r="Z23" s="812"/>
      <c r="AA23" s="812">
        <v>458</v>
      </c>
      <c r="AB23" s="812"/>
      <c r="AC23" s="812"/>
      <c r="AD23" s="812"/>
      <c r="AE23" s="813"/>
      <c r="AF23" s="814">
        <v>347</v>
      </c>
      <c r="AG23" s="812"/>
      <c r="AH23" s="812"/>
      <c r="AI23" s="812"/>
      <c r="AJ23" s="815"/>
      <c r="AK23" s="816"/>
      <c r="AL23" s="817"/>
      <c r="AM23" s="817"/>
      <c r="AN23" s="817"/>
      <c r="AO23" s="817"/>
      <c r="AP23" s="812">
        <v>10476</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3745</v>
      </c>
      <c r="R28" s="841"/>
      <c r="S28" s="841"/>
      <c r="T28" s="841"/>
      <c r="U28" s="841"/>
      <c r="V28" s="841">
        <v>3694</v>
      </c>
      <c r="W28" s="841"/>
      <c r="X28" s="841"/>
      <c r="Y28" s="841"/>
      <c r="Z28" s="841"/>
      <c r="AA28" s="841">
        <v>52</v>
      </c>
      <c r="AB28" s="841"/>
      <c r="AC28" s="841"/>
      <c r="AD28" s="841"/>
      <c r="AE28" s="842"/>
      <c r="AF28" s="843">
        <v>52</v>
      </c>
      <c r="AG28" s="841"/>
      <c r="AH28" s="841"/>
      <c r="AI28" s="841"/>
      <c r="AJ28" s="844"/>
      <c r="AK28" s="845">
        <v>314</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1799</v>
      </c>
      <c r="R29" s="777"/>
      <c r="S29" s="777"/>
      <c r="T29" s="777"/>
      <c r="U29" s="777"/>
      <c r="V29" s="777">
        <v>1750</v>
      </c>
      <c r="W29" s="777"/>
      <c r="X29" s="777"/>
      <c r="Y29" s="777"/>
      <c r="Z29" s="777"/>
      <c r="AA29" s="777">
        <v>49</v>
      </c>
      <c r="AB29" s="777"/>
      <c r="AC29" s="777"/>
      <c r="AD29" s="777"/>
      <c r="AE29" s="778"/>
      <c r="AF29" s="779">
        <v>49</v>
      </c>
      <c r="AG29" s="780"/>
      <c r="AH29" s="780"/>
      <c r="AI29" s="780"/>
      <c r="AJ29" s="781"/>
      <c r="AK29" s="848">
        <v>282</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396</v>
      </c>
      <c r="R30" s="777"/>
      <c r="S30" s="777"/>
      <c r="T30" s="777"/>
      <c r="U30" s="777"/>
      <c r="V30" s="777">
        <v>395</v>
      </c>
      <c r="W30" s="777"/>
      <c r="X30" s="777"/>
      <c r="Y30" s="777"/>
      <c r="Z30" s="777"/>
      <c r="AA30" s="777">
        <v>1</v>
      </c>
      <c r="AB30" s="777"/>
      <c r="AC30" s="777"/>
      <c r="AD30" s="777"/>
      <c r="AE30" s="778"/>
      <c r="AF30" s="779">
        <v>1</v>
      </c>
      <c r="AG30" s="780"/>
      <c r="AH30" s="780"/>
      <c r="AI30" s="780"/>
      <c r="AJ30" s="781"/>
      <c r="AK30" s="848">
        <v>240</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539</v>
      </c>
      <c r="R31" s="777"/>
      <c r="S31" s="777"/>
      <c r="T31" s="777"/>
      <c r="U31" s="777"/>
      <c r="V31" s="777">
        <v>550</v>
      </c>
      <c r="W31" s="777"/>
      <c r="X31" s="777"/>
      <c r="Y31" s="777"/>
      <c r="Z31" s="777"/>
      <c r="AA31" s="777">
        <v>-12</v>
      </c>
      <c r="AB31" s="777"/>
      <c r="AC31" s="777"/>
      <c r="AD31" s="777"/>
      <c r="AE31" s="778"/>
      <c r="AF31" s="779">
        <v>1222</v>
      </c>
      <c r="AG31" s="780"/>
      <c r="AH31" s="780"/>
      <c r="AI31" s="780"/>
      <c r="AJ31" s="781"/>
      <c r="AK31" s="848">
        <v>2</v>
      </c>
      <c r="AL31" s="849"/>
      <c r="AM31" s="849"/>
      <c r="AN31" s="849"/>
      <c r="AO31" s="849"/>
      <c r="AP31" s="849">
        <v>256</v>
      </c>
      <c r="AQ31" s="849"/>
      <c r="AR31" s="849"/>
      <c r="AS31" s="849"/>
      <c r="AT31" s="849"/>
      <c r="AU31" s="849">
        <v>16</v>
      </c>
      <c r="AV31" s="849"/>
      <c r="AW31" s="849"/>
      <c r="AX31" s="849"/>
      <c r="AY31" s="849"/>
      <c r="AZ31" s="850" t="s">
        <v>485</v>
      </c>
      <c r="BA31" s="850"/>
      <c r="BB31" s="850"/>
      <c r="BC31" s="850"/>
      <c r="BD31" s="850"/>
      <c r="BE31" s="846" t="s">
        <v>542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983</v>
      </c>
      <c r="R32" s="777"/>
      <c r="S32" s="777"/>
      <c r="T32" s="777"/>
      <c r="U32" s="777"/>
      <c r="V32" s="777">
        <v>968</v>
      </c>
      <c r="W32" s="777"/>
      <c r="X32" s="777"/>
      <c r="Y32" s="777"/>
      <c r="Z32" s="777"/>
      <c r="AA32" s="777">
        <v>15</v>
      </c>
      <c r="AB32" s="777"/>
      <c r="AC32" s="777"/>
      <c r="AD32" s="777"/>
      <c r="AE32" s="778"/>
      <c r="AF32" s="779">
        <v>4</v>
      </c>
      <c r="AG32" s="780"/>
      <c r="AH32" s="780"/>
      <c r="AI32" s="780"/>
      <c r="AJ32" s="781"/>
      <c r="AK32" s="848">
        <v>396</v>
      </c>
      <c r="AL32" s="849"/>
      <c r="AM32" s="849"/>
      <c r="AN32" s="849"/>
      <c r="AO32" s="849"/>
      <c r="AP32" s="849">
        <v>4274</v>
      </c>
      <c r="AQ32" s="849"/>
      <c r="AR32" s="849"/>
      <c r="AS32" s="849"/>
      <c r="AT32" s="849"/>
      <c r="AU32" s="849">
        <v>4252</v>
      </c>
      <c r="AV32" s="849"/>
      <c r="AW32" s="849"/>
      <c r="AX32" s="849"/>
      <c r="AY32" s="849"/>
      <c r="AZ32" s="850" t="s">
        <v>485</v>
      </c>
      <c r="BA32" s="850"/>
      <c r="BB32" s="850"/>
      <c r="BC32" s="850"/>
      <c r="BD32" s="850"/>
      <c r="BE32" s="846" t="s">
        <v>543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246</v>
      </c>
      <c r="R33" s="777"/>
      <c r="S33" s="777"/>
      <c r="T33" s="777"/>
      <c r="U33" s="777"/>
      <c r="V33" s="777">
        <v>224</v>
      </c>
      <c r="W33" s="777"/>
      <c r="X33" s="777"/>
      <c r="Y33" s="777"/>
      <c r="Z33" s="777"/>
      <c r="AA33" s="777">
        <v>22</v>
      </c>
      <c r="AB33" s="777"/>
      <c r="AC33" s="777"/>
      <c r="AD33" s="777"/>
      <c r="AE33" s="778"/>
      <c r="AF33" s="779">
        <v>21</v>
      </c>
      <c r="AG33" s="780"/>
      <c r="AH33" s="780"/>
      <c r="AI33" s="780"/>
      <c r="AJ33" s="781"/>
      <c r="AK33" s="848">
        <v>166</v>
      </c>
      <c r="AL33" s="849"/>
      <c r="AM33" s="849"/>
      <c r="AN33" s="849"/>
      <c r="AO33" s="849"/>
      <c r="AP33" s="849">
        <v>1654</v>
      </c>
      <c r="AQ33" s="849"/>
      <c r="AR33" s="849"/>
      <c r="AS33" s="849"/>
      <c r="AT33" s="849"/>
      <c r="AU33" s="849">
        <v>1604</v>
      </c>
      <c r="AV33" s="849"/>
      <c r="AW33" s="849"/>
      <c r="AX33" s="849"/>
      <c r="AY33" s="849"/>
      <c r="AZ33" s="850" t="s">
        <v>485</v>
      </c>
      <c r="BA33" s="850"/>
      <c r="BB33" s="850"/>
      <c r="BC33" s="850"/>
      <c r="BD33" s="850"/>
      <c r="BE33" s="846" t="s">
        <v>543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1349</v>
      </c>
      <c r="AG63" s="860"/>
      <c r="AH63" s="860"/>
      <c r="AI63" s="860"/>
      <c r="AJ63" s="861"/>
      <c r="AK63" s="862"/>
      <c r="AL63" s="857"/>
      <c r="AM63" s="857"/>
      <c r="AN63" s="857"/>
      <c r="AO63" s="857"/>
      <c r="AP63" s="860">
        <v>6183</v>
      </c>
      <c r="AQ63" s="860"/>
      <c r="AR63" s="860"/>
      <c r="AS63" s="860"/>
      <c r="AT63" s="860"/>
      <c r="AU63" s="860">
        <v>5872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545</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545</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545</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545</v>
      </c>
      <c r="AL71" s="849"/>
      <c r="AM71" s="849"/>
      <c r="AN71" s="849"/>
      <c r="AO71" s="849"/>
      <c r="AP71" s="849" t="s">
        <v>545</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545</v>
      </c>
      <c r="AQ72" s="849"/>
      <c r="AR72" s="849"/>
      <c r="AS72" s="849"/>
      <c r="AT72" s="849"/>
      <c r="AU72" s="849" t="s">
        <v>545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2780</v>
      </c>
      <c r="R73" s="849"/>
      <c r="S73" s="849"/>
      <c r="T73" s="849"/>
      <c r="U73" s="849"/>
      <c r="V73" s="849">
        <v>2686</v>
      </c>
      <c r="W73" s="849"/>
      <c r="X73" s="849"/>
      <c r="Y73" s="849"/>
      <c r="Z73" s="849"/>
      <c r="AA73" s="849">
        <v>94</v>
      </c>
      <c r="AB73" s="849"/>
      <c r="AC73" s="849"/>
      <c r="AD73" s="849"/>
      <c r="AE73" s="849"/>
      <c r="AF73" s="849">
        <v>90</v>
      </c>
      <c r="AG73" s="849"/>
      <c r="AH73" s="849"/>
      <c r="AI73" s="849"/>
      <c r="AJ73" s="849"/>
      <c r="AK73" s="849">
        <v>0</v>
      </c>
      <c r="AL73" s="849"/>
      <c r="AM73" s="849"/>
      <c r="AN73" s="849"/>
      <c r="AO73" s="849"/>
      <c r="AP73" s="849">
        <v>4122</v>
      </c>
      <c r="AQ73" s="849"/>
      <c r="AR73" s="849"/>
      <c r="AS73" s="849"/>
      <c r="AT73" s="849"/>
      <c r="AU73" s="849">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7</v>
      </c>
      <c r="R74" s="849"/>
      <c r="S74" s="849"/>
      <c r="T74" s="849"/>
      <c r="U74" s="849"/>
      <c r="V74" s="849">
        <v>4</v>
      </c>
      <c r="W74" s="849"/>
      <c r="X74" s="849"/>
      <c r="Y74" s="849"/>
      <c r="Z74" s="849"/>
      <c r="AA74" s="849">
        <v>3</v>
      </c>
      <c r="AB74" s="849"/>
      <c r="AC74" s="849"/>
      <c r="AD74" s="849"/>
      <c r="AE74" s="849"/>
      <c r="AF74" s="849">
        <v>3</v>
      </c>
      <c r="AG74" s="849"/>
      <c r="AH74" s="849"/>
      <c r="AI74" s="849"/>
      <c r="AJ74" s="849"/>
      <c r="AK74" s="849" t="s">
        <v>545</v>
      </c>
      <c r="AL74" s="849"/>
      <c r="AM74" s="849"/>
      <c r="AN74" s="849"/>
      <c r="AO74" s="849"/>
      <c r="AP74" s="849" t="s">
        <v>545</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7</v>
      </c>
      <c r="R75" s="898"/>
      <c r="S75" s="898"/>
      <c r="T75" s="898"/>
      <c r="U75" s="848"/>
      <c r="V75" s="899">
        <v>7</v>
      </c>
      <c r="W75" s="898"/>
      <c r="X75" s="898"/>
      <c r="Y75" s="898"/>
      <c r="Z75" s="848"/>
      <c r="AA75" s="899" t="s">
        <v>545</v>
      </c>
      <c r="AB75" s="898"/>
      <c r="AC75" s="898"/>
      <c r="AD75" s="898"/>
      <c r="AE75" s="848"/>
      <c r="AF75" s="899" t="s">
        <v>545</v>
      </c>
      <c r="AG75" s="898"/>
      <c r="AH75" s="898"/>
      <c r="AI75" s="898"/>
      <c r="AJ75" s="848"/>
      <c r="AK75" s="899">
        <v>7</v>
      </c>
      <c r="AL75" s="898"/>
      <c r="AM75" s="898"/>
      <c r="AN75" s="898"/>
      <c r="AO75" s="848"/>
      <c r="AP75" s="899" t="s">
        <v>545</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553</v>
      </c>
      <c r="C76" s="892"/>
      <c r="D76" s="892"/>
      <c r="E76" s="892"/>
      <c r="F76" s="892"/>
      <c r="G76" s="892"/>
      <c r="H76" s="892"/>
      <c r="I76" s="892"/>
      <c r="J76" s="892"/>
      <c r="K76" s="892"/>
      <c r="L76" s="892"/>
      <c r="M76" s="892"/>
      <c r="N76" s="892"/>
      <c r="O76" s="892"/>
      <c r="P76" s="893"/>
      <c r="Q76" s="897">
        <v>4506</v>
      </c>
      <c r="R76" s="898"/>
      <c r="S76" s="898"/>
      <c r="T76" s="898"/>
      <c r="U76" s="848"/>
      <c r="V76" s="899">
        <v>4433</v>
      </c>
      <c r="W76" s="898"/>
      <c r="X76" s="898"/>
      <c r="Y76" s="898"/>
      <c r="Z76" s="848"/>
      <c r="AA76" s="899">
        <v>73</v>
      </c>
      <c r="AB76" s="898"/>
      <c r="AC76" s="898"/>
      <c r="AD76" s="898"/>
      <c r="AE76" s="848"/>
      <c r="AF76" s="899">
        <v>73</v>
      </c>
      <c r="AG76" s="898"/>
      <c r="AH76" s="898"/>
      <c r="AI76" s="898"/>
      <c r="AJ76" s="848"/>
      <c r="AK76" s="899" t="s">
        <v>545</v>
      </c>
      <c r="AL76" s="898"/>
      <c r="AM76" s="898"/>
      <c r="AN76" s="898"/>
      <c r="AO76" s="848"/>
      <c r="AP76" s="899">
        <v>1153</v>
      </c>
      <c r="AQ76" s="898"/>
      <c r="AR76" s="898"/>
      <c r="AS76" s="898"/>
      <c r="AT76" s="848"/>
      <c r="AU76" s="899">
        <v>88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554</v>
      </c>
      <c r="C77" s="892"/>
      <c r="D77" s="892"/>
      <c r="E77" s="892"/>
      <c r="F77" s="892"/>
      <c r="G77" s="892"/>
      <c r="H77" s="892"/>
      <c r="I77" s="892"/>
      <c r="J77" s="892"/>
      <c r="K77" s="892"/>
      <c r="L77" s="892"/>
      <c r="M77" s="892"/>
      <c r="N77" s="892"/>
      <c r="O77" s="892"/>
      <c r="P77" s="893"/>
      <c r="Q77" s="897">
        <v>216</v>
      </c>
      <c r="R77" s="898"/>
      <c r="S77" s="898"/>
      <c r="T77" s="898"/>
      <c r="U77" s="848"/>
      <c r="V77" s="899">
        <v>215</v>
      </c>
      <c r="W77" s="898"/>
      <c r="X77" s="898"/>
      <c r="Y77" s="898"/>
      <c r="Z77" s="848"/>
      <c r="AA77" s="899">
        <v>1</v>
      </c>
      <c r="AB77" s="898"/>
      <c r="AC77" s="898"/>
      <c r="AD77" s="898"/>
      <c r="AE77" s="848"/>
      <c r="AF77" s="899">
        <v>1</v>
      </c>
      <c r="AG77" s="898"/>
      <c r="AH77" s="898"/>
      <c r="AI77" s="898"/>
      <c r="AJ77" s="848"/>
      <c r="AK77" s="899">
        <v>3</v>
      </c>
      <c r="AL77" s="898"/>
      <c r="AM77" s="898"/>
      <c r="AN77" s="898"/>
      <c r="AO77" s="848"/>
      <c r="AP77" s="899">
        <v>349</v>
      </c>
      <c r="AQ77" s="898"/>
      <c r="AR77" s="898"/>
      <c r="AS77" s="898"/>
      <c r="AT77" s="848"/>
      <c r="AU77" s="899">
        <v>11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555</v>
      </c>
      <c r="C78" s="892"/>
      <c r="D78" s="892"/>
      <c r="E78" s="892"/>
      <c r="F78" s="892"/>
      <c r="G78" s="892"/>
      <c r="H78" s="892"/>
      <c r="I78" s="892"/>
      <c r="J78" s="892"/>
      <c r="K78" s="892"/>
      <c r="L78" s="892"/>
      <c r="M78" s="892"/>
      <c r="N78" s="892"/>
      <c r="O78" s="892"/>
      <c r="P78" s="893"/>
      <c r="Q78" s="894">
        <v>5</v>
      </c>
      <c r="R78" s="849"/>
      <c r="S78" s="849"/>
      <c r="T78" s="849"/>
      <c r="U78" s="849"/>
      <c r="V78" s="849">
        <v>5</v>
      </c>
      <c r="W78" s="849"/>
      <c r="X78" s="849"/>
      <c r="Y78" s="849"/>
      <c r="Z78" s="849"/>
      <c r="AA78" s="849">
        <v>0</v>
      </c>
      <c r="AB78" s="849"/>
      <c r="AC78" s="849"/>
      <c r="AD78" s="849"/>
      <c r="AE78" s="849"/>
      <c r="AF78" s="849">
        <v>0</v>
      </c>
      <c r="AG78" s="849"/>
      <c r="AH78" s="849"/>
      <c r="AI78" s="849"/>
      <c r="AJ78" s="849"/>
      <c r="AK78" s="849" t="s">
        <v>545</v>
      </c>
      <c r="AL78" s="849"/>
      <c r="AM78" s="849"/>
      <c r="AN78" s="849"/>
      <c r="AO78" s="849"/>
      <c r="AP78" s="849" t="s">
        <v>545</v>
      </c>
      <c r="AQ78" s="849"/>
      <c r="AR78" s="849"/>
      <c r="AS78" s="849"/>
      <c r="AT78" s="849"/>
      <c r="AU78" s="849" t="s">
        <v>545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5261</v>
      </c>
      <c r="AG88" s="860"/>
      <c r="AH88" s="860"/>
      <c r="AI88" s="860"/>
      <c r="AJ88" s="860"/>
      <c r="AK88" s="857"/>
      <c r="AL88" s="857"/>
      <c r="AM88" s="857"/>
      <c r="AN88" s="857"/>
      <c r="AO88" s="857"/>
      <c r="AP88" s="860">
        <v>5624</v>
      </c>
      <c r="AQ88" s="860"/>
      <c r="AR88" s="860"/>
      <c r="AS88" s="860"/>
      <c r="AT88" s="860"/>
      <c r="AU88" s="860">
        <v>634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52</v>
      </c>
      <c r="CS102" s="868"/>
      <c r="CT102" s="868"/>
      <c r="CU102" s="868"/>
      <c r="CV102" s="911"/>
      <c r="CW102" s="910">
        <v>4</v>
      </c>
      <c r="CX102" s="868"/>
      <c r="CY102" s="868"/>
      <c r="CZ102" s="868"/>
      <c r="DA102" s="911"/>
      <c r="DB102" s="910" t="s">
        <v>545</v>
      </c>
      <c r="DC102" s="868"/>
      <c r="DD102" s="868"/>
      <c r="DE102" s="868"/>
      <c r="DF102" s="911"/>
      <c r="DG102" s="910">
        <v>160</v>
      </c>
      <c r="DH102" s="868"/>
      <c r="DI102" s="868"/>
      <c r="DJ102" s="868"/>
      <c r="DK102" s="911"/>
      <c r="DL102" s="910">
        <v>470</v>
      </c>
      <c r="DM102" s="868"/>
      <c r="DN102" s="868"/>
      <c r="DO102" s="868"/>
      <c r="DP102" s="911"/>
      <c r="DQ102" s="910" t="s">
        <v>545</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961563</v>
      </c>
      <c r="AB110" s="920"/>
      <c r="AC110" s="920"/>
      <c r="AD110" s="920"/>
      <c r="AE110" s="921"/>
      <c r="AF110" s="922">
        <v>987700</v>
      </c>
      <c r="AG110" s="920"/>
      <c r="AH110" s="920"/>
      <c r="AI110" s="920"/>
      <c r="AJ110" s="921"/>
      <c r="AK110" s="922">
        <v>1012388</v>
      </c>
      <c r="AL110" s="920"/>
      <c r="AM110" s="920"/>
      <c r="AN110" s="920"/>
      <c r="AO110" s="921"/>
      <c r="AP110" s="923">
        <v>19.7</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10960979</v>
      </c>
      <c r="BR110" s="957"/>
      <c r="BS110" s="957"/>
      <c r="BT110" s="957"/>
      <c r="BU110" s="957"/>
      <c r="BV110" s="957">
        <v>10685125</v>
      </c>
      <c r="BW110" s="957"/>
      <c r="BX110" s="957"/>
      <c r="BY110" s="957"/>
      <c r="BZ110" s="957"/>
      <c r="CA110" s="957">
        <v>10475528</v>
      </c>
      <c r="CB110" s="957"/>
      <c r="CC110" s="957"/>
      <c r="CD110" s="957"/>
      <c r="CE110" s="957"/>
      <c r="CF110" s="971">
        <v>204</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528645</v>
      </c>
      <c r="BR111" s="950"/>
      <c r="BS111" s="950"/>
      <c r="BT111" s="950"/>
      <c r="BU111" s="950"/>
      <c r="BV111" s="950">
        <v>470819</v>
      </c>
      <c r="BW111" s="950"/>
      <c r="BX111" s="950"/>
      <c r="BY111" s="950"/>
      <c r="BZ111" s="950"/>
      <c r="CA111" s="950">
        <v>406848</v>
      </c>
      <c r="CB111" s="950"/>
      <c r="CC111" s="950"/>
      <c r="CD111" s="950"/>
      <c r="CE111" s="950"/>
      <c r="CF111" s="944">
        <v>7.9</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6172710</v>
      </c>
      <c r="BR112" s="950"/>
      <c r="BS112" s="950"/>
      <c r="BT112" s="950"/>
      <c r="BU112" s="950"/>
      <c r="BV112" s="950">
        <v>5983382</v>
      </c>
      <c r="BW112" s="950"/>
      <c r="BX112" s="950"/>
      <c r="BY112" s="950"/>
      <c r="BZ112" s="950"/>
      <c r="CA112" s="950">
        <v>5872482</v>
      </c>
      <c r="CB112" s="950"/>
      <c r="CC112" s="950"/>
      <c r="CD112" s="950"/>
      <c r="CE112" s="950"/>
      <c r="CF112" s="944">
        <v>114.4</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11107</v>
      </c>
      <c r="DH112" s="950"/>
      <c r="DI112" s="950"/>
      <c r="DJ112" s="950"/>
      <c r="DK112" s="950"/>
      <c r="DL112" s="950">
        <v>6340</v>
      </c>
      <c r="DM112" s="950"/>
      <c r="DN112" s="950"/>
      <c r="DO112" s="950"/>
      <c r="DP112" s="950"/>
      <c r="DQ112" s="950">
        <v>2969</v>
      </c>
      <c r="DR112" s="950"/>
      <c r="DS112" s="950"/>
      <c r="DT112" s="950"/>
      <c r="DU112" s="950"/>
      <c r="DV112" s="951">
        <v>0.1</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416809</v>
      </c>
      <c r="AB113" s="964"/>
      <c r="AC113" s="964"/>
      <c r="AD113" s="964"/>
      <c r="AE113" s="965"/>
      <c r="AF113" s="966">
        <v>440210</v>
      </c>
      <c r="AG113" s="964"/>
      <c r="AH113" s="964"/>
      <c r="AI113" s="964"/>
      <c r="AJ113" s="965"/>
      <c r="AK113" s="966">
        <v>448571</v>
      </c>
      <c r="AL113" s="964"/>
      <c r="AM113" s="964"/>
      <c r="AN113" s="964"/>
      <c r="AO113" s="965"/>
      <c r="AP113" s="967">
        <v>8.6999999999999993</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1006935</v>
      </c>
      <c r="BR113" s="950"/>
      <c r="BS113" s="950"/>
      <c r="BT113" s="950"/>
      <c r="BU113" s="950"/>
      <c r="BV113" s="950">
        <v>712758</v>
      </c>
      <c r="BW113" s="950"/>
      <c r="BX113" s="950"/>
      <c r="BY113" s="950"/>
      <c r="BZ113" s="950"/>
      <c r="CA113" s="950">
        <v>634260</v>
      </c>
      <c r="CB113" s="950"/>
      <c r="CC113" s="950"/>
      <c r="CD113" s="950"/>
      <c r="CE113" s="950"/>
      <c r="CF113" s="944">
        <v>12.4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5357</v>
      </c>
      <c r="DH113" s="989"/>
      <c r="DI113" s="989"/>
      <c r="DJ113" s="989"/>
      <c r="DK113" s="990"/>
      <c r="DL113" s="991">
        <v>2737</v>
      </c>
      <c r="DM113" s="989"/>
      <c r="DN113" s="989"/>
      <c r="DO113" s="989"/>
      <c r="DP113" s="990"/>
      <c r="DQ113" s="991">
        <v>928</v>
      </c>
      <c r="DR113" s="989"/>
      <c r="DS113" s="989"/>
      <c r="DT113" s="989"/>
      <c r="DU113" s="990"/>
      <c r="DV113" s="992">
        <v>0</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131138</v>
      </c>
      <c r="AB114" s="989"/>
      <c r="AC114" s="989"/>
      <c r="AD114" s="989"/>
      <c r="AE114" s="990"/>
      <c r="AF114" s="991">
        <v>119037</v>
      </c>
      <c r="AG114" s="989"/>
      <c r="AH114" s="989"/>
      <c r="AI114" s="989"/>
      <c r="AJ114" s="990"/>
      <c r="AK114" s="991">
        <v>117867</v>
      </c>
      <c r="AL114" s="989"/>
      <c r="AM114" s="989"/>
      <c r="AN114" s="989"/>
      <c r="AO114" s="990"/>
      <c r="AP114" s="992">
        <v>2.2999999999999998</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1798463</v>
      </c>
      <c r="BR114" s="950"/>
      <c r="BS114" s="950"/>
      <c r="BT114" s="950"/>
      <c r="BU114" s="950"/>
      <c r="BV114" s="950">
        <v>1768040</v>
      </c>
      <c r="BW114" s="950"/>
      <c r="BX114" s="950"/>
      <c r="BY114" s="950"/>
      <c r="BZ114" s="950"/>
      <c r="CA114" s="950">
        <v>1820588</v>
      </c>
      <c r="CB114" s="950"/>
      <c r="CC114" s="950"/>
      <c r="CD114" s="950"/>
      <c r="CE114" s="950"/>
      <c r="CF114" s="944">
        <v>35.5</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71155</v>
      </c>
      <c r="AB115" s="964"/>
      <c r="AC115" s="964"/>
      <c r="AD115" s="964"/>
      <c r="AE115" s="965"/>
      <c r="AF115" s="966">
        <v>67973</v>
      </c>
      <c r="AG115" s="964"/>
      <c r="AH115" s="964"/>
      <c r="AI115" s="964"/>
      <c r="AJ115" s="965"/>
      <c r="AK115" s="966">
        <v>58154</v>
      </c>
      <c r="AL115" s="964"/>
      <c r="AM115" s="964"/>
      <c r="AN115" s="964"/>
      <c r="AO115" s="965"/>
      <c r="AP115" s="967">
        <v>1.1000000000000001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1369</v>
      </c>
      <c r="BR115" s="950"/>
      <c r="BS115" s="950"/>
      <c r="BT115" s="950"/>
      <c r="BU115" s="950"/>
      <c r="BV115" s="950">
        <v>1460</v>
      </c>
      <c r="BW115" s="950"/>
      <c r="BX115" s="950"/>
      <c r="BY115" s="950"/>
      <c r="BZ115" s="950"/>
      <c r="CA115" s="950">
        <v>46984</v>
      </c>
      <c r="CB115" s="950"/>
      <c r="CC115" s="950"/>
      <c r="CD115" s="950"/>
      <c r="CE115" s="950"/>
      <c r="CF115" s="944">
        <v>0.9</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173467</v>
      </c>
      <c r="DH115" s="989"/>
      <c r="DI115" s="989"/>
      <c r="DJ115" s="989"/>
      <c r="DK115" s="990"/>
      <c r="DL115" s="991">
        <v>173467</v>
      </c>
      <c r="DM115" s="989"/>
      <c r="DN115" s="989"/>
      <c r="DO115" s="989"/>
      <c r="DP115" s="990"/>
      <c r="DQ115" s="991">
        <v>159561</v>
      </c>
      <c r="DR115" s="989"/>
      <c r="DS115" s="989"/>
      <c r="DT115" s="989"/>
      <c r="DU115" s="990"/>
      <c r="DV115" s="992">
        <v>3.1</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1580665</v>
      </c>
      <c r="AB117" s="996"/>
      <c r="AC117" s="996"/>
      <c r="AD117" s="996"/>
      <c r="AE117" s="997"/>
      <c r="AF117" s="995">
        <v>1614920</v>
      </c>
      <c r="AG117" s="996"/>
      <c r="AH117" s="996"/>
      <c r="AI117" s="996"/>
      <c r="AJ117" s="997"/>
      <c r="AK117" s="995">
        <v>1636980</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20469101</v>
      </c>
      <c r="BR118" s="1016"/>
      <c r="BS118" s="1016"/>
      <c r="BT118" s="1016"/>
      <c r="BU118" s="1016"/>
      <c r="BV118" s="1016">
        <v>19621584</v>
      </c>
      <c r="BW118" s="1016"/>
      <c r="BX118" s="1016"/>
      <c r="BY118" s="1016"/>
      <c r="BZ118" s="1016"/>
      <c r="CA118" s="1016">
        <v>19256690</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1204759</v>
      </c>
      <c r="BR119" s="957"/>
      <c r="BS119" s="957"/>
      <c r="BT119" s="957"/>
      <c r="BU119" s="957"/>
      <c r="BV119" s="957">
        <v>1217971</v>
      </c>
      <c r="BW119" s="957"/>
      <c r="BX119" s="957"/>
      <c r="BY119" s="957"/>
      <c r="BZ119" s="957"/>
      <c r="CA119" s="957">
        <v>1480031</v>
      </c>
      <c r="CB119" s="957"/>
      <c r="CC119" s="957"/>
      <c r="CD119" s="957"/>
      <c r="CE119" s="957"/>
      <c r="CF119" s="971">
        <v>28.8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338714</v>
      </c>
      <c r="DH119" s="1028"/>
      <c r="DI119" s="1028"/>
      <c r="DJ119" s="1028"/>
      <c r="DK119" s="1029"/>
      <c r="DL119" s="1030">
        <v>288275</v>
      </c>
      <c r="DM119" s="1028"/>
      <c r="DN119" s="1028"/>
      <c r="DO119" s="1028"/>
      <c r="DP119" s="1029"/>
      <c r="DQ119" s="1030">
        <v>243390</v>
      </c>
      <c r="DR119" s="1028"/>
      <c r="DS119" s="1028"/>
      <c r="DT119" s="1028"/>
      <c r="DU119" s="1029"/>
      <c r="DV119" s="1031">
        <v>4.7</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202697</v>
      </c>
      <c r="BR120" s="950"/>
      <c r="BS120" s="950"/>
      <c r="BT120" s="950"/>
      <c r="BU120" s="950"/>
      <c r="BV120" s="950">
        <v>162444</v>
      </c>
      <c r="BW120" s="950"/>
      <c r="BX120" s="950"/>
      <c r="BY120" s="950"/>
      <c r="BZ120" s="950"/>
      <c r="CA120" s="950">
        <v>149399</v>
      </c>
      <c r="CB120" s="950"/>
      <c r="CC120" s="950"/>
      <c r="CD120" s="950"/>
      <c r="CE120" s="950"/>
      <c r="CF120" s="944">
        <v>2.9</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4386923</v>
      </c>
      <c r="DH120" s="957"/>
      <c r="DI120" s="957"/>
      <c r="DJ120" s="957"/>
      <c r="DK120" s="957"/>
      <c r="DL120" s="957">
        <v>4278898</v>
      </c>
      <c r="DM120" s="957"/>
      <c r="DN120" s="957"/>
      <c r="DO120" s="957"/>
      <c r="DP120" s="957"/>
      <c r="DQ120" s="957">
        <v>4252431</v>
      </c>
      <c r="DR120" s="957"/>
      <c r="DS120" s="957"/>
      <c r="DT120" s="957"/>
      <c r="DU120" s="957"/>
      <c r="DV120" s="958">
        <v>82.8</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9920604</v>
      </c>
      <c r="BR121" s="1016"/>
      <c r="BS121" s="1016"/>
      <c r="BT121" s="1016"/>
      <c r="BU121" s="1016"/>
      <c r="BV121" s="1016">
        <v>9827634</v>
      </c>
      <c r="BW121" s="1016"/>
      <c r="BX121" s="1016"/>
      <c r="BY121" s="1016"/>
      <c r="BZ121" s="1016"/>
      <c r="CA121" s="1016">
        <v>9801393</v>
      </c>
      <c r="CB121" s="1016"/>
      <c r="CC121" s="1016"/>
      <c r="CD121" s="1016"/>
      <c r="CE121" s="1016"/>
      <c r="CF121" s="1054">
        <v>190.9</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1769976</v>
      </c>
      <c r="DH121" s="950"/>
      <c r="DI121" s="950"/>
      <c r="DJ121" s="950"/>
      <c r="DK121" s="950"/>
      <c r="DL121" s="950">
        <v>1687186</v>
      </c>
      <c r="DM121" s="950"/>
      <c r="DN121" s="950"/>
      <c r="DO121" s="950"/>
      <c r="DP121" s="950"/>
      <c r="DQ121" s="950">
        <v>1603938</v>
      </c>
      <c r="DR121" s="950"/>
      <c r="DS121" s="950"/>
      <c r="DT121" s="950"/>
      <c r="DU121" s="950"/>
      <c r="DV121" s="951">
        <v>31.2</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11328060</v>
      </c>
      <c r="BR122" s="1065"/>
      <c r="BS122" s="1065"/>
      <c r="BT122" s="1065"/>
      <c r="BU122" s="1065"/>
      <c r="BV122" s="1065">
        <v>11208049</v>
      </c>
      <c r="BW122" s="1065"/>
      <c r="BX122" s="1065"/>
      <c r="BY122" s="1065"/>
      <c r="BZ122" s="1065"/>
      <c r="CA122" s="1065">
        <v>11430823</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15811</v>
      </c>
      <c r="DH122" s="950"/>
      <c r="DI122" s="950"/>
      <c r="DJ122" s="950"/>
      <c r="DK122" s="950"/>
      <c r="DL122" s="950">
        <v>17298</v>
      </c>
      <c r="DM122" s="950"/>
      <c r="DN122" s="950"/>
      <c r="DO122" s="950"/>
      <c r="DP122" s="950"/>
      <c r="DQ122" s="950">
        <v>16113</v>
      </c>
      <c r="DR122" s="950"/>
      <c r="DS122" s="950"/>
      <c r="DT122" s="950"/>
      <c r="DU122" s="950"/>
      <c r="DV122" s="951">
        <v>0.3</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184.1</v>
      </c>
      <c r="BR123" s="1057"/>
      <c r="BS123" s="1057"/>
      <c r="BT123" s="1057"/>
      <c r="BU123" s="1057"/>
      <c r="BV123" s="1057">
        <v>171.5</v>
      </c>
      <c r="BW123" s="1057"/>
      <c r="BX123" s="1057"/>
      <c r="BY123" s="1057"/>
      <c r="BZ123" s="1057"/>
      <c r="CA123" s="1057">
        <v>152.4</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10619</v>
      </c>
      <c r="AB126" s="989"/>
      <c r="AC126" s="989"/>
      <c r="AD126" s="989"/>
      <c r="AE126" s="990"/>
      <c r="AF126" s="991">
        <v>8339</v>
      </c>
      <c r="AG126" s="989"/>
      <c r="AH126" s="989"/>
      <c r="AI126" s="989"/>
      <c r="AJ126" s="990"/>
      <c r="AK126" s="991">
        <v>5703</v>
      </c>
      <c r="AL126" s="989"/>
      <c r="AM126" s="989"/>
      <c r="AN126" s="989"/>
      <c r="AO126" s="990"/>
      <c r="AP126" s="992">
        <v>0.1</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60536</v>
      </c>
      <c r="AB127" s="989"/>
      <c r="AC127" s="989"/>
      <c r="AD127" s="989"/>
      <c r="AE127" s="990"/>
      <c r="AF127" s="991">
        <v>59634</v>
      </c>
      <c r="AG127" s="989"/>
      <c r="AH127" s="989"/>
      <c r="AI127" s="989"/>
      <c r="AJ127" s="990"/>
      <c r="AK127" s="991">
        <v>52451</v>
      </c>
      <c r="AL127" s="989"/>
      <c r="AM127" s="989"/>
      <c r="AN127" s="989"/>
      <c r="AO127" s="990"/>
      <c r="AP127" s="992">
        <v>1</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14.46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1369</v>
      </c>
      <c r="DH127" s="1078"/>
      <c r="DI127" s="1078"/>
      <c r="DJ127" s="1078"/>
      <c r="DK127" s="1078"/>
      <c r="DL127" s="1078">
        <v>1460</v>
      </c>
      <c r="DM127" s="1078"/>
      <c r="DN127" s="1078"/>
      <c r="DO127" s="1078"/>
      <c r="DP127" s="1078"/>
      <c r="DQ127" s="1078">
        <v>46984</v>
      </c>
      <c r="DR127" s="1078"/>
      <c r="DS127" s="1078"/>
      <c r="DT127" s="1078"/>
      <c r="DU127" s="1078"/>
      <c r="DV127" s="1079">
        <v>0.9</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30001</v>
      </c>
      <c r="AB128" s="1120"/>
      <c r="AC128" s="1120"/>
      <c r="AD128" s="1120"/>
      <c r="AE128" s="1121"/>
      <c r="AF128" s="1122">
        <v>24903</v>
      </c>
      <c r="AG128" s="1120"/>
      <c r="AH128" s="1120"/>
      <c r="AI128" s="1120"/>
      <c r="AJ128" s="1121"/>
      <c r="AK128" s="1122">
        <v>26746</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450</v>
      </c>
      <c r="BG128" s="1097"/>
      <c r="BH128" s="1097"/>
      <c r="BI128" s="1097"/>
      <c r="BJ128" s="1097"/>
      <c r="BK128" s="1097"/>
      <c r="BL128" s="1098"/>
      <c r="BM128" s="1096">
        <v>19.46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5720967</v>
      </c>
      <c r="AB129" s="989"/>
      <c r="AC129" s="989"/>
      <c r="AD129" s="989"/>
      <c r="AE129" s="990"/>
      <c r="AF129" s="991">
        <v>5703535</v>
      </c>
      <c r="AG129" s="989"/>
      <c r="AH129" s="989"/>
      <c r="AI129" s="989"/>
      <c r="AJ129" s="990"/>
      <c r="AK129" s="991">
        <v>5966658</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15.7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756787</v>
      </c>
      <c r="AB130" s="989"/>
      <c r="AC130" s="989"/>
      <c r="AD130" s="989"/>
      <c r="AE130" s="990"/>
      <c r="AF130" s="991">
        <v>799985</v>
      </c>
      <c r="AG130" s="989"/>
      <c r="AH130" s="989"/>
      <c r="AI130" s="989"/>
      <c r="AJ130" s="990"/>
      <c r="AK130" s="991">
        <v>832663</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152.4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4964180</v>
      </c>
      <c r="AB131" s="1028"/>
      <c r="AC131" s="1028"/>
      <c r="AD131" s="1028"/>
      <c r="AE131" s="1029"/>
      <c r="AF131" s="1030">
        <v>4903550</v>
      </c>
      <c r="AG131" s="1028"/>
      <c r="AH131" s="1028"/>
      <c r="AI131" s="1028"/>
      <c r="AJ131" s="1029"/>
      <c r="AK131" s="1030">
        <v>5133995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15.99210746</v>
      </c>
      <c r="AB132" s="1134"/>
      <c r="AC132" s="1134"/>
      <c r="AD132" s="1134"/>
      <c r="AE132" s="1135"/>
      <c r="AF132" s="1136">
        <v>16.111429470000001</v>
      </c>
      <c r="AG132" s="1134"/>
      <c r="AH132" s="1134"/>
      <c r="AI132" s="1134"/>
      <c r="AJ132" s="1135"/>
      <c r="AK132" s="1136">
        <v>15.145534809999999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16.2</v>
      </c>
      <c r="AB133" s="1141"/>
      <c r="AC133" s="1141"/>
      <c r="AD133" s="1141"/>
      <c r="AE133" s="1142"/>
      <c r="AF133" s="1140">
        <v>16.100000000000001</v>
      </c>
      <c r="AG133" s="1141"/>
      <c r="AH133" s="1141"/>
      <c r="AI133" s="1141"/>
      <c r="AJ133" s="1142"/>
      <c r="AK133" s="1140">
        <v>15.7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7"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1512335</v>
      </c>
      <c r="L9" s="264">
        <v>59361</v>
      </c>
      <c r="M9" s="265">
        <v>64158</v>
      </c>
      <c r="N9" s="266">
        <v>-7.5</v>
      </c>
    </row>
    <row r="10" spans="1:16" x14ac:dyDescent="0.15">
      <c r="A10" s="248"/>
      <c r="B10" s="244"/>
      <c r="C10" s="244"/>
      <c r="D10" s="244"/>
      <c r="E10" s="244"/>
      <c r="F10" s="244"/>
      <c r="G10" s="1149" t="s">
        <v>482</v>
      </c>
      <c r="H10" s="1150"/>
      <c r="I10" s="1150"/>
      <c r="J10" s="1151"/>
      <c r="K10" s="267">
        <v>176901</v>
      </c>
      <c r="L10" s="268">
        <v>6944</v>
      </c>
      <c r="M10" s="269">
        <v>6725</v>
      </c>
      <c r="N10" s="270">
        <v>3.3</v>
      </c>
    </row>
    <row r="11" spans="1:16" ht="13.5" customHeight="1" x14ac:dyDescent="0.15">
      <c r="A11" s="248"/>
      <c r="B11" s="244"/>
      <c r="C11" s="244"/>
      <c r="D11" s="244"/>
      <c r="E11" s="244"/>
      <c r="F11" s="244"/>
      <c r="G11" s="1149" t="s">
        <v>483</v>
      </c>
      <c r="H11" s="1150"/>
      <c r="I11" s="1150"/>
      <c r="J11" s="1151"/>
      <c r="K11" s="267">
        <v>345103</v>
      </c>
      <c r="L11" s="268">
        <v>13546</v>
      </c>
      <c r="M11" s="269">
        <v>8931</v>
      </c>
      <c r="N11" s="270">
        <v>51.7</v>
      </c>
    </row>
    <row r="12" spans="1:16" ht="13.5" customHeight="1" x14ac:dyDescent="0.15">
      <c r="A12" s="248"/>
      <c r="B12" s="244"/>
      <c r="C12" s="244"/>
      <c r="D12" s="244"/>
      <c r="E12" s="244"/>
      <c r="F12" s="244"/>
      <c r="G12" s="1149" t="s">
        <v>484</v>
      </c>
      <c r="H12" s="1150"/>
      <c r="I12" s="1150"/>
      <c r="J12" s="1151"/>
      <c r="K12" s="267" t="s">
        <v>485</v>
      </c>
      <c r="L12" s="268" t="s">
        <v>485</v>
      </c>
      <c r="M12" s="269">
        <v>335</v>
      </c>
      <c r="N12" s="270" t="s">
        <v>485</v>
      </c>
    </row>
    <row r="13" spans="1:16" ht="13.5" customHeight="1" x14ac:dyDescent="0.15">
      <c r="A13" s="248"/>
      <c r="B13" s="244"/>
      <c r="C13" s="244"/>
      <c r="D13" s="244"/>
      <c r="E13" s="244"/>
      <c r="F13" s="244"/>
      <c r="G13" s="1149" t="s">
        <v>486</v>
      </c>
      <c r="H13" s="1150"/>
      <c r="I13" s="1150"/>
      <c r="J13" s="1151"/>
      <c r="K13" s="267" t="s">
        <v>485</v>
      </c>
      <c r="L13" s="268" t="s">
        <v>485</v>
      </c>
      <c r="M13" s="269">
        <v>14</v>
      </c>
      <c r="N13" s="270" t="s">
        <v>485</v>
      </c>
    </row>
    <row r="14" spans="1:16" ht="13.5" customHeight="1" x14ac:dyDescent="0.15">
      <c r="A14" s="248"/>
      <c r="B14" s="244"/>
      <c r="C14" s="244"/>
      <c r="D14" s="244"/>
      <c r="E14" s="244"/>
      <c r="F14" s="244"/>
      <c r="G14" s="1149" t="s">
        <v>487</v>
      </c>
      <c r="H14" s="1150"/>
      <c r="I14" s="1150"/>
      <c r="J14" s="1151"/>
      <c r="K14" s="267">
        <v>164223</v>
      </c>
      <c r="L14" s="268">
        <v>6446</v>
      </c>
      <c r="M14" s="269">
        <v>2685</v>
      </c>
      <c r="N14" s="270">
        <v>140.1</v>
      </c>
    </row>
    <row r="15" spans="1:16" ht="13.5" customHeight="1" x14ac:dyDescent="0.15">
      <c r="A15" s="248"/>
      <c r="B15" s="244"/>
      <c r="C15" s="244"/>
      <c r="D15" s="244"/>
      <c r="E15" s="244"/>
      <c r="F15" s="244"/>
      <c r="G15" s="1149" t="s">
        <v>488</v>
      </c>
      <c r="H15" s="1150"/>
      <c r="I15" s="1150"/>
      <c r="J15" s="1151"/>
      <c r="K15" s="267">
        <v>8568</v>
      </c>
      <c r="L15" s="268">
        <v>336</v>
      </c>
      <c r="M15" s="269">
        <v>1293</v>
      </c>
      <c r="N15" s="270">
        <v>-74</v>
      </c>
    </row>
    <row r="16" spans="1:16" x14ac:dyDescent="0.15">
      <c r="A16" s="248"/>
      <c r="B16" s="244"/>
      <c r="C16" s="244"/>
      <c r="D16" s="244"/>
      <c r="E16" s="244"/>
      <c r="F16" s="244"/>
      <c r="G16" s="1152" t="s">
        <v>489</v>
      </c>
      <c r="H16" s="1153"/>
      <c r="I16" s="1153"/>
      <c r="J16" s="1154"/>
      <c r="K16" s="268">
        <v>-147723</v>
      </c>
      <c r="L16" s="268">
        <v>-5798</v>
      </c>
      <c r="M16" s="269">
        <v>-6126</v>
      </c>
      <c r="N16" s="270">
        <v>-5.4</v>
      </c>
    </row>
    <row r="17" spans="1:16" x14ac:dyDescent="0.15">
      <c r="A17" s="248"/>
      <c r="B17" s="244"/>
      <c r="C17" s="244"/>
      <c r="D17" s="244"/>
      <c r="E17" s="244"/>
      <c r="F17" s="244"/>
      <c r="G17" s="1152" t="s">
        <v>168</v>
      </c>
      <c r="H17" s="1153"/>
      <c r="I17" s="1153"/>
      <c r="J17" s="1154"/>
      <c r="K17" s="268">
        <v>2059407</v>
      </c>
      <c r="L17" s="268">
        <v>80834</v>
      </c>
      <c r="M17" s="269">
        <v>78014</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7.61</v>
      </c>
      <c r="L21" s="281">
        <v>7.49</v>
      </c>
      <c r="M21" s="282">
        <v>0.12</v>
      </c>
      <c r="N21" s="249"/>
      <c r="O21" s="283"/>
      <c r="P21" s="279"/>
    </row>
    <row r="22" spans="1:16" s="284" customFormat="1" x14ac:dyDescent="0.15">
      <c r="A22" s="279"/>
      <c r="B22" s="249"/>
      <c r="C22" s="249"/>
      <c r="D22" s="249"/>
      <c r="E22" s="249"/>
      <c r="F22" s="249"/>
      <c r="G22" s="1144" t="s">
        <v>495</v>
      </c>
      <c r="H22" s="1145"/>
      <c r="I22" s="1145"/>
      <c r="J22" s="1146"/>
      <c r="K22" s="285">
        <v>96.7</v>
      </c>
      <c r="L22" s="286">
        <v>97.3</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1012388</v>
      </c>
      <c r="L32" s="294">
        <v>39737</v>
      </c>
      <c r="M32" s="295">
        <v>34910</v>
      </c>
      <c r="N32" s="296">
        <v>13.8</v>
      </c>
    </row>
    <row r="33" spans="1:16" ht="13.5" customHeight="1" x14ac:dyDescent="0.15">
      <c r="A33" s="248"/>
      <c r="B33" s="244"/>
      <c r="C33" s="244"/>
      <c r="D33" s="244"/>
      <c r="E33" s="244"/>
      <c r="F33" s="244"/>
      <c r="G33" s="1160" t="s">
        <v>500</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501</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502</v>
      </c>
      <c r="H35" s="1161"/>
      <c r="I35" s="1161"/>
      <c r="J35" s="1162"/>
      <c r="K35" s="294">
        <v>448571</v>
      </c>
      <c r="L35" s="294">
        <v>17607</v>
      </c>
      <c r="M35" s="295">
        <v>14021</v>
      </c>
      <c r="N35" s="296">
        <v>25.6</v>
      </c>
    </row>
    <row r="36" spans="1:16" ht="27" customHeight="1" x14ac:dyDescent="0.15">
      <c r="A36" s="248"/>
      <c r="B36" s="244"/>
      <c r="C36" s="244"/>
      <c r="D36" s="244"/>
      <c r="E36" s="244"/>
      <c r="F36" s="244"/>
      <c r="G36" s="1160" t="s">
        <v>503</v>
      </c>
      <c r="H36" s="1161"/>
      <c r="I36" s="1161"/>
      <c r="J36" s="1162"/>
      <c r="K36" s="294">
        <v>117867</v>
      </c>
      <c r="L36" s="294">
        <v>4626</v>
      </c>
      <c r="M36" s="295">
        <v>2867</v>
      </c>
      <c r="N36" s="296">
        <v>61.4</v>
      </c>
    </row>
    <row r="37" spans="1:16" ht="13.5" customHeight="1" x14ac:dyDescent="0.15">
      <c r="A37" s="248"/>
      <c r="B37" s="244"/>
      <c r="C37" s="244"/>
      <c r="D37" s="244"/>
      <c r="E37" s="244"/>
      <c r="F37" s="244"/>
      <c r="G37" s="1160" t="s">
        <v>504</v>
      </c>
      <c r="H37" s="1161"/>
      <c r="I37" s="1161"/>
      <c r="J37" s="1162"/>
      <c r="K37" s="294">
        <v>58154</v>
      </c>
      <c r="L37" s="294">
        <v>2283</v>
      </c>
      <c r="M37" s="295">
        <v>917</v>
      </c>
      <c r="N37" s="296">
        <v>149</v>
      </c>
    </row>
    <row r="38" spans="1:16" ht="27" customHeight="1" x14ac:dyDescent="0.15">
      <c r="A38" s="248"/>
      <c r="B38" s="244"/>
      <c r="C38" s="244"/>
      <c r="D38" s="244"/>
      <c r="E38" s="244"/>
      <c r="F38" s="244"/>
      <c r="G38" s="1163" t="s">
        <v>505</v>
      </c>
      <c r="H38" s="1164"/>
      <c r="I38" s="1164"/>
      <c r="J38" s="1165"/>
      <c r="K38" s="297" t="s">
        <v>485</v>
      </c>
      <c r="L38" s="297" t="s">
        <v>485</v>
      </c>
      <c r="M38" s="298">
        <v>2</v>
      </c>
      <c r="N38" s="299" t="s">
        <v>485</v>
      </c>
      <c r="O38" s="293"/>
    </row>
    <row r="39" spans="1:16" x14ac:dyDescent="0.15">
      <c r="A39" s="248"/>
      <c r="B39" s="244"/>
      <c r="C39" s="244"/>
      <c r="D39" s="244"/>
      <c r="E39" s="244"/>
      <c r="F39" s="244"/>
      <c r="G39" s="1163" t="s">
        <v>506</v>
      </c>
      <c r="H39" s="1164"/>
      <c r="I39" s="1164"/>
      <c r="J39" s="1165"/>
      <c r="K39" s="300">
        <v>-26746</v>
      </c>
      <c r="L39" s="300">
        <v>-1050</v>
      </c>
      <c r="M39" s="301">
        <v>-3077</v>
      </c>
      <c r="N39" s="302">
        <v>-65.900000000000006</v>
      </c>
      <c r="O39" s="293"/>
    </row>
    <row r="40" spans="1:16" ht="27" customHeight="1" x14ac:dyDescent="0.15">
      <c r="A40" s="248"/>
      <c r="B40" s="244"/>
      <c r="C40" s="244"/>
      <c r="D40" s="244"/>
      <c r="E40" s="244"/>
      <c r="F40" s="244"/>
      <c r="G40" s="1160" t="s">
        <v>507</v>
      </c>
      <c r="H40" s="1161"/>
      <c r="I40" s="1161"/>
      <c r="J40" s="1162"/>
      <c r="K40" s="300">
        <v>-832663</v>
      </c>
      <c r="L40" s="300">
        <v>-32683</v>
      </c>
      <c r="M40" s="301">
        <v>-35137</v>
      </c>
      <c r="N40" s="302">
        <v>-7</v>
      </c>
      <c r="O40" s="293"/>
    </row>
    <row r="41" spans="1:16" x14ac:dyDescent="0.15">
      <c r="A41" s="248"/>
      <c r="B41" s="244"/>
      <c r="C41" s="244"/>
      <c r="D41" s="244"/>
      <c r="E41" s="244"/>
      <c r="F41" s="244"/>
      <c r="G41" s="1166" t="s">
        <v>279</v>
      </c>
      <c r="H41" s="1167"/>
      <c r="I41" s="1167"/>
      <c r="J41" s="1168"/>
      <c r="K41" s="294">
        <v>777571</v>
      </c>
      <c r="L41" s="300">
        <v>30521</v>
      </c>
      <c r="M41" s="301">
        <v>14503</v>
      </c>
      <c r="N41" s="302">
        <v>110.4</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1090502</v>
      </c>
      <c r="J51" s="320">
        <v>42399</v>
      </c>
      <c r="K51" s="321">
        <v>-9.3000000000000007</v>
      </c>
      <c r="L51" s="322">
        <v>51262</v>
      </c>
      <c r="M51" s="323">
        <v>-13.6</v>
      </c>
      <c r="N51" s="324">
        <v>4.3</v>
      </c>
    </row>
    <row r="52" spans="1:14" x14ac:dyDescent="0.15">
      <c r="A52" s="248"/>
      <c r="B52" s="244"/>
      <c r="C52" s="244"/>
      <c r="D52" s="244"/>
      <c r="E52" s="244"/>
      <c r="F52" s="244"/>
      <c r="G52" s="325"/>
      <c r="H52" s="326" t="s">
        <v>518</v>
      </c>
      <c r="I52" s="327">
        <v>296343</v>
      </c>
      <c r="J52" s="328">
        <v>11522</v>
      </c>
      <c r="K52" s="329">
        <v>-2.5</v>
      </c>
      <c r="L52" s="330">
        <v>25630</v>
      </c>
      <c r="M52" s="331">
        <v>-24.8</v>
      </c>
      <c r="N52" s="332">
        <v>22.3</v>
      </c>
    </row>
    <row r="53" spans="1:14" x14ac:dyDescent="0.15">
      <c r="A53" s="248"/>
      <c r="B53" s="244"/>
      <c r="C53" s="244"/>
      <c r="D53" s="244"/>
      <c r="E53" s="244"/>
      <c r="F53" s="244"/>
      <c r="G53" s="310" t="s">
        <v>519</v>
      </c>
      <c r="H53" s="311"/>
      <c r="I53" s="319">
        <v>793402</v>
      </c>
      <c r="J53" s="320">
        <v>30394</v>
      </c>
      <c r="K53" s="321">
        <v>-28.3</v>
      </c>
      <c r="L53" s="322">
        <v>48407</v>
      </c>
      <c r="M53" s="323">
        <v>-5.6</v>
      </c>
      <c r="N53" s="324">
        <v>-22.7</v>
      </c>
    </row>
    <row r="54" spans="1:14" x14ac:dyDescent="0.15">
      <c r="A54" s="248"/>
      <c r="B54" s="244"/>
      <c r="C54" s="244"/>
      <c r="D54" s="244"/>
      <c r="E54" s="244"/>
      <c r="F54" s="244"/>
      <c r="G54" s="325"/>
      <c r="H54" s="326" t="s">
        <v>518</v>
      </c>
      <c r="I54" s="327">
        <v>226677</v>
      </c>
      <c r="J54" s="328">
        <v>8684</v>
      </c>
      <c r="K54" s="329">
        <v>-24.6</v>
      </c>
      <c r="L54" s="330">
        <v>23914</v>
      </c>
      <c r="M54" s="331">
        <v>-6.7</v>
      </c>
      <c r="N54" s="332">
        <v>-17.899999999999999</v>
      </c>
    </row>
    <row r="55" spans="1:14" x14ac:dyDescent="0.15">
      <c r="A55" s="248"/>
      <c r="B55" s="244"/>
      <c r="C55" s="244"/>
      <c r="D55" s="244"/>
      <c r="E55" s="244"/>
      <c r="F55" s="244"/>
      <c r="G55" s="310" t="s">
        <v>520</v>
      </c>
      <c r="H55" s="311"/>
      <c r="I55" s="319">
        <v>1499868</v>
      </c>
      <c r="J55" s="320">
        <v>57692</v>
      </c>
      <c r="K55" s="321">
        <v>89.8</v>
      </c>
      <c r="L55" s="322">
        <v>69477</v>
      </c>
      <c r="M55" s="323">
        <v>43.5</v>
      </c>
      <c r="N55" s="324">
        <v>46.3</v>
      </c>
    </row>
    <row r="56" spans="1:14" x14ac:dyDescent="0.15">
      <c r="A56" s="248"/>
      <c r="B56" s="244"/>
      <c r="C56" s="244"/>
      <c r="D56" s="244"/>
      <c r="E56" s="244"/>
      <c r="F56" s="244"/>
      <c r="G56" s="325"/>
      <c r="H56" s="326" t="s">
        <v>518</v>
      </c>
      <c r="I56" s="327">
        <v>375227</v>
      </c>
      <c r="J56" s="328">
        <v>14433</v>
      </c>
      <c r="K56" s="329">
        <v>66.2</v>
      </c>
      <c r="L56" s="330">
        <v>31528</v>
      </c>
      <c r="M56" s="331">
        <v>31.8</v>
      </c>
      <c r="N56" s="332">
        <v>34.4</v>
      </c>
    </row>
    <row r="57" spans="1:14" x14ac:dyDescent="0.15">
      <c r="A57" s="248"/>
      <c r="B57" s="244"/>
      <c r="C57" s="244"/>
      <c r="D57" s="244"/>
      <c r="E57" s="244"/>
      <c r="F57" s="244"/>
      <c r="G57" s="310" t="s">
        <v>521</v>
      </c>
      <c r="H57" s="311"/>
      <c r="I57" s="319">
        <v>246579</v>
      </c>
      <c r="J57" s="320">
        <v>9596</v>
      </c>
      <c r="K57" s="321">
        <v>-83.4</v>
      </c>
      <c r="L57" s="322">
        <v>59668</v>
      </c>
      <c r="M57" s="323">
        <v>-14.1</v>
      </c>
      <c r="N57" s="324">
        <v>-69.3</v>
      </c>
    </row>
    <row r="58" spans="1:14" x14ac:dyDescent="0.15">
      <c r="A58" s="248"/>
      <c r="B58" s="244"/>
      <c r="C58" s="244"/>
      <c r="D58" s="244"/>
      <c r="E58" s="244"/>
      <c r="F58" s="244"/>
      <c r="G58" s="325"/>
      <c r="H58" s="326" t="s">
        <v>518</v>
      </c>
      <c r="I58" s="327">
        <v>163495</v>
      </c>
      <c r="J58" s="328">
        <v>6363</v>
      </c>
      <c r="K58" s="329">
        <v>-55.9</v>
      </c>
      <c r="L58" s="330">
        <v>31515</v>
      </c>
      <c r="M58" s="331">
        <v>0</v>
      </c>
      <c r="N58" s="332">
        <v>-55.9</v>
      </c>
    </row>
    <row r="59" spans="1:14" x14ac:dyDescent="0.15">
      <c r="A59" s="248"/>
      <c r="B59" s="244"/>
      <c r="C59" s="244"/>
      <c r="D59" s="244"/>
      <c r="E59" s="244"/>
      <c r="F59" s="244"/>
      <c r="G59" s="310" t="s">
        <v>522</v>
      </c>
      <c r="H59" s="311"/>
      <c r="I59" s="319">
        <v>400988</v>
      </c>
      <c r="J59" s="320">
        <v>15739</v>
      </c>
      <c r="K59" s="321">
        <v>64</v>
      </c>
      <c r="L59" s="322">
        <v>56894</v>
      </c>
      <c r="M59" s="323">
        <v>-4.5999999999999996</v>
      </c>
      <c r="N59" s="324">
        <v>68.599999999999994</v>
      </c>
    </row>
    <row r="60" spans="1:14" x14ac:dyDescent="0.15">
      <c r="A60" s="248"/>
      <c r="B60" s="244"/>
      <c r="C60" s="244"/>
      <c r="D60" s="244"/>
      <c r="E60" s="244"/>
      <c r="F60" s="244"/>
      <c r="G60" s="325"/>
      <c r="H60" s="326" t="s">
        <v>518</v>
      </c>
      <c r="I60" s="333">
        <v>276276</v>
      </c>
      <c r="J60" s="328">
        <v>10844</v>
      </c>
      <c r="K60" s="329">
        <v>70.400000000000006</v>
      </c>
      <c r="L60" s="330">
        <v>32548</v>
      </c>
      <c r="M60" s="331">
        <v>3.3</v>
      </c>
      <c r="N60" s="332">
        <v>67.099999999999994</v>
      </c>
    </row>
    <row r="61" spans="1:14" x14ac:dyDescent="0.15">
      <c r="A61" s="248"/>
      <c r="B61" s="244"/>
      <c r="C61" s="244"/>
      <c r="D61" s="244"/>
      <c r="E61" s="244"/>
      <c r="F61" s="244"/>
      <c r="G61" s="310" t="s">
        <v>523</v>
      </c>
      <c r="H61" s="334"/>
      <c r="I61" s="335">
        <v>806268</v>
      </c>
      <c r="J61" s="336">
        <v>31164</v>
      </c>
      <c r="K61" s="337">
        <v>6.6</v>
      </c>
      <c r="L61" s="338">
        <v>57142</v>
      </c>
      <c r="M61" s="339">
        <v>1.1000000000000001</v>
      </c>
      <c r="N61" s="324">
        <v>5.5</v>
      </c>
    </row>
    <row r="62" spans="1:14" x14ac:dyDescent="0.15">
      <c r="A62" s="248"/>
      <c r="B62" s="244"/>
      <c r="C62" s="244"/>
      <c r="D62" s="244"/>
      <c r="E62" s="244"/>
      <c r="F62" s="244"/>
      <c r="G62" s="325"/>
      <c r="H62" s="326" t="s">
        <v>518</v>
      </c>
      <c r="I62" s="327">
        <v>267604</v>
      </c>
      <c r="J62" s="328">
        <v>10369</v>
      </c>
      <c r="K62" s="329">
        <v>10.7</v>
      </c>
      <c r="L62" s="330">
        <v>29027</v>
      </c>
      <c r="M62" s="331">
        <v>0.7</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11.35</v>
      </c>
      <c r="G47" s="12">
        <v>11.57</v>
      </c>
      <c r="H47" s="12">
        <v>11.95</v>
      </c>
      <c r="I47" s="12">
        <v>12.78</v>
      </c>
      <c r="J47" s="13">
        <v>12.88</v>
      </c>
    </row>
    <row r="48" spans="2:10" ht="57.75" customHeight="1" x14ac:dyDescent="0.15">
      <c r="B48" s="14"/>
      <c r="C48" s="1171" t="s">
        <v>4</v>
      </c>
      <c r="D48" s="1171"/>
      <c r="E48" s="1172"/>
      <c r="F48" s="15">
        <v>5.33</v>
      </c>
      <c r="G48" s="16">
        <v>5.6</v>
      </c>
      <c r="H48" s="16">
        <v>5.84</v>
      </c>
      <c r="I48" s="16">
        <v>3.02</v>
      </c>
      <c r="J48" s="17">
        <v>5.81</v>
      </c>
    </row>
    <row r="49" spans="2:10" ht="57.75" customHeight="1" thickBot="1" x14ac:dyDescent="0.2">
      <c r="B49" s="18"/>
      <c r="C49" s="1173" t="s">
        <v>5</v>
      </c>
      <c r="D49" s="1173"/>
      <c r="E49" s="1174"/>
      <c r="F49" s="19" t="s">
        <v>530</v>
      </c>
      <c r="G49" s="20">
        <v>0.32</v>
      </c>
      <c r="H49" s="20">
        <v>0.94</v>
      </c>
      <c r="I49" s="20" t="s">
        <v>531</v>
      </c>
      <c r="J49" s="21">
        <v>3.58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2017-05-25T23:44:44Z</cp:lastPrinted>
  <dcterms:created xsi:type="dcterms:W3CDTF">2017-02-15T16:37:42Z</dcterms:created>
  <dcterms:modified xsi:type="dcterms:W3CDTF">2017-05-26T09:09:37Z</dcterms:modified>
  <cp:category/>
</cp:coreProperties>
</file>