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04034821\Desktop\最終版\"/>
    </mc:Choice>
  </mc:AlternateContent>
  <bookViews>
    <workbookView xWindow="-120" yWindow="-120" windowWidth="20730" windowHeight="11040" tabRatio="75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O34" i="10"/>
  <c r="BW34" i="10"/>
  <c r="BW35" i="10" s="1"/>
  <c r="BW36" i="10" s="1"/>
  <c r="BW37" i="10" s="1"/>
  <c r="BW38" i="10" s="1"/>
  <c r="BW39" i="10" s="1"/>
  <c r="BW40" i="10" s="1"/>
  <c r="BW41" i="10" s="1"/>
  <c r="BW42" i="10" s="1"/>
  <c r="BW43" i="10" s="1"/>
  <c r="BE34" i="10"/>
  <c r="C34" i="10"/>
  <c r="C35" i="10" l="1"/>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alcChain>
</file>

<file path=xl/sharedStrings.xml><?xml version="1.0" encoding="utf-8"?>
<sst xmlns="http://schemas.openxmlformats.org/spreadsheetml/2006/main" count="1082" uniqueCount="562">
  <si>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</si>
  <si>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</si>
  <si>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</si>
  <si>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</si>
  <si>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</si>
  <si>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</si>
  <si>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</si>
  <si>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</si>
  <si>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</si>
  <si>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</si>
  <si>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</si>
  <si>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</si>
  <si>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</si>
  <si>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</si>
  <si>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</si>
  <si>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</si>
  <si>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</si>
  <si>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</si>
  <si>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</si>
  <si>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</si>
  <si>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</si>
  <si>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</si>
  <si>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</si>
  <si>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</si>
  <si>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</si>
  <si>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</si>
  <si>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</si>
  <si>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</si>
  <si>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</si>
  <si>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</si>
  <si>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</si>
  <si>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</si>
  <si>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</si>
  <si>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</si>
  <si>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</si>
  <si>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</si>
  <si>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</si>
  <si>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</si>
  <si>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</si>
  <si>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</si>
  <si>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</si>
  <si>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</si>
  <si>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</si>
  <si>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</si>
  <si>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</si>
  <si>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</si>
  <si>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</si>
  <si>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</si>
  <si>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</si>
  <si>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</si>
  <si>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</si>
  <si>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</si>
  <si>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</si>
  <si>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</si>
  <si>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</si>
  <si>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</si>
  <si>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</si>
  <si>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</si>
  <si>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</si>
  <si>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</si>
  <si>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</si>
  <si>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</si>
  <si>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</si>
  <si>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</si>
  <si>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</si>
  <si>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</si>
  <si>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</si>
  <si>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</si>
  <si>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</si>
  <si>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</si>
  <si>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</si>
  <si>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</si>
  <si>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</si>
  <si>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</si>
  <si>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</si>
  <si>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</si>
  <si>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</si>
  <si>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</si>
  <si>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</si>
  <si>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</si>
  <si>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</si>
  <si>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</si>
  <si>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</si>
  <si>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</si>
  <si>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</si>
  <si>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</si>
  <si>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</si>
  <si>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</si>
  <si>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</si>
  <si>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</si>
  <si>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</si>
  <si>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</si>
  <si>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</si>
  <si>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</si>
  <si>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龍ケ崎市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</si>
  <si>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</si>
  <si>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</si>
  <si>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</si>
  <si>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</si>
  <si>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</si>
  <si>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</si>
  <si>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</si>
  <si>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</si>
  <si>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</si>
  <si>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</si>
  <si>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</si>
  <si>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</si>
  <si>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</si>
  <si>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</si>
  <si>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</si>
  <si>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</si>
  <si>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</si>
  <si>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</si>
  <si>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</si>
  <si>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</si>
  <si>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</si>
  <si>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</si>
  <si>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</si>
  <si>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</si>
  <si>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</si>
  <si>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</si>
  <si>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</si>
  <si>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</si>
  <si>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</si>
  <si>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</si>
  <si>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</si>
  <si>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</si>
  <si>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</si>
  <si>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</si>
  <si>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</si>
  <si>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</si>
  <si>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</si>
  <si>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</si>
  <si>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</si>
  <si>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</si>
  <si>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</si>
  <si>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</si>
  <si>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</si>
  <si>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</si>
  <si>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</si>
  <si>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</si>
  <si>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</si>
  <si>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6"/>
  </si>
  <si>
    <t>うち日本人(％)</t>
    <phoneticPr fontId="5"/>
  </si>
  <si>
    <t>-1.1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</si>
  <si>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</si>
  <si>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</si>
  <si>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</si>
  <si>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</si>
  <si>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</si>
  <si>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</si>
  <si>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</si>
  <si>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</si>
  <si>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</si>
  <si>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</si>
  <si>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</si>
  <si>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</si>
  <si>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</si>
  <si>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</si>
  <si>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</si>
  <si>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</si>
  <si>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</si>
  <si>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</si>
  <si>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</si>
  <si>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</si>
  <si>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</si>
  <si>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</si>
  <si>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</si>
  <si>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</si>
  <si>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</si>
  <si>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</si>
  <si>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</si>
  <si>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</si>
  <si>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</si>
  <si>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</si>
  <si>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</si>
  <si>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</si>
  <si>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</si>
  <si>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</si>
  <si>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</si>
  <si>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</si>
  <si>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</si>
  <si>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</si>
  <si>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</si>
  <si>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</si>
  <si>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</si>
  <si>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</si>
  <si>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</si>
  <si>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</si>
  <si>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</si>
  <si>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</si>
  <si>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</si>
  <si>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</si>
  <si>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</si>
  <si>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</si>
  <si>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</si>
  <si>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</si>
  <si>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</si>
  <si>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</si>
  <si>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</si>
  <si>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</si>
  <si>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</si>
  <si>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</si>
  <si>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茨城県龍ケ崎市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</si>
  <si>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</si>
  <si>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</si>
  <si>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</si>
  <si>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</si>
  <si>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</si>
  <si>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</si>
  <si>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</si>
  <si>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</si>
  <si>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</si>
  <si>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</si>
  <si>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</si>
  <si>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</si>
  <si>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</si>
  <si>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</si>
  <si>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</si>
  <si>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</si>
  <si>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</si>
  <si>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</si>
  <si>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</si>
  <si>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</si>
  <si>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</si>
  <si>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</si>
  <si>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</si>
  <si>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</si>
  <si>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</si>
  <si>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</si>
  <si>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</si>
  <si>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</si>
  <si>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</si>
  <si>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</si>
  <si>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</si>
  <si>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</si>
  <si>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</si>
  <si>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</si>
  <si>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</si>
  <si>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</si>
  <si>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</si>
  <si>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</si>
  <si>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</si>
  <si>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</si>
  <si>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</si>
  <si>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</si>
  <si>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</si>
  <si>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</si>
  <si>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</si>
  <si>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</si>
  <si>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</si>
  <si>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</si>
  <si>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</si>
  <si>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</si>
  <si>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</si>
  <si>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</si>
  <si>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</si>
  <si>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</si>
  <si>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</si>
  <si>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</si>
  <si>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</si>
  <si>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</si>
  <si>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</si>
  <si>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</si>
  <si>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</si>
  <si>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</si>
  <si>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</si>
  <si>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</si>
  <si>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</si>
  <si>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</si>
  <si>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</si>
  <si>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</si>
  <si>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</si>
  <si>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</si>
  <si>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</si>
  <si>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</si>
  <si>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</si>
  <si>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</si>
  <si>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</si>
  <si>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</si>
  <si>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</si>
  <si>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</si>
  <si>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</si>
  <si>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</si>
  <si>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</si>
  <si>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</si>
  <si>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</si>
  <si>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</si>
  <si>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</si>
  <si>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</si>
  <si>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</si>
  <si>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</si>
  <si>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</si>
  <si>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</si>
  <si>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</si>
  <si>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</si>
  <si>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</si>
  <si>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</si>
  <si>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</si>
  <si>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</si>
  <si>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</si>
  <si>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</si>
  <si>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</si>
  <si>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</si>
  <si>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</si>
  <si>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</si>
  <si>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</si>
  <si>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</si>
  <si>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</si>
  <si>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</si>
  <si>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</si>
  <si>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</si>
  <si>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</si>
  <si>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</si>
  <si>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</si>
  <si>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</si>
  <si>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</si>
  <si>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</si>
  <si>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</si>
  <si>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</si>
  <si>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</si>
  <si>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</si>
  <si>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</si>
  <si>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</si>
  <si>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</si>
  <si>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</si>
  <si>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</si>
  <si>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</si>
  <si>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</si>
  <si>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</si>
  <si>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</si>
  <si>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</si>
  <si>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</si>
  <si>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</si>
  <si>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</si>
  <si>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</si>
  <si>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</si>
  <si>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</si>
  <si>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</si>
  <si>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</si>
  <si>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</si>
  <si>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</si>
  <si>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</si>
  <si>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</si>
  <si>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</si>
  <si>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</si>
  <si>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</si>
  <si>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</si>
  <si>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</si>
  <si>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</si>
  <si>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</si>
  <si>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</si>
  <si>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</si>
  <si>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</si>
  <si>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茨城県龍ケ崎市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</si>
  <si>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</si>
  <si>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</si>
  <si>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</si>
  <si>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</si>
  <si>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</si>
  <si>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</si>
  <si>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</si>
  <si>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</si>
  <si>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</si>
  <si>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</si>
  <si>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</si>
  <si>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</si>
  <si>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</si>
  <si>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</si>
  <si>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</si>
  <si>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</si>
  <si>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</si>
  <si>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</si>
  <si>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</si>
  <si>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</si>
  <si>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龍ケ崎市障がい児支援サービス事業特別会計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</si>
  <si>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</si>
  <si>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</si>
  <si>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</si>
  <si>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</si>
  <si>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</si>
  <si>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</si>
  <si>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</si>
  <si>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</si>
  <si>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</si>
  <si>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</si>
  <si>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</si>
  <si>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</si>
  <si>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</si>
  <si>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龍ケ崎市国民健康保険事業特別会計</t>
    <phoneticPr fontId="5"/>
  </si>
  <si>
    <t>龍ケ崎市介護保険事業特別会計</t>
    <phoneticPr fontId="5"/>
  </si>
  <si>
    <t>龍ケ崎市後期高齢者医療事業特別会計</t>
    <phoneticPr fontId="5"/>
  </si>
  <si>
    <t>龍ケ崎市下水道事業会計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</si>
  <si>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</si>
  <si>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</si>
  <si>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</si>
  <si>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</si>
  <si>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</si>
  <si>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</si>
  <si>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</si>
  <si>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</si>
  <si>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</si>
  <si>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</si>
  <si>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</si>
  <si>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</si>
  <si>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</si>
  <si>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</si>
  <si>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</si>
  <si>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</si>
  <si>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</si>
  <si>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</si>
  <si>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</si>
  <si>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</si>
  <si>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</si>
  <si>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</si>
  <si>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</si>
  <si>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</si>
  <si>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</si>
  <si>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</si>
  <si>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</si>
  <si>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</si>
  <si>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</si>
  <si>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</si>
  <si>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</si>
  <si>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</si>
  <si>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</si>
  <si>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</si>
  <si>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</si>
  <si>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</si>
  <si>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</si>
  <si>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</si>
  <si>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</si>
  <si>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</si>
  <si>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</si>
  <si>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</si>
  <si>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</si>
  <si>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</si>
  <si>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</si>
  <si>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</si>
  <si>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</si>
  <si>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</si>
  <si>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</si>
  <si>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</si>
  <si>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</si>
  <si>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</si>
  <si>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</si>
  <si>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</si>
  <si>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</si>
  <si>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</si>
  <si>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</si>
  <si>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</si>
  <si>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</si>
  <si>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</si>
  <si>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</si>
  <si>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</si>
  <si>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</si>
  <si>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</si>
  <si>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</si>
  <si>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</si>
  <si>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</si>
  <si>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</si>
  <si>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</si>
  <si>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</si>
  <si>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</si>
  <si>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</si>
  <si>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</si>
  <si>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</si>
  <si>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</si>
  <si>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</si>
  <si>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</si>
  <si>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</si>
  <si>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</si>
  <si>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</si>
  <si>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</si>
  <si>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</si>
  <si>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</si>
  <si>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</si>
  <si>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</si>
  <si>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</si>
  <si>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</si>
  <si>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</si>
  <si>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</si>
  <si>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</si>
  <si>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</si>
  <si>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</si>
  <si>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</si>
  <si>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</si>
  <si>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</si>
  <si>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</si>
  <si>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</si>
  <si>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</si>
  <si>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</si>
  <si>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</si>
  <si>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</si>
  <si>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</si>
  <si>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</si>
  <si>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</si>
  <si>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</si>
  <si>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</si>
  <si>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</si>
  <si>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</si>
  <si>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</si>
  <si>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</si>
  <si>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</si>
  <si>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</si>
  <si>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</si>
  <si>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</si>
  <si>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</si>
  <si>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</si>
  <si>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</si>
  <si>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</si>
  <si>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</si>
  <si>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</si>
  <si>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</si>
  <si>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</si>
  <si>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</si>
  <si>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</si>
  <si>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</si>
  <si>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</si>
  <si>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</si>
  <si>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</si>
  <si>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</si>
  <si>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</si>
  <si>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</si>
  <si>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</si>
  <si>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</si>
  <si>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</si>
  <si>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</si>
  <si>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</si>
  <si>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4.07</t>
  </si>
  <si>
    <t>▲ 3.14</t>
  </si>
  <si>
    <t>一般会計</t>
  </si>
  <si>
    <t>龍ケ崎市介護保険事業特別会計</t>
  </si>
  <si>
    <t>龍ケ崎市下水道事業会計</t>
  </si>
  <si>
    <t>龍ケ崎市国民健康保険事業特別会計</t>
  </si>
  <si>
    <t>龍ケ崎市後期高齢者医療事業特別会計</t>
  </si>
  <si>
    <t>龍ケ崎市障がい児支援サービス事業特別会計</t>
  </si>
  <si>
    <t>その他会計（赤字）</t>
  </si>
  <si>
    <t>その他会計（黒字）</t>
  </si>
  <si>
    <t>R01</t>
    <phoneticPr fontId="5"/>
  </si>
  <si>
    <t>R02</t>
    <phoneticPr fontId="5"/>
  </si>
  <si>
    <t>R03</t>
    <phoneticPr fontId="5"/>
  </si>
  <si>
    <t>R04</t>
    <phoneticPr fontId="5"/>
  </si>
  <si>
    <t>R05</t>
    <phoneticPr fontId="5"/>
  </si>
  <si>
    <t>-</t>
    <phoneticPr fontId="2"/>
  </si>
  <si>
    <t>公共施設等維持整備基金</t>
    <rPh sb="0" eb="2">
      <t>コウキョウ</t>
    </rPh>
    <rPh sb="2" eb="4">
      <t>シセツ</t>
    </rPh>
    <rPh sb="4" eb="5">
      <t>トウ</t>
    </rPh>
    <rPh sb="5" eb="7">
      <t>イジ</t>
    </rPh>
    <rPh sb="7" eb="9">
      <t>セイビ</t>
    </rPh>
    <rPh sb="9" eb="11">
      <t>キキン</t>
    </rPh>
    <phoneticPr fontId="2"/>
  </si>
  <si>
    <t>義務教育施設整備基金</t>
    <rPh sb="0" eb="6">
      <t>ギムキョウイクシセツ</t>
    </rPh>
    <rPh sb="6" eb="10">
      <t>セイビキキン</t>
    </rPh>
    <phoneticPr fontId="2"/>
  </si>
  <si>
    <t>みらい育成基金</t>
    <rPh sb="3" eb="5">
      <t>イクセイ</t>
    </rPh>
    <rPh sb="5" eb="7">
      <t>キキン</t>
    </rPh>
    <phoneticPr fontId="2"/>
  </si>
  <si>
    <t>地域振興基金</t>
    <rPh sb="0" eb="6">
      <t>チイキシンコウキキン</t>
    </rPh>
    <phoneticPr fontId="2"/>
  </si>
  <si>
    <t>地域福祉基金</t>
    <rPh sb="0" eb="2">
      <t>チイキ</t>
    </rPh>
    <rPh sb="2" eb="4">
      <t>フクシ</t>
    </rPh>
    <rPh sb="4" eb="6">
      <t>キキン</t>
    </rPh>
    <phoneticPr fontId="2"/>
  </si>
  <si>
    <t>茨城県南水道企業団（水事業会計）</t>
    <rPh sb="10" eb="11">
      <t>ミズ</t>
    </rPh>
    <rPh sb="11" eb="13">
      <t>ジギョウ</t>
    </rPh>
    <rPh sb="13" eb="15">
      <t>カイケイ</t>
    </rPh>
    <phoneticPr fontId="2"/>
  </si>
  <si>
    <t>龍ケ崎地方塵芥処理組合（一般会計）</t>
    <rPh sb="12" eb="16">
      <t>イッパンカイケイ</t>
    </rPh>
    <phoneticPr fontId="2"/>
  </si>
  <si>
    <t>龍ケ崎地方衛生組合（一般会計）</t>
  </si>
  <si>
    <t>稲敷地方広域市町村圏事務組合（一般会計）</t>
  </si>
  <si>
    <t>稲敷地方広域市町村圏事務組合（水防事業特別会計）</t>
    <rPh sb="15" eb="17">
      <t>スイボウ</t>
    </rPh>
    <rPh sb="17" eb="19">
      <t>ジギョウ</t>
    </rPh>
    <rPh sb="19" eb="23">
      <t>トクベツカイケイ</t>
    </rPh>
    <phoneticPr fontId="2"/>
  </si>
  <si>
    <t>茨城県市町村総合事務組合（一般会計）</t>
  </si>
  <si>
    <t>茨城県市町村総合事務組合（県民交通災害共済事業会計）</t>
    <rPh sb="13" eb="15">
      <t>ケンミン</t>
    </rPh>
    <rPh sb="15" eb="17">
      <t>コウツウ</t>
    </rPh>
    <rPh sb="17" eb="19">
      <t>サイガイ</t>
    </rPh>
    <rPh sb="19" eb="21">
      <t>キョウサイ</t>
    </rPh>
    <rPh sb="21" eb="25">
      <t>ジギョウカイケイ</t>
    </rPh>
    <phoneticPr fontId="2"/>
  </si>
  <si>
    <t>茨城租税債権管理機構（一般会計）</t>
    <rPh sb="11" eb="15">
      <t>イッパンカイケイ</t>
    </rPh>
    <phoneticPr fontId="2"/>
  </si>
  <si>
    <t>利根川水系県南水防事務組合（一般会計）</t>
  </si>
  <si>
    <t>茨城県後期高齢者医療広域連合（一般会計）</t>
  </si>
  <si>
    <t>茨城県後期高齢者医療広域連合（後期高齢医療特別会計）</t>
    <rPh sb="15" eb="19">
      <t>コウキコウレイ</t>
    </rPh>
    <rPh sb="19" eb="21">
      <t>イリョウ</t>
    </rPh>
    <rPh sb="21" eb="25">
      <t>トクベツカイケイ</t>
    </rPh>
    <phoneticPr fontId="2"/>
  </si>
  <si>
    <t>龍ケ崎市まちづくり・文化財団</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</si>
</sst>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2"/>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45588</c:v>
                </c:pt>
                <c:pt idx="1">
                  <c:v>45483</c:v>
                </c:pt>
                <c:pt idx="2">
                  <c:v>45945</c:v>
                </c:pt>
                <c:pt idx="3">
                  <c:v>44475</c:v>
                </c:pt>
                <c:pt idx="4">
                  <c:v>45982</c:v>
                </c:pt>
              </c:numCache>
            </c:numRef>
          </c:val>
          <c:smooth val="0"/>
          <c:extLst>
            <c:ext xmlns:c16="http://schemas.microsoft.com/office/drawing/2014/chart" uri="{C3380CC4-5D6E-409C-BE32-E72D297353CC}">
              <c16:uniqueId val="{00000000-EC61-48C6-9E18-5C90899FEF4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26654</c:v>
                </c:pt>
                <c:pt idx="1">
                  <c:v>27015</c:v>
                </c:pt>
                <c:pt idx="2">
                  <c:v>33483</c:v>
                </c:pt>
                <c:pt idx="3">
                  <c:v>33053</c:v>
                </c:pt>
                <c:pt idx="4">
                  <c:v>46377</c:v>
                </c:pt>
              </c:numCache>
            </c:numRef>
          </c:val>
          <c:smooth val="0"/>
          <c:extLst>
            <c:ext xmlns:c16="http://schemas.microsoft.com/office/drawing/2014/chart" uri="{C3380CC4-5D6E-409C-BE32-E72D297353CC}">
              <c16:uniqueId val="{00000001-EC61-48C6-9E18-5C90899FEF4E}"/>
            </c:ext>
          </c:extLst>
        </c:ser>
        <c:dLbls>
          <c:showLegendKey val="0"/>
          <c:showVal val="0"/>
          <c:showCatName val="0"/>
          <c:showSerName val="0"/>
          <c:showPercent val="0"/>
          <c:showBubbleSize val="0"/>
        </c:dLbls>
        <c:marker val="1"/>
        <c:smooth val="0"/>
        <c:axId val="165228544"/>
        <c:axId val="165230080"/>
      </c:lineChart>
      <c:catAx>
        <c:axId val="1652285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5230080"/>
        <c:crosses val="autoZero"/>
        <c:auto val="1"/>
        <c:lblAlgn val="ctr"/>
        <c:lblOffset val="100"/>
        <c:tickLblSkip val="1"/>
        <c:tickMarkSkip val="1"/>
        <c:noMultiLvlLbl val="0"/>
      </c:catAx>
      <c:valAx>
        <c:axId val="1652300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58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52285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76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5.09</c:v>
                </c:pt>
                <c:pt idx="1">
                  <c:v>6.74</c:v>
                </c:pt>
                <c:pt idx="2">
                  <c:v>16.27</c:v>
                </c:pt>
                <c:pt idx="3">
                  <c:v>11.28</c:v>
                </c:pt>
                <c:pt idx="4">
                  <c:v>7.91</c:v>
                </c:pt>
              </c:numCache>
            </c:numRef>
          </c:val>
          <c:extLst>
            <c:ext xmlns:c16="http://schemas.microsoft.com/office/drawing/2014/chart" uri="{C3380CC4-5D6E-409C-BE32-E72D297353CC}">
              <c16:uniqueId val="{00000000-8905-48A4-9C57-38638802E8F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18.43</c:v>
                </c:pt>
                <c:pt idx="1">
                  <c:v>17.7</c:v>
                </c:pt>
                <c:pt idx="2">
                  <c:v>16.95</c:v>
                </c:pt>
                <c:pt idx="3">
                  <c:v>18.579999999999998</c:v>
                </c:pt>
                <c:pt idx="4">
                  <c:v>18.21</c:v>
                </c:pt>
              </c:numCache>
            </c:numRef>
          </c:val>
          <c:extLst>
            <c:ext xmlns:c16="http://schemas.microsoft.com/office/drawing/2014/chart" uri="{C3380CC4-5D6E-409C-BE32-E72D297353CC}">
              <c16:uniqueId val="{00000001-8905-48A4-9C57-38638802E8F8}"/>
            </c:ext>
          </c:extLst>
        </c:ser>
        <c:dLbls>
          <c:showLegendKey val="0"/>
          <c:showVal val="0"/>
          <c:showCatName val="0"/>
          <c:showSerName val="0"/>
          <c:showPercent val="0"/>
          <c:showBubbleSize val="0"/>
        </c:dLbls>
        <c:gapWidth val="250"/>
        <c:overlap val="100"/>
        <c:axId val="172075648"/>
        <c:axId val="1765461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0.96</c:v>
                </c:pt>
                <c:pt idx="1">
                  <c:v>1.49</c:v>
                </c:pt>
                <c:pt idx="2">
                  <c:v>9.83</c:v>
                </c:pt>
                <c:pt idx="3">
                  <c:v>-4.07</c:v>
                </c:pt>
                <c:pt idx="4">
                  <c:v>-3.14</c:v>
                </c:pt>
              </c:numCache>
            </c:numRef>
          </c:val>
          <c:smooth val="0"/>
          <c:extLst>
            <c:ext xmlns:c16="http://schemas.microsoft.com/office/drawing/2014/chart" uri="{C3380CC4-5D6E-409C-BE32-E72D297353CC}">
              <c16:uniqueId val="{00000002-8905-48A4-9C57-38638802E8F8}"/>
            </c:ext>
          </c:extLst>
        </c:ser>
        <c:dLbls>
          <c:showLegendKey val="0"/>
          <c:showVal val="0"/>
          <c:showCatName val="0"/>
          <c:showSerName val="0"/>
          <c:showPercent val="0"/>
          <c:showBubbleSize val="0"/>
        </c:dLbls>
        <c:marker val="1"/>
        <c:smooth val="0"/>
        <c:axId val="172075648"/>
        <c:axId val="176546176"/>
      </c:lineChart>
      <c:catAx>
        <c:axId val="17207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6546176"/>
        <c:crosses val="autoZero"/>
        <c:auto val="1"/>
        <c:lblAlgn val="ctr"/>
        <c:lblOffset val="100"/>
        <c:tickLblSkip val="1"/>
        <c:tickMarkSkip val="1"/>
        <c:noMultiLvlLbl val="0"/>
      </c:catAx>
      <c:valAx>
        <c:axId val="1765461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207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0.05</c:v>
                </c:pt>
                <c:pt idx="2">
                  <c:v>#N/A</c:v>
                </c:pt>
                <c:pt idx="3">
                  <c:v>0.01</c:v>
                </c:pt>
                <c:pt idx="4">
                  <c:v>#N/A</c:v>
                </c:pt>
                <c:pt idx="5">
                  <c:v>0</c:v>
                </c:pt>
                <c:pt idx="6">
                  <c:v>#N/A</c:v>
                </c:pt>
                <c:pt idx="7">
                  <c:v>0</c:v>
                </c:pt>
                <c:pt idx="8">
                  <c:v>0</c:v>
                </c:pt>
                <c:pt idx="9">
                  <c:v>0</c:v>
                </c:pt>
              </c:numCache>
            </c:numRef>
          </c:val>
          <c:extLst>
            <c:ext xmlns:c16="http://schemas.microsoft.com/office/drawing/2014/chart" uri="{C3380CC4-5D6E-409C-BE32-E72D297353CC}">
              <c16:uniqueId val="{00000000-169D-4B34-B4EC-3F79D5372B6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69D-4B34-B4EC-3F79D5372B6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69D-4B34-B4EC-3F79D5372B6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69D-4B34-B4EC-3F79D5372B65}"/>
            </c:ext>
          </c:extLst>
        </c:ser>
        <c:ser>
          <c:idx val="4"/>
          <c:order val="4"/>
          <c:tx>
            <c:strRef>
              <c:f>データシート!$A$31</c:f>
              <c:strCache>
                <c:ptCount val="1"/>
                <c:pt idx="0">
                  <c:v>龍ケ崎市障がい児支援サービス事業特別会計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169D-4B34-B4EC-3F79D5372B65}"/>
            </c:ext>
          </c:extLst>
        </c:ser>
        <c:ser>
          <c:idx val="5"/>
          <c:order val="5"/>
          <c:tx>
            <c:strRef>
              <c:f>データシート!$A$32</c:f>
              <c:strCache>
                <c:ptCount val="1"/>
                <c:pt idx="0">
                  <c:v>龍ケ崎市後期高齢者医療事業特別会計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0.02</c:v>
                </c:pt>
                <c:pt idx="2">
                  <c:v>#N/A</c:v>
                </c:pt>
                <c:pt idx="3">
                  <c:v>0.02</c:v>
                </c:pt>
                <c:pt idx="4">
                  <c:v>#N/A</c:v>
                </c:pt>
                <c:pt idx="5">
                  <c:v>0.01</c:v>
                </c:pt>
                <c:pt idx="6">
                  <c:v>#N/A</c:v>
                </c:pt>
                <c:pt idx="7">
                  <c:v>0.01</c:v>
                </c:pt>
                <c:pt idx="8">
                  <c:v>#N/A</c:v>
                </c:pt>
                <c:pt idx="9">
                  <c:v>0.02</c:v>
                </c:pt>
              </c:numCache>
            </c:numRef>
          </c:val>
          <c:extLst>
            <c:ext xmlns:c16="http://schemas.microsoft.com/office/drawing/2014/chart" uri="{C3380CC4-5D6E-409C-BE32-E72D297353CC}">
              <c16:uniqueId val="{00000005-169D-4B34-B4EC-3F79D5372B65}"/>
            </c:ext>
          </c:extLst>
        </c:ser>
        <c:ser>
          <c:idx val="6"/>
          <c:order val="6"/>
          <c:tx>
            <c:strRef>
              <c:f>データシート!$A$33</c:f>
              <c:strCache>
                <c:ptCount val="1"/>
                <c:pt idx="0">
                  <c:v>龍ケ崎市国民健康保険事業特別会計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0.12</c:v>
                </c:pt>
                <c:pt idx="2">
                  <c:v>#N/A</c:v>
                </c:pt>
                <c:pt idx="3">
                  <c:v>0.94</c:v>
                </c:pt>
                <c:pt idx="4">
                  <c:v>#N/A</c:v>
                </c:pt>
                <c:pt idx="5">
                  <c:v>0.41</c:v>
                </c:pt>
                <c:pt idx="6">
                  <c:v>#N/A</c:v>
                </c:pt>
                <c:pt idx="7">
                  <c:v>0.19</c:v>
                </c:pt>
                <c:pt idx="8">
                  <c:v>#N/A</c:v>
                </c:pt>
                <c:pt idx="9">
                  <c:v>0.08</c:v>
                </c:pt>
              </c:numCache>
            </c:numRef>
          </c:val>
          <c:extLst>
            <c:ext xmlns:c16="http://schemas.microsoft.com/office/drawing/2014/chart" uri="{C3380CC4-5D6E-409C-BE32-E72D297353CC}">
              <c16:uniqueId val="{00000006-169D-4B34-B4EC-3F79D5372B65}"/>
            </c:ext>
          </c:extLst>
        </c:ser>
        <c:ser>
          <c:idx val="7"/>
          <c:order val="7"/>
          <c:tx>
            <c:strRef>
              <c:f>データシート!$A$34</c:f>
              <c:strCache>
                <c:ptCount val="1"/>
                <c:pt idx="0">
                  <c:v>龍ケ崎市下水道事業会計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0.28999999999999998</c:v>
                </c:pt>
                <c:pt idx="4">
                  <c:v>#N/A</c:v>
                </c:pt>
                <c:pt idx="5">
                  <c:v>0.06</c:v>
                </c:pt>
                <c:pt idx="6">
                  <c:v>#N/A</c:v>
                </c:pt>
                <c:pt idx="7">
                  <c:v>0.33</c:v>
                </c:pt>
                <c:pt idx="8">
                  <c:v>#N/A</c:v>
                </c:pt>
                <c:pt idx="9">
                  <c:v>0.09</c:v>
                </c:pt>
              </c:numCache>
            </c:numRef>
          </c:val>
          <c:extLst>
            <c:ext xmlns:c16="http://schemas.microsoft.com/office/drawing/2014/chart" uri="{C3380CC4-5D6E-409C-BE32-E72D297353CC}">
              <c16:uniqueId val="{00000007-169D-4B34-B4EC-3F79D5372B65}"/>
            </c:ext>
          </c:extLst>
        </c:ser>
        <c:ser>
          <c:idx val="8"/>
          <c:order val="8"/>
          <c:tx>
            <c:strRef>
              <c:f>データシート!$A$35</c:f>
              <c:strCache>
                <c:ptCount val="1"/>
                <c:pt idx="0">
                  <c:v>龍ケ崎市介護保険事業特別会計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0.37</c:v>
                </c:pt>
                <c:pt idx="2">
                  <c:v>#N/A</c:v>
                </c:pt>
                <c:pt idx="3">
                  <c:v>0.52</c:v>
                </c:pt>
                <c:pt idx="4">
                  <c:v>#N/A</c:v>
                </c:pt>
                <c:pt idx="5">
                  <c:v>0.28000000000000003</c:v>
                </c:pt>
                <c:pt idx="6">
                  <c:v>#N/A</c:v>
                </c:pt>
                <c:pt idx="7">
                  <c:v>0.84</c:v>
                </c:pt>
                <c:pt idx="8">
                  <c:v>#N/A</c:v>
                </c:pt>
                <c:pt idx="9">
                  <c:v>0.51</c:v>
                </c:pt>
              </c:numCache>
            </c:numRef>
          </c:val>
          <c:extLst>
            <c:ext xmlns:c16="http://schemas.microsoft.com/office/drawing/2014/chart" uri="{C3380CC4-5D6E-409C-BE32-E72D297353CC}">
              <c16:uniqueId val="{00000008-169D-4B34-B4EC-3F79D5372B6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5.08</c:v>
                </c:pt>
                <c:pt idx="2">
                  <c:v>#N/A</c:v>
                </c:pt>
                <c:pt idx="3">
                  <c:v>6.73</c:v>
                </c:pt>
                <c:pt idx="4">
                  <c:v>#N/A</c:v>
                </c:pt>
                <c:pt idx="5">
                  <c:v>16.260000000000002</c:v>
                </c:pt>
                <c:pt idx="6">
                  <c:v>#N/A</c:v>
                </c:pt>
                <c:pt idx="7">
                  <c:v>11.28</c:v>
                </c:pt>
                <c:pt idx="8">
                  <c:v>#N/A</c:v>
                </c:pt>
                <c:pt idx="9">
                  <c:v>7.91</c:v>
                </c:pt>
              </c:numCache>
            </c:numRef>
          </c:val>
          <c:extLst>
            <c:ext xmlns:c16="http://schemas.microsoft.com/office/drawing/2014/chart" uri="{C3380CC4-5D6E-409C-BE32-E72D297353CC}">
              <c16:uniqueId val="{00000009-169D-4B34-B4EC-3F79D5372B65}"/>
            </c:ext>
          </c:extLst>
        </c:ser>
        <c:dLbls>
          <c:showLegendKey val="0"/>
          <c:showVal val="0"/>
          <c:showCatName val="0"/>
          <c:showSerName val="0"/>
          <c:showPercent val="0"/>
          <c:showBubbleSize val="0"/>
        </c:dLbls>
        <c:gapWidth val="150"/>
        <c:overlap val="100"/>
        <c:axId val="176830720"/>
        <c:axId val="176840704"/>
      </c:barChart>
      <c:catAx>
        <c:axId val="176830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6840704"/>
        <c:crosses val="autoZero"/>
        <c:auto val="1"/>
        <c:lblAlgn val="ctr"/>
        <c:lblOffset val="100"/>
        <c:tickLblSkip val="1"/>
        <c:tickMarkSkip val="1"/>
        <c:noMultiLvlLbl val="0"/>
      </c:catAx>
      <c:valAx>
        <c:axId val="176840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68307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08E-2"/>
          <c:y val="8.7976539589442848E-2"/>
          <c:w val="0.90356317136844211"/>
          <c:h val="0.639296187683285"/>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2697</c:v>
                </c:pt>
                <c:pt idx="5">
                  <c:v>2639</c:v>
                </c:pt>
                <c:pt idx="8">
                  <c:v>2558</c:v>
                </c:pt>
                <c:pt idx="11">
                  <c:v>2500</c:v>
                </c:pt>
                <c:pt idx="14">
                  <c:v>2451</c:v>
                </c:pt>
              </c:numCache>
            </c:numRef>
          </c:val>
          <c:extLst>
            <c:ext xmlns:c16="http://schemas.microsoft.com/office/drawing/2014/chart" uri="{C3380CC4-5D6E-409C-BE32-E72D297353CC}">
              <c16:uniqueId val="{00000000-ED83-4BF7-8534-40B7C42168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D83-4BF7-8534-40B7C42168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281</c:v>
                </c:pt>
                <c:pt idx="3">
                  <c:v>271</c:v>
                </c:pt>
                <c:pt idx="6">
                  <c:v>269</c:v>
                </c:pt>
                <c:pt idx="9">
                  <c:v>267</c:v>
                </c:pt>
                <c:pt idx="12">
                  <c:v>230</c:v>
                </c:pt>
              </c:numCache>
            </c:numRef>
          </c:val>
          <c:extLst>
            <c:ext xmlns:c16="http://schemas.microsoft.com/office/drawing/2014/chart" uri="{C3380CC4-5D6E-409C-BE32-E72D297353CC}">
              <c16:uniqueId val="{00000002-ED83-4BF7-8534-40B7C42168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104</c:v>
                </c:pt>
                <c:pt idx="3">
                  <c:v>114</c:v>
                </c:pt>
                <c:pt idx="6">
                  <c:v>137</c:v>
                </c:pt>
                <c:pt idx="9">
                  <c:v>137</c:v>
                </c:pt>
                <c:pt idx="12">
                  <c:v>146</c:v>
                </c:pt>
              </c:numCache>
            </c:numRef>
          </c:val>
          <c:extLst>
            <c:ext xmlns:c16="http://schemas.microsoft.com/office/drawing/2014/chart" uri="{C3380CC4-5D6E-409C-BE32-E72D297353CC}">
              <c16:uniqueId val="{00000003-ED83-4BF7-8534-40B7C42168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456</c:v>
                </c:pt>
                <c:pt idx="3">
                  <c:v>391</c:v>
                </c:pt>
                <c:pt idx="6">
                  <c:v>324</c:v>
                </c:pt>
                <c:pt idx="9">
                  <c:v>330</c:v>
                </c:pt>
                <c:pt idx="12">
                  <c:v>343</c:v>
                </c:pt>
              </c:numCache>
            </c:numRef>
          </c:val>
          <c:extLst>
            <c:ext xmlns:c16="http://schemas.microsoft.com/office/drawing/2014/chart" uri="{C3380CC4-5D6E-409C-BE32-E72D297353CC}">
              <c16:uniqueId val="{00000004-ED83-4BF7-8534-40B7C42168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D83-4BF7-8534-40B7C42168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D83-4BF7-8534-40B7C42168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2613</c:v>
                </c:pt>
                <c:pt idx="3">
                  <c:v>2562</c:v>
                </c:pt>
                <c:pt idx="6">
                  <c:v>2473</c:v>
                </c:pt>
                <c:pt idx="9">
                  <c:v>2365</c:v>
                </c:pt>
                <c:pt idx="12">
                  <c:v>2335</c:v>
                </c:pt>
              </c:numCache>
            </c:numRef>
          </c:val>
          <c:extLst>
            <c:ext xmlns:c16="http://schemas.microsoft.com/office/drawing/2014/chart" uri="{C3380CC4-5D6E-409C-BE32-E72D297353CC}">
              <c16:uniqueId val="{00000007-ED83-4BF7-8534-40B7C42168C0}"/>
            </c:ext>
          </c:extLst>
        </c:ser>
        <c:dLbls>
          <c:showLegendKey val="0"/>
          <c:showVal val="0"/>
          <c:showCatName val="0"/>
          <c:showSerName val="0"/>
          <c:showPercent val="0"/>
          <c:showBubbleSize val="0"/>
        </c:dLbls>
        <c:gapWidth val="100"/>
        <c:overlap val="100"/>
        <c:axId val="177137920"/>
        <c:axId val="1652940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757</c:v>
                </c:pt>
                <c:pt idx="2">
                  <c:v>#N/A</c:v>
                </c:pt>
                <c:pt idx="3">
                  <c:v>#N/A</c:v>
                </c:pt>
                <c:pt idx="4">
                  <c:v>699</c:v>
                </c:pt>
                <c:pt idx="5">
                  <c:v>#N/A</c:v>
                </c:pt>
                <c:pt idx="6">
                  <c:v>#N/A</c:v>
                </c:pt>
                <c:pt idx="7">
                  <c:v>645</c:v>
                </c:pt>
                <c:pt idx="8">
                  <c:v>#N/A</c:v>
                </c:pt>
                <c:pt idx="9">
                  <c:v>#N/A</c:v>
                </c:pt>
                <c:pt idx="10">
                  <c:v>599</c:v>
                </c:pt>
                <c:pt idx="11">
                  <c:v>#N/A</c:v>
                </c:pt>
                <c:pt idx="12">
                  <c:v>#N/A</c:v>
                </c:pt>
                <c:pt idx="13">
                  <c:v>603</c:v>
                </c:pt>
                <c:pt idx="14">
                  <c:v>#N/A</c:v>
                </c:pt>
              </c:numCache>
            </c:numRef>
          </c:val>
          <c:smooth val="0"/>
          <c:extLst>
            <c:ext xmlns:c16="http://schemas.microsoft.com/office/drawing/2014/chart" uri="{C3380CC4-5D6E-409C-BE32-E72D297353CC}">
              <c16:uniqueId val="{00000008-ED83-4BF7-8534-40B7C42168C0}"/>
            </c:ext>
          </c:extLst>
        </c:ser>
        <c:dLbls>
          <c:showLegendKey val="0"/>
          <c:showVal val="0"/>
          <c:showCatName val="0"/>
          <c:showSerName val="0"/>
          <c:showPercent val="0"/>
          <c:showBubbleSize val="0"/>
        </c:dLbls>
        <c:marker val="1"/>
        <c:smooth val="0"/>
        <c:axId val="177137920"/>
        <c:axId val="165294080"/>
      </c:lineChart>
      <c:catAx>
        <c:axId val="177137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5294080"/>
        <c:crosses val="autoZero"/>
        <c:auto val="1"/>
        <c:lblAlgn val="ctr"/>
        <c:lblOffset val="100"/>
        <c:tickLblSkip val="1"/>
        <c:tickMarkSkip val="1"/>
        <c:noMultiLvlLbl val="0"/>
      </c:catAx>
      <c:valAx>
        <c:axId val="1652940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7137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62E-2"/>
          <c:w val="0.86496884859089618"/>
          <c:h val="0.58918212773855427"/>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22815</c:v>
                </c:pt>
                <c:pt idx="5">
                  <c:v>22547</c:v>
                </c:pt>
                <c:pt idx="8">
                  <c:v>21993</c:v>
                </c:pt>
                <c:pt idx="11">
                  <c:v>20784</c:v>
                </c:pt>
                <c:pt idx="14">
                  <c:v>19347</c:v>
                </c:pt>
              </c:numCache>
            </c:numRef>
          </c:val>
          <c:extLst>
            <c:ext xmlns:c16="http://schemas.microsoft.com/office/drawing/2014/chart" uri="{C3380CC4-5D6E-409C-BE32-E72D297353CC}">
              <c16:uniqueId val="{00000000-2A11-40E9-9F3A-CEBBEDA7923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4725</c:v>
                </c:pt>
                <c:pt idx="5">
                  <c:v>4666</c:v>
                </c:pt>
                <c:pt idx="8">
                  <c:v>3930</c:v>
                </c:pt>
                <c:pt idx="11">
                  <c:v>3237</c:v>
                </c:pt>
                <c:pt idx="14">
                  <c:v>2905</c:v>
                </c:pt>
              </c:numCache>
            </c:numRef>
          </c:val>
          <c:extLst>
            <c:ext xmlns:c16="http://schemas.microsoft.com/office/drawing/2014/chart" uri="{C3380CC4-5D6E-409C-BE32-E72D297353CC}">
              <c16:uniqueId val="{00000001-2A11-40E9-9F3A-CEBBEDA7923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6487</c:v>
                </c:pt>
                <c:pt idx="5">
                  <c:v>6553</c:v>
                </c:pt>
                <c:pt idx="8">
                  <c:v>7312</c:v>
                </c:pt>
                <c:pt idx="11">
                  <c:v>8278</c:v>
                </c:pt>
                <c:pt idx="14">
                  <c:v>7887</c:v>
                </c:pt>
              </c:numCache>
            </c:numRef>
          </c:val>
          <c:extLst>
            <c:ext xmlns:c16="http://schemas.microsoft.com/office/drawing/2014/chart" uri="{C3380CC4-5D6E-409C-BE32-E72D297353CC}">
              <c16:uniqueId val="{00000002-2A11-40E9-9F3A-CEBBEDA7923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A11-40E9-9F3A-CEBBEDA7923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A11-40E9-9F3A-CEBBEDA7923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6</c:v>
                </c:pt>
                <c:pt idx="3">
                  <c:v>3</c:v>
                </c:pt>
                <c:pt idx="6">
                  <c:v>0</c:v>
                </c:pt>
                <c:pt idx="9">
                  <c:v>0</c:v>
                </c:pt>
                <c:pt idx="12">
                  <c:v>0</c:v>
                </c:pt>
              </c:numCache>
            </c:numRef>
          </c:val>
          <c:extLst>
            <c:ext xmlns:c16="http://schemas.microsoft.com/office/drawing/2014/chart" uri="{C3380CC4-5D6E-409C-BE32-E72D297353CC}">
              <c16:uniqueId val="{00000005-2A11-40E9-9F3A-CEBBEDA7923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1791</c:v>
                </c:pt>
                <c:pt idx="3">
                  <c:v>1790</c:v>
                </c:pt>
                <c:pt idx="6">
                  <c:v>1735</c:v>
                </c:pt>
                <c:pt idx="9">
                  <c:v>1788</c:v>
                </c:pt>
                <c:pt idx="12">
                  <c:v>1798</c:v>
                </c:pt>
              </c:numCache>
            </c:numRef>
          </c:val>
          <c:extLst>
            <c:ext xmlns:c16="http://schemas.microsoft.com/office/drawing/2014/chart" uri="{C3380CC4-5D6E-409C-BE32-E72D297353CC}">
              <c16:uniqueId val="{00000006-2A11-40E9-9F3A-CEBBEDA7923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781</c:v>
                </c:pt>
                <c:pt idx="3">
                  <c:v>1183</c:v>
                </c:pt>
                <c:pt idx="6">
                  <c:v>1097</c:v>
                </c:pt>
                <c:pt idx="9">
                  <c:v>1016</c:v>
                </c:pt>
                <c:pt idx="12">
                  <c:v>923</c:v>
                </c:pt>
              </c:numCache>
            </c:numRef>
          </c:val>
          <c:extLst>
            <c:ext xmlns:c16="http://schemas.microsoft.com/office/drawing/2014/chart" uri="{C3380CC4-5D6E-409C-BE32-E72D297353CC}">
              <c16:uniqueId val="{00000007-2A11-40E9-9F3A-CEBBEDA7923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4961</c:v>
                </c:pt>
                <c:pt idx="3">
                  <c:v>4397</c:v>
                </c:pt>
                <c:pt idx="6">
                  <c:v>3678</c:v>
                </c:pt>
                <c:pt idx="9">
                  <c:v>2925</c:v>
                </c:pt>
                <c:pt idx="12">
                  <c:v>2440</c:v>
                </c:pt>
              </c:numCache>
            </c:numRef>
          </c:val>
          <c:extLst>
            <c:ext xmlns:c16="http://schemas.microsoft.com/office/drawing/2014/chart" uri="{C3380CC4-5D6E-409C-BE32-E72D297353CC}">
              <c16:uniqueId val="{00000008-2A11-40E9-9F3A-CEBBEDA7923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1608</c:v>
                </c:pt>
                <c:pt idx="3">
                  <c:v>1381</c:v>
                </c:pt>
                <c:pt idx="6">
                  <c:v>1150</c:v>
                </c:pt>
                <c:pt idx="9">
                  <c:v>912</c:v>
                </c:pt>
                <c:pt idx="12">
                  <c:v>705</c:v>
                </c:pt>
              </c:numCache>
            </c:numRef>
          </c:val>
          <c:extLst>
            <c:ext xmlns:c16="http://schemas.microsoft.com/office/drawing/2014/chart" uri="{C3380CC4-5D6E-409C-BE32-E72D297353CC}">
              <c16:uniqueId val="{00000009-2A11-40E9-9F3A-CEBBEDA7923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22762</c:v>
                </c:pt>
                <c:pt idx="3">
                  <c:v>22409</c:v>
                </c:pt>
                <c:pt idx="6">
                  <c:v>22624</c:v>
                </c:pt>
                <c:pt idx="9">
                  <c:v>21963</c:v>
                </c:pt>
                <c:pt idx="12">
                  <c:v>21898</c:v>
                </c:pt>
              </c:numCache>
            </c:numRef>
          </c:val>
          <c:extLst>
            <c:ext xmlns:c16="http://schemas.microsoft.com/office/drawing/2014/chart" uri="{C3380CC4-5D6E-409C-BE32-E72D297353CC}">
              <c16:uniqueId val="{0000000A-2A11-40E9-9F3A-CEBBEDA79237}"/>
            </c:ext>
          </c:extLst>
        </c:ser>
        <c:dLbls>
          <c:showLegendKey val="0"/>
          <c:showVal val="0"/>
          <c:showCatName val="0"/>
          <c:showSerName val="0"/>
          <c:showPercent val="0"/>
          <c:showBubbleSize val="0"/>
        </c:dLbls>
        <c:gapWidth val="100"/>
        <c:overlap val="100"/>
        <c:axId val="177058560"/>
        <c:axId val="1770600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A11-40E9-9F3A-CEBBEDA79237}"/>
            </c:ext>
          </c:extLst>
        </c:ser>
        <c:dLbls>
          <c:showLegendKey val="0"/>
          <c:showVal val="0"/>
          <c:showCatName val="0"/>
          <c:showSerName val="0"/>
          <c:showPercent val="0"/>
          <c:showBubbleSize val="0"/>
        </c:dLbls>
        <c:marker val="1"/>
        <c:smooth val="0"/>
        <c:axId val="177058560"/>
        <c:axId val="177060096"/>
      </c:lineChart>
      <c:catAx>
        <c:axId val="177058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7060096"/>
        <c:crosses val="autoZero"/>
        <c:auto val="1"/>
        <c:lblAlgn val="ctr"/>
        <c:lblOffset val="100"/>
        <c:tickLblSkip val="1"/>
        <c:tickMarkSkip val="1"/>
        <c:noMultiLvlLbl val="0"/>
      </c:catAx>
      <c:valAx>
        <c:axId val="1770600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7058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2"/>
          <c:y val="7.772626212561079E-2"/>
          <c:w val="0.89122665696781667"/>
          <c:h val="0.85862490608254194"/>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2738</c:v>
                </c:pt>
                <c:pt idx="1">
                  <c:v>2938</c:v>
                </c:pt>
                <c:pt idx="2">
                  <c:v>2938</c:v>
                </c:pt>
              </c:numCache>
            </c:numRef>
          </c:val>
          <c:extLst>
            <c:ext xmlns:c16="http://schemas.microsoft.com/office/drawing/2014/chart" uri="{C3380CC4-5D6E-409C-BE32-E72D297353CC}">
              <c16:uniqueId val="{00000000-CD48-4C22-A0B6-A8914E2E4CB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1172</c:v>
                </c:pt>
                <c:pt idx="1">
                  <c:v>1172</c:v>
                </c:pt>
                <c:pt idx="2">
                  <c:v>1198</c:v>
                </c:pt>
              </c:numCache>
            </c:numRef>
          </c:val>
          <c:extLst>
            <c:ext xmlns:c16="http://schemas.microsoft.com/office/drawing/2014/chart" uri="{C3380CC4-5D6E-409C-BE32-E72D297353CC}">
              <c16:uniqueId val="{00000001-CD48-4C22-A0B6-A8914E2E4CB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1859</c:v>
                </c:pt>
                <c:pt idx="1">
                  <c:v>2662</c:v>
                </c:pt>
                <c:pt idx="2">
                  <c:v>2573</c:v>
                </c:pt>
              </c:numCache>
            </c:numRef>
          </c:val>
          <c:extLst>
            <c:ext xmlns:c16="http://schemas.microsoft.com/office/drawing/2014/chart" uri="{C3380CC4-5D6E-409C-BE32-E72D297353CC}">
              <c16:uniqueId val="{00000002-CD48-4C22-A0B6-A8914E2E4CB1}"/>
            </c:ext>
          </c:extLst>
        </c:ser>
        <c:dLbls>
          <c:showLegendKey val="0"/>
          <c:showVal val="0"/>
          <c:showCatName val="0"/>
          <c:showSerName val="0"/>
          <c:showPercent val="0"/>
          <c:showBubbleSize val="0"/>
        </c:dLbls>
        <c:gapWidth val="120"/>
        <c:overlap val="100"/>
        <c:axId val="177416064"/>
        <c:axId val="177417600"/>
      </c:barChart>
      <c:catAx>
        <c:axId val="177416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77417600"/>
        <c:crosses val="autoZero"/>
        <c:auto val="1"/>
        <c:lblAlgn val="ctr"/>
        <c:lblOffset val="100"/>
        <c:tickLblSkip val="1"/>
        <c:tickMarkSkip val="1"/>
        <c:noMultiLvlLbl val="0"/>
      </c:catAx>
      <c:valAx>
        <c:axId val="1774176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77416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茨城県龍ケ崎市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75,509
72,539
78.59
31,043,983
29,637,205
1,276,809
16,135,643
21,898,282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財政力指数は、</a:t>
          </a:r>
          <a:r>
            <a:rPr kumimoji="1" lang="ja-JP" altLang="en-US" sz="900">
              <a:solidFill>
                <a:schemeClr val="dk1"/>
              </a:solidFill>
              <a:effectLst/>
              <a:latin typeface="+mn-lt"/>
              <a:ea typeface="+mn-ea"/>
              <a:cs typeface="+mn-cs"/>
            </a:rPr>
            <a:t>令和元</a:t>
          </a:r>
          <a:r>
            <a:rPr kumimoji="1" lang="ja-JP" altLang="ja-JP" sz="900">
              <a:solidFill>
                <a:schemeClr val="dk1"/>
              </a:solidFill>
              <a:effectLst/>
              <a:latin typeface="+mn-lt"/>
              <a:ea typeface="+mn-ea"/>
              <a:cs typeface="+mn-cs"/>
            </a:rPr>
            <a:t>年度より横ばいにあり、類似団体平均より若干良好な状態を維持している。</a:t>
          </a:r>
          <a:endParaRPr lang="ja-JP" altLang="ja-JP" sz="900">
            <a:solidFill>
              <a:sysClr val="windowText" lastClr="000000"/>
            </a:solidFill>
            <a:effectLst/>
          </a:endParaRPr>
        </a:p>
        <a:p>
          <a:r>
            <a:rPr kumimoji="1" lang="ja-JP" altLang="ja-JP" sz="900">
              <a:solidFill>
                <a:sysClr val="windowText" lastClr="000000"/>
              </a:solidFill>
              <a:effectLst/>
              <a:latin typeface="+mn-lt"/>
              <a:ea typeface="+mn-ea"/>
              <a:cs typeface="+mn-cs"/>
            </a:rPr>
            <a:t>　令和</a:t>
          </a:r>
          <a:r>
            <a:rPr kumimoji="1" lang="en-US" altLang="ja-JP" sz="900">
              <a:solidFill>
                <a:sysClr val="windowText" lastClr="000000"/>
              </a:solidFill>
              <a:effectLst/>
              <a:latin typeface="+mn-lt"/>
              <a:ea typeface="+mn-ea"/>
              <a:cs typeface="+mn-cs"/>
            </a:rPr>
            <a:t>5</a:t>
          </a:r>
          <a:r>
            <a:rPr kumimoji="1" lang="ja-JP" altLang="ja-JP" sz="900">
              <a:solidFill>
                <a:sysClr val="windowText" lastClr="000000"/>
              </a:solidFill>
              <a:effectLst/>
              <a:latin typeface="+mn-lt"/>
              <a:ea typeface="+mn-ea"/>
              <a:cs typeface="+mn-cs"/>
            </a:rPr>
            <a:t>年度について、分子となる基準財政収入額</a:t>
          </a:r>
          <a:r>
            <a:rPr kumimoji="1" lang="ja-JP" altLang="en-US" sz="900">
              <a:solidFill>
                <a:sysClr val="windowText" lastClr="000000"/>
              </a:solidFill>
              <a:effectLst/>
              <a:latin typeface="+mn-lt"/>
              <a:ea typeface="+mn-ea"/>
              <a:cs typeface="+mn-cs"/>
            </a:rPr>
            <a:t>の、</a:t>
          </a:r>
          <a:r>
            <a:rPr lang="ja-JP" altLang="ja-JP" sz="900">
              <a:solidFill>
                <a:schemeClr val="dk1"/>
              </a:solidFill>
              <a:effectLst/>
              <a:latin typeface="+mn-lt"/>
              <a:ea typeface="+mn-ea"/>
              <a:cs typeface="+mn-cs"/>
            </a:rPr>
            <a:t>コロナ禍からの経済活動回復に伴</a:t>
          </a:r>
          <a:r>
            <a:rPr lang="ja-JP" altLang="en-US" sz="900">
              <a:solidFill>
                <a:schemeClr val="dk1"/>
              </a:solidFill>
              <a:effectLst/>
              <a:latin typeface="+mn-lt"/>
              <a:ea typeface="+mn-ea"/>
              <a:cs typeface="+mn-cs"/>
            </a:rPr>
            <a:t>う</a:t>
          </a:r>
          <a:r>
            <a:rPr kumimoji="1" lang="ja-JP" altLang="en-US" sz="900">
              <a:solidFill>
                <a:sysClr val="windowText" lastClr="000000"/>
              </a:solidFill>
              <a:effectLst/>
              <a:latin typeface="+mn-lt"/>
              <a:ea typeface="+mn-ea"/>
              <a:cs typeface="+mn-cs"/>
            </a:rPr>
            <a:t>増要因を</a:t>
          </a:r>
          <a:r>
            <a:rPr kumimoji="1" lang="ja-JP" altLang="ja-JP" sz="900">
              <a:solidFill>
                <a:sysClr val="windowText" lastClr="000000"/>
              </a:solidFill>
              <a:effectLst/>
              <a:latin typeface="+mn-lt"/>
              <a:ea typeface="+mn-ea"/>
              <a:cs typeface="+mn-cs"/>
            </a:rPr>
            <a:t>、分母</a:t>
          </a:r>
          <a:r>
            <a:rPr kumimoji="1" lang="ja-JP" altLang="en-US" sz="900">
              <a:solidFill>
                <a:sysClr val="windowText" lastClr="000000"/>
              </a:solidFill>
              <a:effectLst/>
              <a:latin typeface="+mn-lt"/>
              <a:ea typeface="+mn-ea"/>
              <a:cs typeface="+mn-cs"/>
            </a:rPr>
            <a:t>の</a:t>
          </a:r>
          <a:r>
            <a:rPr kumimoji="1" lang="ja-JP" altLang="ja-JP" sz="900">
              <a:solidFill>
                <a:sysClr val="windowText" lastClr="000000"/>
              </a:solidFill>
              <a:effectLst/>
              <a:latin typeface="+mn-lt"/>
              <a:ea typeface="+mn-ea"/>
              <a:cs typeface="+mn-cs"/>
            </a:rPr>
            <a:t>基準財政需要額</a:t>
          </a:r>
          <a:r>
            <a:rPr kumimoji="1" lang="ja-JP" altLang="en-US" sz="900">
              <a:solidFill>
                <a:sysClr val="windowText" lastClr="000000"/>
              </a:solidFill>
              <a:effectLst/>
              <a:latin typeface="+mn-lt"/>
              <a:ea typeface="+mn-ea"/>
              <a:cs typeface="+mn-cs"/>
            </a:rPr>
            <a:t>の、社会保障費等による増要因が上回ったことから</a:t>
          </a:r>
          <a:r>
            <a:rPr kumimoji="1" lang="ja-JP" altLang="ja-JP" sz="900">
              <a:solidFill>
                <a:sysClr val="windowText" lastClr="000000"/>
              </a:solidFill>
              <a:effectLst/>
              <a:latin typeface="+mn-lt"/>
              <a:ea typeface="+mn-ea"/>
              <a:cs typeface="+mn-cs"/>
            </a:rPr>
            <a:t>、単年度での財政力指数は</a:t>
          </a:r>
          <a:r>
            <a:rPr kumimoji="1" lang="ja-JP" altLang="en-US" sz="900">
              <a:solidFill>
                <a:sysClr val="windowText" lastClr="000000"/>
              </a:solidFill>
              <a:effectLst/>
              <a:latin typeface="+mn-lt"/>
              <a:ea typeface="+mn-ea"/>
              <a:cs typeface="+mn-cs"/>
            </a:rPr>
            <a:t>下降</a:t>
          </a:r>
          <a:r>
            <a:rPr kumimoji="1" lang="ja-JP" altLang="ja-JP" sz="900">
              <a:solidFill>
                <a:sysClr val="windowText" lastClr="000000"/>
              </a:solidFill>
              <a:effectLst/>
              <a:latin typeface="+mn-lt"/>
              <a:ea typeface="+mn-ea"/>
              <a:cs typeface="+mn-cs"/>
            </a:rPr>
            <a:t>し、</a:t>
          </a:r>
          <a:r>
            <a:rPr kumimoji="1" lang="ja-JP" altLang="en-US" sz="900">
              <a:solidFill>
                <a:sysClr val="windowText" lastClr="000000"/>
              </a:solidFill>
              <a:effectLst/>
              <a:latin typeface="+mn-lt"/>
              <a:ea typeface="+mn-ea"/>
              <a:cs typeface="+mn-cs"/>
            </a:rPr>
            <a:t>また、</a:t>
          </a:r>
          <a:r>
            <a:rPr kumimoji="1" lang="ja-JP" altLang="ja-JP" sz="900">
              <a:solidFill>
                <a:sysClr val="windowText" lastClr="000000"/>
              </a:solidFill>
              <a:effectLst/>
              <a:latin typeface="+mn-lt"/>
              <a:ea typeface="+mn-ea"/>
              <a:cs typeface="+mn-cs"/>
            </a:rPr>
            <a:t>単年度財政力指数が高い令和</a:t>
          </a:r>
          <a:r>
            <a:rPr kumimoji="1" lang="en-US" altLang="ja-JP" sz="900">
              <a:solidFill>
                <a:sysClr val="windowText" lastClr="000000"/>
              </a:solidFill>
              <a:effectLst/>
              <a:latin typeface="+mn-lt"/>
              <a:ea typeface="+mn-ea"/>
              <a:cs typeface="+mn-cs"/>
            </a:rPr>
            <a:t>2</a:t>
          </a:r>
          <a:r>
            <a:rPr kumimoji="1" lang="ja-JP" altLang="ja-JP" sz="900">
              <a:solidFill>
                <a:sysClr val="windowText" lastClr="000000"/>
              </a:solidFill>
              <a:effectLst/>
              <a:latin typeface="+mn-lt"/>
              <a:ea typeface="+mn-ea"/>
              <a:cs typeface="+mn-cs"/>
            </a:rPr>
            <a:t>年度が計算から外れることにより、</a:t>
          </a:r>
          <a:r>
            <a:rPr kumimoji="1" lang="en-US" altLang="ja-JP" sz="900">
              <a:solidFill>
                <a:sysClr val="windowText" lastClr="000000"/>
              </a:solidFill>
              <a:effectLst/>
              <a:latin typeface="+mn-lt"/>
              <a:ea typeface="+mn-ea"/>
              <a:cs typeface="+mn-cs"/>
            </a:rPr>
            <a:t>3</a:t>
          </a:r>
          <a:r>
            <a:rPr kumimoji="1" lang="ja-JP" altLang="ja-JP" sz="900">
              <a:solidFill>
                <a:sysClr val="windowText" lastClr="000000"/>
              </a:solidFill>
              <a:effectLst/>
              <a:latin typeface="+mn-lt"/>
              <a:ea typeface="+mn-ea"/>
              <a:cs typeface="+mn-cs"/>
            </a:rPr>
            <a:t>か年平均</a:t>
          </a:r>
          <a:r>
            <a:rPr kumimoji="1" lang="ja-JP" altLang="en-US" sz="900">
              <a:solidFill>
                <a:sysClr val="windowText" lastClr="000000"/>
              </a:solidFill>
              <a:effectLst/>
              <a:latin typeface="+mn-lt"/>
              <a:ea typeface="+mn-ea"/>
              <a:cs typeface="+mn-cs"/>
            </a:rPr>
            <a:t>も</a:t>
          </a:r>
          <a:r>
            <a:rPr kumimoji="1" lang="ja-JP" altLang="ja-JP" sz="900">
              <a:solidFill>
                <a:sysClr val="windowText" lastClr="000000"/>
              </a:solidFill>
              <a:effectLst/>
              <a:latin typeface="+mn-lt"/>
              <a:ea typeface="+mn-ea"/>
              <a:cs typeface="+mn-cs"/>
            </a:rPr>
            <a:t>低下している。</a:t>
          </a:r>
          <a:endParaRPr lang="ja-JP" altLang="ja-JP" sz="900">
            <a:solidFill>
              <a:sysClr val="windowText" lastClr="000000"/>
            </a:solidFill>
            <a:effectLst/>
          </a:endParaRPr>
        </a:p>
        <a:p>
          <a:r>
            <a:rPr kumimoji="1" lang="ja-JP" altLang="ja-JP" sz="900">
              <a:solidFill>
                <a:schemeClr val="dk1"/>
              </a:solidFill>
              <a:effectLst/>
              <a:latin typeface="+mn-lt"/>
              <a:ea typeface="+mn-ea"/>
              <a:cs typeface="+mn-cs"/>
            </a:rPr>
            <a:t>　今後も</a:t>
          </a:r>
          <a:r>
            <a:rPr kumimoji="1" lang="ja-JP" altLang="en-US" sz="900">
              <a:solidFill>
                <a:schemeClr val="dk1"/>
              </a:solidFill>
              <a:effectLst/>
              <a:latin typeface="+mn-lt"/>
              <a:ea typeface="+mn-ea"/>
              <a:cs typeface="+mn-cs"/>
            </a:rPr>
            <a:t>人件費や扶助費等の義務的経費は引き続き増加が見込まれ、厳しい財政運営が予想されるが、</a:t>
          </a:r>
          <a:r>
            <a:rPr kumimoji="1" lang="ja-JP" altLang="ja-JP" sz="900">
              <a:solidFill>
                <a:schemeClr val="dk1"/>
              </a:solidFill>
              <a:effectLst/>
              <a:latin typeface="+mn-lt"/>
              <a:ea typeface="+mn-ea"/>
              <a:cs typeface="+mn-cs"/>
            </a:rPr>
            <a:t>本指数の向上・安定化のため、企業誘致や定住促進による市税増収等、自主財源の創出をはじめとした財政基盤の強化を図る。</a:t>
          </a:r>
          <a:endParaRPr lang="ja-JP" altLang="ja-JP" sz="9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154517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126594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154517</xdr:rowOff>
    </xdr:from>
    <xdr:to>
      <xdr:col>24</xdr:col>
      <xdr:colOff>12700</xdr:colOff>
      <xdr:row>45</xdr:row>
      <xdr:rowOff>154517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96308</xdr:rowOff>
    </xdr:from>
    <xdr:to>
      <xdr:col>23</xdr:col>
      <xdr:colOff>133350</xdr:colOff>
      <xdr:row>41</xdr:row>
      <xdr:rowOff>136525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25758"/>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56092</xdr:rowOff>
    </xdr:from>
    <xdr:to>
      <xdr:col>19</xdr:col>
      <xdr:colOff>133350</xdr:colOff>
      <xdr:row>41</xdr:row>
      <xdr:rowOff>96308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08554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15875</xdr:rowOff>
    </xdr:from>
    <xdr:to>
      <xdr:col>15</xdr:col>
      <xdr:colOff>82550</xdr:colOff>
      <xdr:row>41</xdr:row>
      <xdr:rowOff>56092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04532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15875</xdr:rowOff>
    </xdr:from>
    <xdr:to>
      <xdr:col>11</xdr:col>
      <xdr:colOff>31750</xdr:colOff>
      <xdr:row>41</xdr:row>
      <xdr:rowOff>35983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0453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102252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45508</xdr:rowOff>
    </xdr:from>
    <xdr:to>
      <xdr:col>19</xdr:col>
      <xdr:colOff>184150</xdr:colOff>
      <xdr:row>41</xdr:row>
      <xdr:rowOff>147108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157285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43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5292</xdr:rowOff>
    </xdr:from>
    <xdr:to>
      <xdr:col>15</xdr:col>
      <xdr:colOff>133350</xdr:colOff>
      <xdr:row>41</xdr:row>
      <xdr:rowOff>106892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117069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136525</xdr:rowOff>
    </xdr:from>
    <xdr:to>
      <xdr:col>11</xdr:col>
      <xdr:colOff>82550</xdr:colOff>
      <xdr:row>41</xdr:row>
      <xdr:rowOff>66675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76852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156633</xdr:rowOff>
    </xdr:from>
    <xdr:to>
      <xdr:col>7</xdr:col>
      <xdr:colOff>31750</xdr:colOff>
      <xdr:row>41</xdr:row>
      <xdr:rowOff>86783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96960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baseline="0">
              <a:solidFill>
                <a:schemeClr val="dk1"/>
              </a:solidFill>
              <a:effectLst/>
              <a:latin typeface="+mn-lt"/>
              <a:ea typeface="+mn-ea"/>
              <a:cs typeface="+mn-cs"/>
            </a:rPr>
            <a:t>　</a:t>
          </a:r>
          <a:r>
            <a:rPr lang="ja-JP" altLang="en-US" sz="1000"/>
            <a:t>障がい者自立支援給付事業をはじめとした扶助費の財政需要の高まりや、物価高騰や給与改定など による経常経費の増加の影響から、前年度比</a:t>
          </a:r>
          <a:r>
            <a:rPr lang="en-US" altLang="ja-JP" sz="1000"/>
            <a:t>1.8</a:t>
          </a:r>
          <a:r>
            <a:rPr lang="ja-JP" altLang="en-US" sz="1000"/>
            <a:t>ポイント上昇の</a:t>
          </a:r>
          <a:r>
            <a:rPr lang="en-US" altLang="ja-JP" sz="1000"/>
            <a:t>92.9</a:t>
          </a:r>
          <a:r>
            <a:rPr lang="ja-JP" altLang="en-US" sz="1000"/>
            <a:t>％となった。</a:t>
          </a:r>
          <a:endParaRPr lang="ja-JP" altLang="ja-JP" sz="1100">
            <a:solidFill>
              <a:srgbClr val="FF0000"/>
            </a:solidFill>
            <a:effectLst/>
          </a:endParaRPr>
        </a:p>
        <a:p>
          <a:r>
            <a:rPr kumimoji="1" lang="ja-JP" altLang="ja-JP" sz="1000">
              <a:solidFill>
                <a:schemeClr val="dk1"/>
              </a:solidFill>
              <a:effectLst/>
              <a:latin typeface="+mn-lt"/>
              <a:ea typeface="+mn-ea"/>
              <a:cs typeface="+mn-cs"/>
            </a:rPr>
            <a:t>　今後も少子高齢化に伴う、生産年齢人口の減少により市税の大きな伸びを見通すことは困難であるなか、社会保障関係経費の財政需要増も想定されるが、物件費や公債費等の経常経費の圧縮、</a:t>
          </a:r>
          <a:r>
            <a:rPr kumimoji="1" lang="ja-JP" altLang="en-US" sz="1000">
              <a:solidFill>
                <a:schemeClr val="dk1"/>
              </a:solidFill>
              <a:effectLst/>
              <a:latin typeface="+mn-lt"/>
              <a:ea typeface="+mn-ea"/>
              <a:cs typeface="+mn-cs"/>
            </a:rPr>
            <a:t>ふるさと納税の拡充など</a:t>
          </a:r>
          <a:r>
            <a:rPr kumimoji="1" lang="ja-JP" altLang="ja-JP" sz="1000">
              <a:solidFill>
                <a:schemeClr val="dk1"/>
              </a:solidFill>
              <a:effectLst/>
              <a:latin typeface="+mn-lt"/>
              <a:ea typeface="+mn-ea"/>
              <a:cs typeface="+mn-cs"/>
            </a:rPr>
            <a:t>自主財源の確保に努め、条例での目標値である</a:t>
          </a:r>
          <a:r>
            <a:rPr kumimoji="1" lang="en-US" altLang="ja-JP" sz="1000">
              <a:solidFill>
                <a:schemeClr val="dk1"/>
              </a:solidFill>
              <a:effectLst/>
              <a:latin typeface="+mn-lt"/>
              <a:ea typeface="+mn-ea"/>
              <a:cs typeface="+mn-cs"/>
            </a:rPr>
            <a:t>90.0</a:t>
          </a:r>
          <a:r>
            <a:rPr kumimoji="1" lang="ja-JP" altLang="ja-JP" sz="1000">
              <a:solidFill>
                <a:schemeClr val="dk1"/>
              </a:solidFill>
              <a:effectLst/>
              <a:latin typeface="+mn-lt"/>
              <a:ea typeface="+mn-ea"/>
              <a:cs typeface="+mn-cs"/>
            </a:rPr>
            <a:t>％を達成できるよう、</a:t>
          </a:r>
          <a:r>
            <a:rPr lang="ja-JP" altLang="ja-JP" sz="1000" b="0" i="0" baseline="0">
              <a:solidFill>
                <a:schemeClr val="dk1"/>
              </a:solidFill>
              <a:effectLst/>
              <a:latin typeface="+mn-lt"/>
              <a:ea typeface="+mn-ea"/>
              <a:cs typeface="+mn-cs"/>
            </a:rPr>
            <a:t>財政の柔軟性を高め、財源調整力を確保していく。</a:t>
          </a:r>
          <a:endParaRPr lang="ja-JP" altLang="ja-JP" sz="11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32766</xdr:rowOff>
    </xdr:from>
    <xdr:to>
      <xdr:col>23</xdr:col>
      <xdr:colOff>133350</xdr:colOff>
      <xdr:row>65</xdr:row>
      <xdr:rowOff>27178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48316"/>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170705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27178</xdr:rowOff>
    </xdr:from>
    <xdr:to>
      <xdr:col>24</xdr:col>
      <xdr:colOff>12700</xdr:colOff>
      <xdr:row>65</xdr:row>
      <xdr:rowOff>27178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17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119143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32766</xdr:rowOff>
    </xdr:from>
    <xdr:to>
      <xdr:col>24</xdr:col>
      <xdr:colOff>12700</xdr:colOff>
      <xdr:row>59</xdr:row>
      <xdr:rowOff>32766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148336</xdr:rowOff>
    </xdr:from>
    <xdr:to>
      <xdr:col>23</xdr:col>
      <xdr:colOff>133350</xdr:colOff>
      <xdr:row>62</xdr:row>
      <xdr:rowOff>63754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606786"/>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18813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4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39878</xdr:rowOff>
    </xdr:from>
    <xdr:to>
      <xdr:col>19</xdr:col>
      <xdr:colOff>133350</xdr:colOff>
      <xdr:row>61</xdr:row>
      <xdr:rowOff>148336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326878"/>
          <a:ext cx="889000" cy="2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145796</xdr:rowOff>
    </xdr:from>
    <xdr:to>
      <xdr:col>19</xdr:col>
      <xdr:colOff>184150</xdr:colOff>
      <xdr:row>62</xdr:row>
      <xdr:rowOff>75946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60723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90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39878</xdr:rowOff>
    </xdr:from>
    <xdr:to>
      <xdr:col>15</xdr:col>
      <xdr:colOff>82550</xdr:colOff>
      <xdr:row>62</xdr:row>
      <xdr:rowOff>78232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326878"/>
          <a:ext cx="889000" cy="38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143510</xdr:rowOff>
    </xdr:from>
    <xdr:to>
      <xdr:col>15</xdr:col>
      <xdr:colOff>133350</xdr:colOff>
      <xdr:row>61</xdr:row>
      <xdr:rowOff>73660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58437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78232</xdr:rowOff>
    </xdr:from>
    <xdr:to>
      <xdr:col>11</xdr:col>
      <xdr:colOff>31750</xdr:colOff>
      <xdr:row>62</xdr:row>
      <xdr:rowOff>155448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70813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128287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61214</xdr:rowOff>
    </xdr:from>
    <xdr:to>
      <xdr:col>7</xdr:col>
      <xdr:colOff>31750</xdr:colOff>
      <xdr:row>62</xdr:row>
      <xdr:rowOff>162814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1541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12954</xdr:rowOff>
    </xdr:from>
    <xdr:to>
      <xdr:col>23</xdr:col>
      <xdr:colOff>184150</xdr:colOff>
      <xdr:row>62</xdr:row>
      <xdr:rowOff>114554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29481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48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97536</xdr:rowOff>
    </xdr:from>
    <xdr:to>
      <xdr:col>19</xdr:col>
      <xdr:colOff>184150</xdr:colOff>
      <xdr:row>62</xdr:row>
      <xdr:rowOff>27686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37863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324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160528</xdr:rowOff>
    </xdr:from>
    <xdr:to>
      <xdr:col>15</xdr:col>
      <xdr:colOff>133350</xdr:colOff>
      <xdr:row>60</xdr:row>
      <xdr:rowOff>90678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27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100855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04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27432</xdr:rowOff>
    </xdr:from>
    <xdr:to>
      <xdr:col>11</xdr:col>
      <xdr:colOff>82550</xdr:colOff>
      <xdr:row>62</xdr:row>
      <xdr:rowOff>129032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139209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42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104648</xdr:rowOff>
    </xdr:from>
    <xdr:to>
      <xdr:col>7</xdr:col>
      <xdr:colOff>31750</xdr:colOff>
      <xdr:row>63</xdr:row>
      <xdr:rowOff>34798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19575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82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[113,577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ごみ・し尿処理や消防業務を一部事務組合で実施していることから、過去の実績同様、類似団体平均より少なくなった。</a:t>
          </a:r>
          <a:endParaRPr lang="ja-JP" altLang="ja-JP" sz="900">
            <a:solidFill>
              <a:sysClr val="windowText" lastClr="000000"/>
            </a:solidFill>
            <a:effectLst/>
          </a:endParaRPr>
        </a:p>
        <a:p>
          <a:r>
            <a:rPr kumimoji="1" lang="ja-JP" altLang="ja-JP" sz="900">
              <a:solidFill>
                <a:sysClr val="windowText" lastClr="000000"/>
              </a:solidFill>
              <a:effectLst/>
              <a:latin typeface="+mn-lt"/>
              <a:ea typeface="+mn-ea"/>
              <a:cs typeface="+mn-cs"/>
            </a:rPr>
            <a:t>　令和</a:t>
          </a:r>
          <a:r>
            <a:rPr kumimoji="1" lang="en-US" altLang="ja-JP" sz="900">
              <a:solidFill>
                <a:sysClr val="windowText" lastClr="000000"/>
              </a:solidFill>
              <a:effectLst/>
              <a:latin typeface="+mn-lt"/>
              <a:ea typeface="+mn-ea"/>
              <a:cs typeface="+mn-cs"/>
            </a:rPr>
            <a:t>5</a:t>
          </a:r>
          <a:r>
            <a:rPr kumimoji="1" lang="ja-JP" altLang="ja-JP" sz="900">
              <a:solidFill>
                <a:sysClr val="windowText" lastClr="000000"/>
              </a:solidFill>
              <a:effectLst/>
              <a:latin typeface="+mn-lt"/>
              <a:ea typeface="+mn-ea"/>
              <a:cs typeface="+mn-cs"/>
            </a:rPr>
            <a:t>年度</a:t>
          </a:r>
          <a:r>
            <a:rPr kumimoji="1" lang="ja-JP" altLang="en-US" sz="900">
              <a:solidFill>
                <a:sysClr val="windowText" lastClr="000000"/>
              </a:solidFill>
              <a:effectLst/>
              <a:latin typeface="+mn-lt"/>
              <a:ea typeface="+mn-ea"/>
              <a:cs typeface="+mn-cs"/>
            </a:rPr>
            <a:t>について</a:t>
          </a:r>
          <a:r>
            <a:rPr kumimoji="1" lang="ja-JP" altLang="ja-JP" sz="900">
              <a:solidFill>
                <a:sysClr val="windowText" lastClr="000000"/>
              </a:solidFill>
              <a:effectLst/>
              <a:latin typeface="+mn-lt"/>
              <a:ea typeface="+mn-ea"/>
              <a:cs typeface="+mn-cs"/>
            </a:rPr>
            <a:t>、</a:t>
          </a:r>
          <a:r>
            <a:rPr kumimoji="1" lang="ja-JP" altLang="en-US" sz="900">
              <a:solidFill>
                <a:sysClr val="windowText" lastClr="000000"/>
              </a:solidFill>
              <a:effectLst/>
              <a:latin typeface="+mn-lt"/>
              <a:ea typeface="+mn-ea"/>
              <a:cs typeface="+mn-cs"/>
            </a:rPr>
            <a:t>物件費は新型コロナウイルスワクチン接種体制確保事業の減を主要因として減少したが、人件費は人事院勧告による賃上げにより上昇したことで、</a:t>
          </a:r>
          <a:r>
            <a:rPr kumimoji="0" lang="en-US" altLang="ja-JP" sz="900" b="0" i="0" baseline="0">
              <a:solidFill>
                <a:sysClr val="windowText" lastClr="000000"/>
              </a:solidFill>
              <a:effectLst/>
              <a:latin typeface="+mn-lt"/>
              <a:ea typeface="+mn-ea"/>
              <a:cs typeface="+mn-cs"/>
            </a:rPr>
            <a:t>1,253</a:t>
          </a:r>
          <a:r>
            <a:rPr lang="ja-JP" altLang="ja-JP" sz="900" b="0" i="0" baseline="0">
              <a:solidFill>
                <a:sysClr val="windowText" lastClr="000000"/>
              </a:solidFill>
              <a:effectLst/>
              <a:latin typeface="+mn-lt"/>
              <a:ea typeface="+mn-ea"/>
              <a:cs typeface="+mn-cs"/>
            </a:rPr>
            <a:t>円増加した。</a:t>
          </a:r>
          <a:endParaRPr lang="ja-JP" altLang="ja-JP" sz="900">
            <a:solidFill>
              <a:sysClr val="windowText" lastClr="000000"/>
            </a:solidFill>
            <a:effectLst/>
          </a:endParaRPr>
        </a:p>
        <a:p>
          <a:r>
            <a:rPr kumimoji="1" lang="ja-JP" altLang="ja-JP" sz="900">
              <a:solidFill>
                <a:schemeClr val="dk1"/>
              </a:solidFill>
              <a:effectLst/>
              <a:latin typeface="+mn-lt"/>
              <a:ea typeface="+mn-ea"/>
              <a:cs typeface="+mn-cs"/>
            </a:rPr>
            <a:t>　今後も、</a:t>
          </a:r>
          <a:r>
            <a:rPr kumimoji="1" lang="ja-JP" altLang="en-US" sz="900">
              <a:solidFill>
                <a:schemeClr val="dk1"/>
              </a:solidFill>
              <a:effectLst/>
              <a:latin typeface="+mn-lt"/>
              <a:ea typeface="+mn-ea"/>
              <a:cs typeface="+mn-cs"/>
            </a:rPr>
            <a:t>給与改定による人件費の増加や、光熱水費の高止まりや賃金上昇を背景とした委託料などの物件費の増加が見込まれるが、</a:t>
          </a:r>
          <a:r>
            <a:rPr kumimoji="1" lang="en-US" altLang="ja-JP" sz="900">
              <a:solidFill>
                <a:schemeClr val="dk1"/>
              </a:solidFill>
              <a:effectLst/>
              <a:latin typeface="+mn-lt"/>
              <a:ea typeface="+mn-ea"/>
              <a:cs typeface="+mn-cs"/>
            </a:rPr>
            <a:t>DX</a:t>
          </a:r>
          <a:r>
            <a:rPr kumimoji="1" lang="ja-JP" altLang="ja-JP" sz="900">
              <a:solidFill>
                <a:schemeClr val="dk1"/>
              </a:solidFill>
              <a:effectLst/>
              <a:latin typeface="+mn-lt"/>
              <a:ea typeface="+mn-ea"/>
              <a:cs typeface="+mn-cs"/>
            </a:rPr>
            <a:t>推進や事務事業のアウトソーシング等により、人件費の肥大を抑制するとともに、物件費は公共施設等総合管理計画に</a:t>
          </a:r>
          <a:r>
            <a:rPr kumimoji="1" lang="ja-JP" altLang="en-US" sz="900">
              <a:solidFill>
                <a:schemeClr val="dk1"/>
              </a:solidFill>
              <a:effectLst/>
              <a:latin typeface="+mn-lt"/>
              <a:ea typeface="+mn-ea"/>
              <a:cs typeface="+mn-cs"/>
            </a:rPr>
            <a:t>基づいた施設の集約化・複合化を推進し、</a:t>
          </a:r>
          <a:r>
            <a:rPr kumimoji="1" lang="ja-JP" altLang="ja-JP" sz="900">
              <a:solidFill>
                <a:schemeClr val="dk1"/>
              </a:solidFill>
              <a:effectLst/>
              <a:latin typeface="+mn-lt"/>
              <a:ea typeface="+mn-ea"/>
              <a:cs typeface="+mn-cs"/>
            </a:rPr>
            <a:t>施設管理運営費のコスト削減を図っていく。</a:t>
          </a:r>
          <a:endParaRPr lang="ja-JP" altLang="ja-JP" sz="9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117776</xdr:rowOff>
    </xdr:from>
    <xdr:to>
      <xdr:col>23</xdr:col>
      <xdr:colOff>133350</xdr:colOff>
      <xdr:row>89</xdr:row>
      <xdr:rowOff>127327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3776"/>
          <a:ext cx="0" cy="1552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99404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5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127327</xdr:rowOff>
    </xdr:from>
    <xdr:to>
      <xdr:col>24</xdr:col>
      <xdr:colOff>12700</xdr:colOff>
      <xdr:row>89</xdr:row>
      <xdr:rowOff>127327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32703</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117776</xdr:rowOff>
    </xdr:from>
    <xdr:to>
      <xdr:col>24</xdr:col>
      <xdr:colOff>12700</xdr:colOff>
      <xdr:row>80</xdr:row>
      <xdr:rowOff>117776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112601</xdr:rowOff>
    </xdr:from>
    <xdr:to>
      <xdr:col>23</xdr:col>
      <xdr:colOff>133350</xdr:colOff>
      <xdr:row>81</xdr:row>
      <xdr:rowOff>124695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000051"/>
          <a:ext cx="838200" cy="12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94163</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53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122086</xdr:rowOff>
    </xdr:from>
    <xdr:to>
      <xdr:col>23</xdr:col>
      <xdr:colOff>184150</xdr:colOff>
      <xdr:row>83</xdr:row>
      <xdr:rowOff>52236</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97679</xdr:rowOff>
    </xdr:from>
    <xdr:to>
      <xdr:col>19</xdr:col>
      <xdr:colOff>133350</xdr:colOff>
      <xdr:row>81</xdr:row>
      <xdr:rowOff>112601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3985129"/>
          <a:ext cx="889000" cy="1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124547</xdr:rowOff>
    </xdr:from>
    <xdr:to>
      <xdr:col>19</xdr:col>
      <xdr:colOff>184150</xdr:colOff>
      <xdr:row>83</xdr:row>
      <xdr:rowOff>54697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39474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69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89359</xdr:rowOff>
    </xdr:from>
    <xdr:to>
      <xdr:col>15</xdr:col>
      <xdr:colOff>82550</xdr:colOff>
      <xdr:row>81</xdr:row>
      <xdr:rowOff>97679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976809"/>
          <a:ext cx="889000" cy="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86489</xdr:rowOff>
    </xdr:from>
    <xdr:to>
      <xdr:col>15</xdr:col>
      <xdr:colOff>133350</xdr:colOff>
      <xdr:row>83</xdr:row>
      <xdr:rowOff>16639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1416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23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158083</xdr:rowOff>
    </xdr:from>
    <xdr:to>
      <xdr:col>11</xdr:col>
      <xdr:colOff>31750</xdr:colOff>
      <xdr:row>81</xdr:row>
      <xdr:rowOff>89359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874083"/>
          <a:ext cx="889000" cy="10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8415</xdr:rowOff>
    </xdr:from>
    <xdr:to>
      <xdr:col>11</xdr:col>
      <xdr:colOff>82550</xdr:colOff>
      <xdr:row>82</xdr:row>
      <xdr:rowOff>110015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94792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15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70190</xdr:rowOff>
    </xdr:from>
    <xdr:to>
      <xdr:col>7</xdr:col>
      <xdr:colOff>31750</xdr:colOff>
      <xdr:row>82</xdr:row>
      <xdr:rowOff>340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5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156567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04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73895</xdr:rowOff>
    </xdr:from>
    <xdr:to>
      <xdr:col>23</xdr:col>
      <xdr:colOff>184150</xdr:colOff>
      <xdr:row>82</xdr:row>
      <xdr:rowOff>4045</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396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90422</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806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61801</xdr:rowOff>
    </xdr:from>
    <xdr:to>
      <xdr:col>19</xdr:col>
      <xdr:colOff>184150</xdr:colOff>
      <xdr:row>81</xdr:row>
      <xdr:rowOff>163401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94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2128</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718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46879</xdr:rowOff>
    </xdr:from>
    <xdr:to>
      <xdr:col>15</xdr:col>
      <xdr:colOff>133350</xdr:colOff>
      <xdr:row>81</xdr:row>
      <xdr:rowOff>148479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93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158656</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703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38559</xdr:rowOff>
    </xdr:from>
    <xdr:to>
      <xdr:col>11</xdr:col>
      <xdr:colOff>82550</xdr:colOff>
      <xdr:row>81</xdr:row>
      <xdr:rowOff>140159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92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150336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694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107283</xdr:rowOff>
    </xdr:from>
    <xdr:to>
      <xdr:col>7</xdr:col>
      <xdr:colOff>31750</xdr:colOff>
      <xdr:row>81</xdr:row>
      <xdr:rowOff>37433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82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47610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59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年度のラスパイレス指数は、前年度より</a:t>
          </a:r>
          <a:r>
            <a:rPr kumimoji="1" lang="en-US" altLang="ja-JP" sz="1100">
              <a:solidFill>
                <a:schemeClr val="dk1"/>
              </a:solidFill>
              <a:effectLst/>
              <a:latin typeface="+mn-lt"/>
              <a:ea typeface="+mn-ea"/>
              <a:cs typeface="+mn-cs"/>
            </a:rPr>
            <a:t>0.1</a:t>
          </a:r>
          <a:r>
            <a:rPr kumimoji="1" lang="ja-JP" altLang="en-US" sz="1100">
              <a:solidFill>
                <a:schemeClr val="dk1"/>
              </a:solidFill>
              <a:effectLst/>
              <a:latin typeface="+mn-lt"/>
              <a:ea typeface="+mn-ea"/>
              <a:cs typeface="+mn-cs"/>
            </a:rPr>
            <a:t>ポイント上昇したものの、類似団体平均より</a:t>
          </a:r>
          <a:r>
            <a:rPr kumimoji="1" lang="en-US" altLang="ja-JP" sz="1100">
              <a:solidFill>
                <a:schemeClr val="dk1"/>
              </a:solidFill>
              <a:effectLst/>
              <a:latin typeface="+mn-lt"/>
              <a:ea typeface="+mn-ea"/>
              <a:cs typeface="+mn-cs"/>
            </a:rPr>
            <a:t>0.4</a:t>
          </a:r>
          <a:r>
            <a:rPr kumimoji="1" lang="ja-JP" altLang="en-US" sz="1100">
              <a:solidFill>
                <a:schemeClr val="dk1"/>
              </a:solidFill>
              <a:effectLst/>
              <a:latin typeface="+mn-lt"/>
              <a:ea typeface="+mn-ea"/>
              <a:cs typeface="+mn-cs"/>
            </a:rPr>
            <a:t>ポイント低く、全国市平均より</a:t>
          </a:r>
          <a:r>
            <a:rPr kumimoji="1" lang="en-US" altLang="ja-JP" sz="1100">
              <a:solidFill>
                <a:schemeClr val="dk1"/>
              </a:solidFill>
              <a:effectLst/>
              <a:latin typeface="+mn-lt"/>
              <a:ea typeface="+mn-ea"/>
              <a:cs typeface="+mn-cs"/>
            </a:rPr>
            <a:t>0.7</a:t>
          </a:r>
          <a:r>
            <a:rPr kumimoji="1" lang="ja-JP" altLang="en-US" sz="1100">
              <a:solidFill>
                <a:schemeClr val="dk1"/>
              </a:solidFill>
              <a:effectLst/>
              <a:latin typeface="+mn-lt"/>
              <a:ea typeface="+mn-ea"/>
              <a:cs typeface="+mn-cs"/>
            </a:rPr>
            <a:t>ポイント低い水準となっている。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年度までの給与構造改革、平成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年度からの給与制度の総合的見直しや人事院勧告などに伴う給与施策の実施および退職補充の抑制を引き続き実施していることから、類似団体平均よりも低い水準が続いている。</a:t>
          </a:r>
          <a:endParaRPr lang="ja-JP" altLang="ja-JP" sz="1400">
            <a:effectLst/>
          </a:endParaRPr>
        </a:p>
        <a:p>
          <a:r>
            <a:rPr kumimoji="1" lang="ja-JP" altLang="ja-JP" sz="1100">
              <a:solidFill>
                <a:schemeClr val="dk1"/>
              </a:solidFill>
              <a:effectLst/>
              <a:latin typeface="+mn-lt"/>
              <a:ea typeface="+mn-ea"/>
              <a:cs typeface="+mn-cs"/>
            </a:rPr>
            <a:t>　今後も、国における給与制度改革を見据えながら、国に準拠した給与制度の見直しを図り、引き続き給与水準の適正化に努める。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89</xdr:row>
      <xdr:rowOff>170391</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680016"/>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142468</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40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170391</xdr:rowOff>
    </xdr:from>
    <xdr:to>
      <xdr:col>81</xdr:col>
      <xdr:colOff>133350</xdr:colOff>
      <xdr:row>89</xdr:row>
      <xdr:rowOff>170391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162984</xdr:rowOff>
    </xdr:from>
    <xdr:to>
      <xdr:col>81</xdr:col>
      <xdr:colOff>44450</xdr:colOff>
      <xdr:row>85</xdr:row>
      <xdr:rowOff>11641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564784"/>
          <a:ext cx="8382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13352</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58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122766</xdr:rowOff>
    </xdr:from>
    <xdr:to>
      <xdr:col>77</xdr:col>
      <xdr:colOff>44450</xdr:colOff>
      <xdr:row>84</xdr:row>
      <xdr:rowOff>162984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52456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127652</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70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102659</xdr:rowOff>
    </xdr:from>
    <xdr:to>
      <xdr:col>72</xdr:col>
      <xdr:colOff>203200</xdr:colOff>
      <xdr:row>84</xdr:row>
      <xdr:rowOff>122766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504459"/>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42334</xdr:rowOff>
    </xdr:from>
    <xdr:to>
      <xdr:col>68</xdr:col>
      <xdr:colOff>152400</xdr:colOff>
      <xdr:row>84</xdr:row>
      <xdr:rowOff>102659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444134"/>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167868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5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148818</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379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112184</xdr:rowOff>
    </xdr:from>
    <xdr:to>
      <xdr:col>77</xdr:col>
      <xdr:colOff>95250</xdr:colOff>
      <xdr:row>85</xdr:row>
      <xdr:rowOff>42334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52511</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282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71966</xdr:rowOff>
    </xdr:from>
    <xdr:to>
      <xdr:col>73</xdr:col>
      <xdr:colOff>44450</xdr:colOff>
      <xdr:row>85</xdr:row>
      <xdr:rowOff>2116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51859</xdr:rowOff>
    </xdr:from>
    <xdr:to>
      <xdr:col>68</xdr:col>
      <xdr:colOff>203200</xdr:colOff>
      <xdr:row>84</xdr:row>
      <xdr:rowOff>153459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4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163636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22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162984</xdr:rowOff>
    </xdr:from>
    <xdr:to>
      <xdr:col>64</xdr:col>
      <xdr:colOff>152400</xdr:colOff>
      <xdr:row>84</xdr:row>
      <xdr:rowOff>93134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103311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　人口</a:t>
          </a:r>
          <a:r>
            <a:rPr kumimoji="1" lang="en-US" altLang="ja-JP" sz="1100">
              <a:solidFill>
                <a:sysClr val="windowText" lastClr="000000"/>
              </a:solidFill>
              <a:effectLst/>
              <a:latin typeface="+mn-lt"/>
              <a:ea typeface="+mn-ea"/>
              <a:cs typeface="+mn-cs"/>
            </a:rPr>
            <a:t>1,000</a:t>
          </a:r>
          <a:r>
            <a:rPr kumimoji="1" lang="ja-JP" altLang="ja-JP" sz="1100">
              <a:solidFill>
                <a:sysClr val="windowText" lastClr="000000"/>
              </a:solidFill>
              <a:effectLst/>
              <a:latin typeface="+mn-lt"/>
              <a:ea typeface="+mn-ea"/>
              <a:cs typeface="+mn-cs"/>
            </a:rPr>
            <a:t>人当たりの職員数は、ごみ・し尿処理や消防業務を一部事務組合で実施していることから、依然として類似団体平均より少ない傾向にあるが、将来の行政運営に支障が出ないよう職員採用数を一定数確保して</a:t>
          </a:r>
          <a:r>
            <a:rPr kumimoji="1" lang="ja-JP" altLang="en-US" sz="1100">
              <a:solidFill>
                <a:sysClr val="windowText" lastClr="000000"/>
              </a:solidFill>
              <a:effectLst/>
              <a:latin typeface="+mn-lt"/>
              <a:ea typeface="+mn-ea"/>
              <a:cs typeface="+mn-cs"/>
            </a:rPr>
            <a:t>おり、近年は同水準で推移している。</a:t>
          </a:r>
          <a:endParaRPr lang="ja-JP" altLang="ja-JP" sz="1400">
            <a:solidFill>
              <a:sysClr val="windowText" lastClr="000000"/>
            </a:solidFill>
            <a:effectLst/>
          </a:endParaRPr>
        </a:p>
        <a:p>
          <a:pPr eaLnBrk="1" fontAlgn="auto" latinLnBrk="0" hangingPunct="1"/>
          <a:r>
            <a:rPr kumimoji="1" lang="ja-JP" altLang="ja-JP" sz="1100">
              <a:solidFill>
                <a:schemeClr val="dk1"/>
              </a:solidFill>
              <a:effectLst/>
              <a:latin typeface="+mn-lt"/>
              <a:ea typeface="+mn-ea"/>
              <a:cs typeface="+mn-cs"/>
            </a:rPr>
            <a:t>　今後について、定年延長による職員数増加及び年齢構成バランスも考慮しながら、デジタル技術の活用やアウトソーシング等により、事務の効率化・省力化を徹底し、多様な行政ニーズに応えられるよう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10371</xdr:rowOff>
    </xdr:from>
    <xdr:to>
      <xdr:col>81</xdr:col>
      <xdr:colOff>44450</xdr:colOff>
      <xdr:row>67</xdr:row>
      <xdr:rowOff>61913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54471"/>
          <a:ext cx="0" cy="15945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33990</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61913</xdr:rowOff>
    </xdr:from>
    <xdr:to>
      <xdr:col>81</xdr:col>
      <xdr:colOff>133350</xdr:colOff>
      <xdr:row>67</xdr:row>
      <xdr:rowOff>61913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96748</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10371</xdr:rowOff>
    </xdr:from>
    <xdr:to>
      <xdr:col>81</xdr:col>
      <xdr:colOff>133350</xdr:colOff>
      <xdr:row>58</xdr:row>
      <xdr:rowOff>10371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114406</xdr:rowOff>
    </xdr:from>
    <xdr:to>
      <xdr:col>81</xdr:col>
      <xdr:colOff>44450</xdr:colOff>
      <xdr:row>59</xdr:row>
      <xdr:rowOff>116417</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6179800" y="10229956"/>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151782</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438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8255</xdr:rowOff>
    </xdr:from>
    <xdr:to>
      <xdr:col>81</xdr:col>
      <xdr:colOff>95250</xdr:colOff>
      <xdr:row>61</xdr:row>
      <xdr:rowOff>109855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114406</xdr:rowOff>
    </xdr:from>
    <xdr:to>
      <xdr:col>77</xdr:col>
      <xdr:colOff>44450</xdr:colOff>
      <xdr:row>59</xdr:row>
      <xdr:rowOff>116417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229956"/>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163619</xdr:rowOff>
    </xdr:from>
    <xdr:to>
      <xdr:col>77</xdr:col>
      <xdr:colOff>95250</xdr:colOff>
      <xdr:row>61</xdr:row>
      <xdr:rowOff>93769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78546</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536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110384</xdr:rowOff>
    </xdr:from>
    <xdr:to>
      <xdr:col>72</xdr:col>
      <xdr:colOff>203200</xdr:colOff>
      <xdr:row>59</xdr:row>
      <xdr:rowOff>114406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225934"/>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157586</xdr:rowOff>
    </xdr:from>
    <xdr:to>
      <xdr:col>73</xdr:col>
      <xdr:colOff>44450</xdr:colOff>
      <xdr:row>61</xdr:row>
      <xdr:rowOff>87736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72513</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5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110384</xdr:rowOff>
    </xdr:from>
    <xdr:to>
      <xdr:col>68</xdr:col>
      <xdr:colOff>152400</xdr:colOff>
      <xdr:row>59</xdr:row>
      <xdr:rowOff>122449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512800" y="1022593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46372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117369</xdr:rowOff>
    </xdr:from>
    <xdr:to>
      <xdr:col>64</xdr:col>
      <xdr:colOff>152400</xdr:colOff>
      <xdr:row>61</xdr:row>
      <xdr:rowOff>47519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32296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63606</xdr:rowOff>
    </xdr:from>
    <xdr:to>
      <xdr:col>81</xdr:col>
      <xdr:colOff>95250</xdr:colOff>
      <xdr:row>59</xdr:row>
      <xdr:rowOff>165206</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17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80133</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02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65617</xdr:rowOff>
    </xdr:from>
    <xdr:to>
      <xdr:col>77</xdr:col>
      <xdr:colOff>95250</xdr:colOff>
      <xdr:row>59</xdr:row>
      <xdr:rowOff>167217</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5944</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9950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63606</xdr:rowOff>
    </xdr:from>
    <xdr:to>
      <xdr:col>73</xdr:col>
      <xdr:colOff>44450</xdr:colOff>
      <xdr:row>59</xdr:row>
      <xdr:rowOff>165206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17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3933</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994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59584</xdr:rowOff>
    </xdr:from>
    <xdr:to>
      <xdr:col>68</xdr:col>
      <xdr:colOff>203200</xdr:colOff>
      <xdr:row>59</xdr:row>
      <xdr:rowOff>161184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17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171361</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994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71649</xdr:rowOff>
    </xdr:from>
    <xdr:to>
      <xdr:col>64</xdr:col>
      <xdr:colOff>152400</xdr:colOff>
      <xdr:row>60</xdr:row>
      <xdr:rowOff>1799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18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11976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995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a:solidFill>
                <a:sysClr val="windowText" lastClr="000000"/>
              </a:solidFill>
              <a:effectLst/>
              <a:latin typeface="+mn-lt"/>
              <a:ea typeface="+mn-ea"/>
              <a:cs typeface="+mn-cs"/>
            </a:rPr>
            <a:t>　既往債の償還</a:t>
          </a:r>
          <a:r>
            <a:rPr kumimoji="1" lang="ja-JP" altLang="en-US" sz="1000">
              <a:solidFill>
                <a:sysClr val="windowText" lastClr="000000"/>
              </a:solidFill>
              <a:effectLst/>
              <a:latin typeface="+mn-lt"/>
              <a:ea typeface="+mn-ea"/>
              <a:cs typeface="+mn-cs"/>
            </a:rPr>
            <a:t>が</a:t>
          </a:r>
          <a:r>
            <a:rPr kumimoji="1" lang="ja-JP" altLang="ja-JP" sz="1000">
              <a:solidFill>
                <a:sysClr val="windowText" lastClr="000000"/>
              </a:solidFill>
              <a:effectLst/>
              <a:latin typeface="+mn-lt"/>
              <a:ea typeface="+mn-ea"/>
              <a:cs typeface="+mn-cs"/>
            </a:rPr>
            <a:t>着実に進捗</a:t>
          </a:r>
          <a:r>
            <a:rPr kumimoji="1" lang="ja-JP" altLang="en-US" sz="1000">
              <a:solidFill>
                <a:sysClr val="windowText" lastClr="000000"/>
              </a:solidFill>
              <a:effectLst/>
              <a:latin typeface="+mn-lt"/>
              <a:ea typeface="+mn-ea"/>
              <a:cs typeface="+mn-cs"/>
            </a:rPr>
            <a:t>しつつも、基準財政需要額に算入される公債費も減となったことから分子は増加したが</a:t>
          </a:r>
          <a:r>
            <a:rPr kumimoji="1" lang="ja-JP" altLang="ja-JP" sz="1000">
              <a:solidFill>
                <a:sysClr val="windowText" lastClr="000000"/>
              </a:solidFill>
              <a:effectLst/>
              <a:latin typeface="+mn-lt"/>
              <a:ea typeface="+mn-ea"/>
              <a:cs typeface="+mn-cs"/>
            </a:rPr>
            <a:t>、</a:t>
          </a:r>
          <a:r>
            <a:rPr kumimoji="1" lang="ja-JP" altLang="ja-JP" sz="1000">
              <a:solidFill>
                <a:sysClr val="windowText" lastClr="000000"/>
              </a:solidFill>
              <a:latin typeface="+mn-lt"/>
              <a:ea typeface="+mn-ea"/>
              <a:cs typeface="+mn-cs"/>
            </a:rPr>
            <a:t>分母</a:t>
          </a:r>
          <a:r>
            <a:rPr kumimoji="1" lang="ja-JP" altLang="en-US" sz="1000">
              <a:solidFill>
                <a:sysClr val="windowText" lastClr="000000"/>
              </a:solidFill>
              <a:latin typeface="+mn-lt"/>
              <a:ea typeface="+mn-ea"/>
              <a:cs typeface="+mn-cs"/>
            </a:rPr>
            <a:t>も</a:t>
          </a:r>
          <a:r>
            <a:rPr kumimoji="1" lang="ja-JP" altLang="ja-JP" sz="1000">
              <a:solidFill>
                <a:sysClr val="windowText" lastClr="000000"/>
              </a:solidFill>
              <a:latin typeface="+mn-lt"/>
              <a:ea typeface="+mn-ea"/>
              <a:cs typeface="+mn-cs"/>
            </a:rPr>
            <a:t>普通交付税</a:t>
          </a:r>
          <a:r>
            <a:rPr kumimoji="1" lang="ja-JP" altLang="en-US" sz="1000">
              <a:solidFill>
                <a:sysClr val="windowText" lastClr="000000"/>
              </a:solidFill>
              <a:latin typeface="+mn-lt"/>
              <a:ea typeface="+mn-ea"/>
              <a:cs typeface="+mn-cs"/>
            </a:rPr>
            <a:t>の増</a:t>
          </a:r>
          <a:r>
            <a:rPr kumimoji="1" lang="ja-JP" altLang="ja-JP" sz="1000">
              <a:solidFill>
                <a:sysClr val="windowText" lastClr="000000"/>
              </a:solidFill>
              <a:latin typeface="+mn-lt"/>
              <a:ea typeface="+mn-ea"/>
              <a:cs typeface="+mn-cs"/>
            </a:rPr>
            <a:t>や経済活動</a:t>
          </a:r>
          <a:r>
            <a:rPr kumimoji="1" lang="ja-JP" altLang="en-US" sz="1000">
              <a:solidFill>
                <a:sysClr val="windowText" lastClr="000000"/>
              </a:solidFill>
              <a:latin typeface="+mn-lt"/>
              <a:ea typeface="+mn-ea"/>
              <a:cs typeface="+mn-cs"/>
            </a:rPr>
            <a:t>の回復</a:t>
          </a:r>
          <a:r>
            <a:rPr kumimoji="1" lang="ja-JP" altLang="ja-JP" sz="1000">
              <a:solidFill>
                <a:sysClr val="windowText" lastClr="000000"/>
              </a:solidFill>
              <a:latin typeface="+mn-lt"/>
              <a:ea typeface="+mn-ea"/>
              <a:cs typeface="+mn-cs"/>
            </a:rPr>
            <a:t>により標準税収入額</a:t>
          </a:r>
          <a:r>
            <a:rPr kumimoji="1" lang="ja-JP" altLang="en-US" sz="1000">
              <a:solidFill>
                <a:sysClr val="windowText" lastClr="000000"/>
              </a:solidFill>
              <a:latin typeface="+mn-lt"/>
              <a:ea typeface="+mn-ea"/>
              <a:cs typeface="+mn-cs"/>
            </a:rPr>
            <a:t>が</a:t>
          </a:r>
          <a:r>
            <a:rPr kumimoji="1" lang="ja-JP" altLang="ja-JP" sz="1000">
              <a:solidFill>
                <a:sysClr val="windowText" lastClr="000000"/>
              </a:solidFill>
              <a:latin typeface="+mn-lt"/>
              <a:ea typeface="+mn-ea"/>
              <a:cs typeface="+mn-cs"/>
            </a:rPr>
            <a:t>増となった</a:t>
          </a:r>
          <a:r>
            <a:rPr kumimoji="1" lang="ja-JP" altLang="en-US" sz="1000">
              <a:solidFill>
                <a:sysClr val="windowText" lastClr="000000"/>
              </a:solidFill>
              <a:latin typeface="+mn-lt"/>
              <a:ea typeface="+mn-ea"/>
              <a:cs typeface="+mn-cs"/>
            </a:rPr>
            <a:t>ことや、単年度実質公債費比率が高い令和</a:t>
          </a:r>
          <a:r>
            <a:rPr kumimoji="1" lang="en-US" altLang="ja-JP" sz="1000">
              <a:solidFill>
                <a:sysClr val="windowText" lastClr="000000"/>
              </a:solidFill>
              <a:latin typeface="+mn-lt"/>
              <a:ea typeface="+mn-ea"/>
              <a:cs typeface="+mn-cs"/>
            </a:rPr>
            <a:t>2</a:t>
          </a:r>
          <a:r>
            <a:rPr kumimoji="1" lang="ja-JP" altLang="en-US" sz="1000">
              <a:solidFill>
                <a:sysClr val="windowText" lastClr="000000"/>
              </a:solidFill>
              <a:latin typeface="+mn-lt"/>
              <a:ea typeface="+mn-ea"/>
              <a:cs typeface="+mn-cs"/>
            </a:rPr>
            <a:t>年度が計算から外れることにより</a:t>
          </a:r>
          <a:r>
            <a:rPr kumimoji="1" lang="ja-JP" altLang="ja-JP" sz="1000">
              <a:solidFill>
                <a:sysClr val="windowText" lastClr="000000"/>
              </a:solidFill>
              <a:latin typeface="+mn-lt"/>
              <a:ea typeface="+mn-ea"/>
              <a:cs typeface="+mn-cs"/>
            </a:rPr>
            <a:t>、</a:t>
          </a:r>
          <a:r>
            <a:rPr kumimoji="1" lang="ja-JP" altLang="ja-JP" sz="1000">
              <a:solidFill>
                <a:sysClr val="windowText" lastClr="000000"/>
              </a:solidFill>
              <a:effectLst/>
              <a:latin typeface="+mn-lt"/>
              <a:ea typeface="+mn-ea"/>
              <a:cs typeface="+mn-cs"/>
            </a:rPr>
            <a:t>前年度より</a:t>
          </a:r>
          <a:r>
            <a:rPr kumimoji="1" lang="en-US" altLang="ja-JP" sz="1000">
              <a:solidFill>
                <a:sysClr val="windowText" lastClr="000000"/>
              </a:solidFill>
              <a:effectLst/>
              <a:latin typeface="+mn-lt"/>
              <a:ea typeface="+mn-ea"/>
              <a:cs typeface="+mn-cs"/>
            </a:rPr>
            <a:t>0.3</a:t>
          </a:r>
          <a:r>
            <a:rPr kumimoji="1" lang="ja-JP" altLang="ja-JP" sz="1000">
              <a:solidFill>
                <a:sysClr val="windowText" lastClr="000000"/>
              </a:solidFill>
              <a:effectLst/>
              <a:latin typeface="+mn-lt"/>
              <a:ea typeface="+mn-ea"/>
              <a:cs typeface="+mn-cs"/>
            </a:rPr>
            <a:t>ポイント低下しており、依然として類似団体平均より良好な水準を維持している。</a:t>
          </a:r>
          <a:endParaRPr lang="ja-JP" altLang="ja-JP" sz="1100">
            <a:solidFill>
              <a:sysClr val="windowText" lastClr="000000"/>
            </a:solidFill>
            <a:effectLst/>
          </a:endParaRPr>
        </a:p>
        <a:p>
          <a:pPr eaLnBrk="1" fontAlgn="auto" latinLnBrk="0" hangingPunct="1"/>
          <a:r>
            <a:rPr kumimoji="1" lang="ja-JP" altLang="ja-JP" sz="1000">
              <a:solidFill>
                <a:schemeClr val="dk1"/>
              </a:solidFill>
              <a:effectLst/>
              <a:latin typeface="+mn-lt"/>
              <a:ea typeface="+mn-ea"/>
              <a:cs typeface="+mn-cs"/>
            </a:rPr>
            <a:t>　今後の公共施設等の再編・更新需要の拡大に備え、起債の償還方法の検討を重ねていくとともに、既往債の着実な償還と新規発行の適正管理に努め、起債充当事業の厳選や低利資金活用等、財政負担の平準化を図る。</a:t>
          </a:r>
          <a:endParaRPr lang="ja-JP" altLang="ja-JP" sz="1100">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1694</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357620"/>
          <a:ext cx="0" cy="1359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145221</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1694</xdr:rowOff>
    </xdr:from>
    <xdr:to>
      <xdr:col>81</xdr:col>
      <xdr:colOff>133350</xdr:colOff>
      <xdr:row>45</xdr:row>
      <xdr:rowOff>1694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70696</xdr:rowOff>
    </xdr:from>
    <xdr:to>
      <xdr:col>81</xdr:col>
      <xdr:colOff>44450</xdr:colOff>
      <xdr:row>40</xdr:row>
      <xdr:rowOff>94827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6179800" y="6928696"/>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94827</xdr:rowOff>
    </xdr:from>
    <xdr:to>
      <xdr:col>77</xdr:col>
      <xdr:colOff>44450</xdr:colOff>
      <xdr:row>40</xdr:row>
      <xdr:rowOff>143087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5290800" y="695282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55473</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708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143087</xdr:rowOff>
    </xdr:from>
    <xdr:to>
      <xdr:col>72</xdr:col>
      <xdr:colOff>203200</xdr:colOff>
      <xdr:row>41</xdr:row>
      <xdr:rowOff>3810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4401800" y="700108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132504</xdr:rowOff>
    </xdr:from>
    <xdr:to>
      <xdr:col>73</xdr:col>
      <xdr:colOff>44450</xdr:colOff>
      <xdr:row>41</xdr:row>
      <xdr:rowOff>62654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47431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151130</xdr:rowOff>
    </xdr:from>
    <xdr:to>
      <xdr:col>68</xdr:col>
      <xdr:colOff>152400</xdr:colOff>
      <xdr:row>41</xdr:row>
      <xdr:rowOff>3810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3512800" y="70091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9313</xdr:rowOff>
    </xdr:from>
    <xdr:to>
      <xdr:col>64</xdr:col>
      <xdr:colOff>152400</xdr:colOff>
      <xdr:row>41</xdr:row>
      <xdr:rowOff>110913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95690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19896</xdr:rowOff>
    </xdr:from>
    <xdr:to>
      <xdr:col>81</xdr:col>
      <xdr:colOff>95250</xdr:colOff>
      <xdr:row>40</xdr:row>
      <xdr:rowOff>121496</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36423</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672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44027</xdr:rowOff>
    </xdr:from>
    <xdr:to>
      <xdr:col>77</xdr:col>
      <xdr:colOff>95250</xdr:colOff>
      <xdr:row>40</xdr:row>
      <xdr:rowOff>145627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155804</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6670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92287</xdr:rowOff>
    </xdr:from>
    <xdr:to>
      <xdr:col>73</xdr:col>
      <xdr:colOff>44450</xdr:colOff>
      <xdr:row>41</xdr:row>
      <xdr:rowOff>22437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32614</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124460</xdr:rowOff>
    </xdr:from>
    <xdr:to>
      <xdr:col>68</xdr:col>
      <xdr:colOff>203200</xdr:colOff>
      <xdr:row>41</xdr:row>
      <xdr:rowOff>54610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64787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40657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ysClr val="windowText" lastClr="000000"/>
              </a:solidFill>
              <a:effectLst/>
              <a:latin typeface="+mn-lt"/>
              <a:ea typeface="+mn-ea"/>
              <a:cs typeface="+mn-cs"/>
            </a:rPr>
            <a:t>　基準財政需要額算入見込額をはじめとした充当可能財源等の減少もあるものの、起債償還の進捗による地方債残高の減や債務負担行為に基づく支出予定額などの減で将来負担額が減っていることから、平成</a:t>
          </a:r>
          <a:r>
            <a:rPr kumimoji="1" lang="en-US" altLang="ja-JP" sz="900">
              <a:solidFill>
                <a:sysClr val="windowText" lastClr="000000"/>
              </a:solidFill>
              <a:effectLst/>
              <a:latin typeface="+mn-lt"/>
              <a:ea typeface="+mn-ea"/>
              <a:cs typeface="+mn-cs"/>
            </a:rPr>
            <a:t>27</a:t>
          </a:r>
          <a:r>
            <a:rPr kumimoji="1" lang="ja-JP" altLang="ja-JP" sz="900">
              <a:solidFill>
                <a:sysClr val="windowText" lastClr="000000"/>
              </a:solidFill>
              <a:effectLst/>
              <a:latin typeface="+mn-lt"/>
              <a:ea typeface="+mn-ea"/>
              <a:cs typeface="+mn-cs"/>
            </a:rPr>
            <a:t>年度以降将来負担比率は算出されていない。</a:t>
          </a:r>
          <a:endParaRPr lang="ja-JP" altLang="ja-JP" sz="1050">
            <a:solidFill>
              <a:sysClr val="windowText" lastClr="000000"/>
            </a:solidFill>
            <a:effectLst/>
          </a:endParaRPr>
        </a:p>
        <a:p>
          <a:r>
            <a:rPr kumimoji="1" lang="ja-JP" altLang="ja-JP" sz="900">
              <a:solidFill>
                <a:sysClr val="windowText" lastClr="000000"/>
              </a:solidFill>
              <a:effectLst/>
              <a:latin typeface="+mn-lt"/>
              <a:ea typeface="+mn-ea"/>
              <a:cs typeface="+mn-cs"/>
            </a:rPr>
            <a:t>　</a:t>
          </a:r>
          <a:r>
            <a:rPr kumimoji="1" lang="ja-JP" altLang="ja-JP" sz="900">
              <a:solidFill>
                <a:sysClr val="windowText" lastClr="000000"/>
              </a:solidFill>
              <a:latin typeface="+mn-lt"/>
              <a:ea typeface="+mn-ea"/>
              <a:cs typeface="+mn-cs"/>
            </a:rPr>
            <a:t>しかし、実質的な国保税不足や介護給付費等不足分に対する国民健康保険支払準備基金</a:t>
          </a:r>
          <a:r>
            <a:rPr kumimoji="1" lang="ja-JP" altLang="en-US" sz="900">
              <a:solidFill>
                <a:sysClr val="windowText" lastClr="000000"/>
              </a:solidFill>
              <a:latin typeface="+mn-lt"/>
              <a:ea typeface="+mn-ea"/>
              <a:cs typeface="+mn-cs"/>
            </a:rPr>
            <a:t>や介護保険支払準備基金</a:t>
          </a:r>
          <a:r>
            <a:rPr kumimoji="1" lang="ja-JP" altLang="ja-JP" sz="900">
              <a:solidFill>
                <a:sysClr val="windowText" lastClr="000000"/>
              </a:solidFill>
              <a:latin typeface="+mn-lt"/>
              <a:ea typeface="+mn-ea"/>
              <a:cs typeface="+mn-cs"/>
            </a:rPr>
            <a:t>の取り崩しの増により、充当可能</a:t>
          </a:r>
          <a:r>
            <a:rPr kumimoji="1" lang="ja-JP" altLang="en-US" sz="900">
              <a:solidFill>
                <a:sysClr val="windowText" lastClr="000000"/>
              </a:solidFill>
              <a:latin typeface="+mn-lt"/>
              <a:ea typeface="+mn-ea"/>
              <a:cs typeface="+mn-cs"/>
            </a:rPr>
            <a:t>財源</a:t>
          </a:r>
          <a:r>
            <a:rPr kumimoji="1" lang="ja-JP" altLang="ja-JP" sz="900">
              <a:solidFill>
                <a:sysClr val="windowText" lastClr="000000"/>
              </a:solidFill>
              <a:latin typeface="+mn-lt"/>
              <a:ea typeface="+mn-ea"/>
              <a:cs typeface="+mn-cs"/>
            </a:rPr>
            <a:t>は減少しており</a:t>
          </a:r>
          <a:r>
            <a:rPr kumimoji="1" lang="ja-JP" altLang="en-US" sz="900">
              <a:solidFill>
                <a:sysClr val="windowText" lastClr="000000"/>
              </a:solidFill>
              <a:latin typeface="+mn-lt"/>
              <a:ea typeface="+mn-ea"/>
              <a:cs typeface="+mn-cs"/>
            </a:rPr>
            <a:t>、</a:t>
          </a:r>
          <a:r>
            <a:rPr kumimoji="1" lang="ja-JP" altLang="ja-JP" sz="900">
              <a:solidFill>
                <a:sysClr val="windowText" lastClr="000000"/>
              </a:solidFill>
              <a:latin typeface="+mn-lt"/>
              <a:ea typeface="+mn-ea"/>
              <a:cs typeface="+mn-cs"/>
            </a:rPr>
            <a:t>充当可能財源超過額は、前年度より</a:t>
          </a:r>
          <a:r>
            <a:rPr kumimoji="1" lang="en-US" altLang="ja-JP" sz="900">
              <a:solidFill>
                <a:sysClr val="windowText" lastClr="000000"/>
              </a:solidFill>
              <a:latin typeface="+mn-lt"/>
              <a:ea typeface="+mn-ea"/>
              <a:cs typeface="+mn-cs"/>
            </a:rPr>
            <a:t>13</a:t>
          </a:r>
          <a:r>
            <a:rPr kumimoji="1" lang="ja-JP" altLang="ja-JP" sz="900">
              <a:solidFill>
                <a:sysClr val="windowText" lastClr="000000"/>
              </a:solidFill>
              <a:latin typeface="+mn-lt"/>
              <a:ea typeface="+mn-ea"/>
              <a:cs typeface="+mn-cs"/>
            </a:rPr>
            <a:t>億</a:t>
          </a:r>
          <a:r>
            <a:rPr kumimoji="1" lang="en-US" altLang="ja-JP" sz="900">
              <a:solidFill>
                <a:sysClr val="windowText" lastClr="000000"/>
              </a:solidFill>
              <a:latin typeface="+mn-lt"/>
              <a:ea typeface="+mn-ea"/>
              <a:cs typeface="+mn-cs"/>
            </a:rPr>
            <a:t>2,000</a:t>
          </a:r>
          <a:r>
            <a:rPr kumimoji="1" lang="ja-JP" altLang="en-US" sz="900">
              <a:solidFill>
                <a:sysClr val="windowText" lastClr="000000"/>
              </a:solidFill>
              <a:latin typeface="+mn-lt"/>
              <a:ea typeface="+mn-ea"/>
              <a:cs typeface="+mn-cs"/>
            </a:rPr>
            <a:t>万円の減となった</a:t>
          </a:r>
          <a:r>
            <a:rPr kumimoji="1" lang="ja-JP" altLang="ja-JP" sz="900">
              <a:solidFill>
                <a:sysClr val="windowText" lastClr="000000"/>
              </a:solidFill>
              <a:latin typeface="+mn-lt"/>
              <a:ea typeface="+mn-ea"/>
              <a:cs typeface="+mn-cs"/>
            </a:rPr>
            <a:t>。</a:t>
          </a:r>
          <a:r>
            <a:rPr kumimoji="1" lang="ja-JP" altLang="ja-JP" sz="900">
              <a:solidFill>
                <a:sysClr val="windowText" lastClr="000000"/>
              </a:solidFill>
              <a:effectLst/>
              <a:latin typeface="+mn-lt"/>
              <a:ea typeface="+mn-ea"/>
              <a:cs typeface="+mn-cs"/>
            </a:rPr>
            <a:t>今後</a:t>
          </a:r>
          <a:r>
            <a:rPr kumimoji="1" lang="ja-JP" altLang="en-US" sz="900">
              <a:solidFill>
                <a:sysClr val="windowText" lastClr="000000"/>
              </a:solidFill>
              <a:effectLst/>
              <a:latin typeface="+mn-lt"/>
              <a:ea typeface="+mn-ea"/>
              <a:cs typeface="+mn-cs"/>
            </a:rPr>
            <a:t>、北竜台学園</a:t>
          </a:r>
          <a:r>
            <a:rPr kumimoji="1" lang="ja-JP" altLang="ja-JP" sz="900">
              <a:solidFill>
                <a:sysClr val="windowText" lastClr="000000"/>
              </a:solidFill>
              <a:effectLst/>
              <a:latin typeface="+mn-lt"/>
              <a:ea typeface="+mn-ea"/>
              <a:cs typeface="+mn-cs"/>
            </a:rPr>
            <a:t>や</a:t>
          </a:r>
          <a:r>
            <a:rPr kumimoji="1" lang="ja-JP" altLang="en-US" sz="900">
              <a:solidFill>
                <a:sysClr val="windowText" lastClr="000000"/>
              </a:solidFill>
              <a:effectLst/>
              <a:latin typeface="+mn-lt"/>
              <a:ea typeface="+mn-ea"/>
              <a:cs typeface="+mn-cs"/>
            </a:rPr>
            <a:t>新長戸コミュニティセンター</a:t>
          </a:r>
          <a:r>
            <a:rPr kumimoji="1" lang="ja-JP" altLang="ja-JP" sz="900">
              <a:solidFill>
                <a:sysClr val="windowText" lastClr="000000"/>
              </a:solidFill>
              <a:effectLst/>
              <a:latin typeface="+mn-lt"/>
              <a:ea typeface="+mn-ea"/>
              <a:cs typeface="+mn-cs"/>
            </a:rPr>
            <a:t>建設</a:t>
          </a:r>
          <a:r>
            <a:rPr kumimoji="1" lang="ja-JP" altLang="en-US" sz="900">
              <a:solidFill>
                <a:sysClr val="windowText" lastClr="000000"/>
              </a:solidFill>
              <a:effectLst/>
              <a:latin typeface="+mn-lt"/>
              <a:ea typeface="+mn-ea"/>
              <a:cs typeface="+mn-cs"/>
            </a:rPr>
            <a:t>をはじめとした</a:t>
          </a:r>
          <a:r>
            <a:rPr kumimoji="1" lang="ja-JP" altLang="ja-JP" sz="900">
              <a:solidFill>
                <a:sysClr val="windowText" lastClr="000000"/>
              </a:solidFill>
              <a:effectLst/>
              <a:latin typeface="+mn-lt"/>
              <a:ea typeface="+mn-ea"/>
              <a:cs typeface="+mn-cs"/>
            </a:rPr>
            <a:t>公共施設再編・老朽化施設更新など</a:t>
          </a:r>
          <a:r>
            <a:rPr kumimoji="1" lang="ja-JP" altLang="en-US" sz="900">
              <a:solidFill>
                <a:sysClr val="windowText" lastClr="000000"/>
              </a:solidFill>
              <a:effectLst/>
              <a:latin typeface="+mn-lt"/>
              <a:ea typeface="+mn-ea"/>
              <a:cs typeface="+mn-cs"/>
            </a:rPr>
            <a:t>の歳出圧力の高まりから</a:t>
          </a:r>
          <a:r>
            <a:rPr kumimoji="1" lang="ja-JP" altLang="ja-JP" sz="900">
              <a:solidFill>
                <a:sysClr val="windowText" lastClr="000000"/>
              </a:solidFill>
              <a:effectLst/>
              <a:latin typeface="+mn-lt"/>
              <a:ea typeface="+mn-ea"/>
              <a:cs typeface="+mn-cs"/>
            </a:rPr>
            <a:t>、地方債残高は増加していく見通しであり、将来負担</a:t>
          </a:r>
          <a:r>
            <a:rPr kumimoji="1" lang="ja-JP" altLang="ja-JP" sz="900">
              <a:solidFill>
                <a:schemeClr val="dk1"/>
              </a:solidFill>
              <a:effectLst/>
              <a:latin typeface="+mn-lt"/>
              <a:ea typeface="+mn-ea"/>
              <a:cs typeface="+mn-cs"/>
            </a:rPr>
            <a:t>比率の再算出も懸念される。後年度負担の低減のため、事業実施時期の平準化、地方債の繰上償還を行い、地方債残高の抑制に努めるなど財政運営の健全化を図る。</a:t>
          </a:r>
          <a:endParaRPr lang="ja-JP" altLang="ja-JP" sz="1050">
            <a:effectLst/>
          </a:endParaRP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114360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13214"/>
          <a:ext cx="0" cy="15730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86437</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5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114360</xdr:rowOff>
    </xdr:from>
    <xdr:to>
      <xdr:col>81</xdr:col>
      <xdr:colOff>133350</xdr:colOff>
      <xdr:row>22</xdr:row>
      <xdr:rowOff>114360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8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53901</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827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81824</xdr:rowOff>
    </xdr:from>
    <xdr:to>
      <xdr:col>81</xdr:col>
      <xdr:colOff>95250</xdr:colOff>
      <xdr:row>14</xdr:row>
      <xdr:rowOff>11974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31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162258</xdr:rowOff>
    </xdr:from>
    <xdr:to>
      <xdr:col>73</xdr:col>
      <xdr:colOff>44450</xdr:colOff>
      <xdr:row>14</xdr:row>
      <xdr:rowOff>92408</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9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102585</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15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96520</xdr:rowOff>
    </xdr:from>
    <xdr:to>
      <xdr:col>68</xdr:col>
      <xdr:colOff>203200</xdr:colOff>
      <xdr:row>15</xdr:row>
      <xdr:rowOff>26670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36847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26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116054</xdr:rowOff>
    </xdr:from>
    <xdr:to>
      <xdr:col>64</xdr:col>
      <xdr:colOff>152400</xdr:colOff>
      <xdr:row>15</xdr:row>
      <xdr:rowOff>46204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56381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285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茨城県龍ケ崎市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75,509
72,539
78.59
31,043,983
29,637,205
1,276,809
16,135,643
21,898,282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a:t>
          </a:r>
          <a:r>
            <a:rPr kumimoji="1" lang="ja-JP" altLang="en-US" sz="900">
              <a:solidFill>
                <a:schemeClr val="dk1"/>
              </a:solidFill>
              <a:effectLst/>
              <a:latin typeface="+mn-lt"/>
              <a:ea typeface="+mn-ea"/>
              <a:cs typeface="+mn-cs"/>
            </a:rPr>
            <a:t>分子の歳出決算額は、人事院勧告による賃上げを要因として増加し、分母の経常一般財源収入額の増要因を上回ったことから、</a:t>
          </a:r>
          <a:r>
            <a:rPr kumimoji="1" lang="ja-JP" altLang="ja-JP" sz="900">
              <a:solidFill>
                <a:schemeClr val="dk1"/>
              </a:solidFill>
              <a:effectLst/>
              <a:latin typeface="+mn-lt"/>
              <a:ea typeface="+mn-ea"/>
              <a:cs typeface="+mn-cs"/>
            </a:rPr>
            <a:t>前年度と比較すると</a:t>
          </a:r>
          <a:r>
            <a:rPr kumimoji="0" lang="en-US" altLang="ja-JP" sz="900" b="0" i="0" baseline="0">
              <a:solidFill>
                <a:schemeClr val="dk1"/>
              </a:solidFill>
              <a:effectLst/>
              <a:latin typeface="+mn-lt"/>
              <a:ea typeface="+mn-ea"/>
              <a:cs typeface="+mn-cs"/>
            </a:rPr>
            <a:t>0.9</a:t>
          </a:r>
          <a:r>
            <a:rPr lang="ja-JP" altLang="ja-JP" sz="900" b="0" i="0" baseline="0">
              <a:solidFill>
                <a:schemeClr val="dk1"/>
              </a:solidFill>
              <a:effectLst/>
              <a:latin typeface="+mn-lt"/>
              <a:ea typeface="+mn-ea"/>
              <a:cs typeface="+mn-cs"/>
            </a:rPr>
            <a:t>ポイント上昇し</a:t>
          </a:r>
          <a:r>
            <a:rPr lang="ja-JP" altLang="en-US" sz="900" b="0" i="0" baseline="0">
              <a:solidFill>
                <a:schemeClr val="dk1"/>
              </a:solidFill>
              <a:effectLst/>
              <a:latin typeface="+mn-lt"/>
              <a:ea typeface="+mn-ea"/>
              <a:cs typeface="+mn-cs"/>
            </a:rPr>
            <a:t>た。</a:t>
          </a:r>
          <a:r>
            <a:rPr kumimoji="1" lang="ja-JP" altLang="ja-JP" sz="900">
              <a:solidFill>
                <a:schemeClr val="dk1"/>
              </a:solidFill>
              <a:latin typeface="+mn-lt"/>
              <a:ea typeface="+mn-ea"/>
              <a:cs typeface="+mn-cs"/>
            </a:rPr>
            <a:t>ごみ・し尿処理や消防業務を一部事務組合で実施していることから、過去</a:t>
          </a:r>
          <a:r>
            <a:rPr kumimoji="1" lang="ja-JP" altLang="en-US" sz="900">
              <a:solidFill>
                <a:schemeClr val="dk1"/>
              </a:solidFill>
              <a:latin typeface="+mn-lt"/>
              <a:ea typeface="+mn-ea"/>
              <a:cs typeface="+mn-cs"/>
            </a:rPr>
            <a:t>の実績同様、</a:t>
          </a:r>
          <a:r>
            <a:rPr lang="ja-JP" altLang="en-US" sz="900" b="0" i="0" baseline="0">
              <a:solidFill>
                <a:schemeClr val="dk1"/>
              </a:solidFill>
              <a:effectLst/>
              <a:latin typeface="+mn-lt"/>
              <a:ea typeface="+mn-ea"/>
              <a:cs typeface="+mn-cs"/>
            </a:rPr>
            <a:t>類似単体平均との比較では</a:t>
          </a:r>
          <a:r>
            <a:rPr lang="en-US" altLang="ja-JP" sz="900" b="0" i="0" baseline="0">
              <a:solidFill>
                <a:schemeClr val="dk1"/>
              </a:solidFill>
              <a:effectLst/>
              <a:latin typeface="+mn-lt"/>
              <a:ea typeface="+mn-ea"/>
              <a:cs typeface="+mn-cs"/>
            </a:rPr>
            <a:t>0.9</a:t>
          </a:r>
          <a:r>
            <a:rPr lang="ja-JP" altLang="en-US" sz="900" b="0" i="0" baseline="0">
              <a:solidFill>
                <a:schemeClr val="dk1"/>
              </a:solidFill>
              <a:effectLst/>
              <a:latin typeface="+mn-lt"/>
              <a:ea typeface="+mn-ea"/>
              <a:cs typeface="+mn-cs"/>
            </a:rPr>
            <a:t>ポイント、茨城県平均とは</a:t>
          </a:r>
          <a:r>
            <a:rPr lang="en-US" altLang="ja-JP" sz="900" b="0" i="0" baseline="0">
              <a:solidFill>
                <a:schemeClr val="dk1"/>
              </a:solidFill>
              <a:effectLst/>
              <a:latin typeface="+mn-lt"/>
              <a:ea typeface="+mn-ea"/>
              <a:cs typeface="+mn-cs"/>
            </a:rPr>
            <a:t>2.2</a:t>
          </a:r>
          <a:r>
            <a:rPr lang="ja-JP" altLang="en-US" sz="900" b="0" i="0" baseline="0">
              <a:solidFill>
                <a:schemeClr val="dk1"/>
              </a:solidFill>
              <a:effectLst/>
              <a:latin typeface="+mn-lt"/>
              <a:ea typeface="+mn-ea"/>
              <a:cs typeface="+mn-cs"/>
            </a:rPr>
            <a:t>ポイント下回っており、依然として低い状況が続いている。</a:t>
          </a:r>
          <a:endParaRPr lang="ja-JP" altLang="ja-JP" sz="1050">
            <a:effectLst/>
          </a:endParaRPr>
        </a:p>
        <a:p>
          <a:r>
            <a:rPr kumimoji="1" lang="ja-JP" altLang="ja-JP" sz="900">
              <a:solidFill>
                <a:schemeClr val="dk1"/>
              </a:solidFill>
              <a:effectLst/>
              <a:latin typeface="+mn-lt"/>
              <a:ea typeface="+mn-ea"/>
              <a:cs typeface="+mn-cs"/>
            </a:rPr>
            <a:t>　今後</a:t>
          </a:r>
          <a:r>
            <a:rPr kumimoji="1" lang="ja-JP" altLang="en-US" sz="900">
              <a:solidFill>
                <a:schemeClr val="dk1"/>
              </a:solidFill>
              <a:effectLst/>
              <a:latin typeface="+mn-lt"/>
              <a:ea typeface="+mn-ea"/>
              <a:cs typeface="+mn-cs"/>
            </a:rPr>
            <a:t>の</a:t>
          </a:r>
          <a:r>
            <a:rPr kumimoji="1" lang="ja-JP" altLang="ja-JP" sz="900">
              <a:solidFill>
                <a:schemeClr val="dk1"/>
              </a:solidFill>
              <a:effectLst/>
              <a:latin typeface="+mn-lt"/>
              <a:ea typeface="+mn-ea"/>
              <a:cs typeface="+mn-cs"/>
            </a:rPr>
            <a:t>定年引上げの影響も踏まえつつ、退職者の再任用を含めた適正な人員管理により正職員及び会計年度任用職員の網羅的な定員管理に努め、人件費を抑制する。</a:t>
          </a:r>
          <a:endParaRPr lang="ja-JP" altLang="ja-JP" sz="105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43724</xdr:rowOff>
    </xdr:from>
    <xdr:to>
      <xdr:col>24</xdr:col>
      <xdr:colOff>25400</xdr:colOff>
      <xdr:row>40</xdr:row>
      <xdr:rowOff>143328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01574"/>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115405</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143328</xdr:rowOff>
    </xdr:from>
    <xdr:to>
      <xdr:col>24</xdr:col>
      <xdr:colOff>114300</xdr:colOff>
      <xdr:row>40</xdr:row>
      <xdr:rowOff>143328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130101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4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43724</xdr:rowOff>
    </xdr:from>
    <xdr:to>
      <xdr:col>24</xdr:col>
      <xdr:colOff>114300</xdr:colOff>
      <xdr:row>33</xdr:row>
      <xdr:rowOff>43724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0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79647</xdr:rowOff>
    </xdr:from>
    <xdr:to>
      <xdr:col>24</xdr:col>
      <xdr:colOff>25400</xdr:colOff>
      <xdr:row>35</xdr:row>
      <xdr:rowOff>138430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080397"/>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118490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19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146413</xdr:rowOff>
    </xdr:from>
    <xdr:to>
      <xdr:col>24</xdr:col>
      <xdr:colOff>76200</xdr:colOff>
      <xdr:row>36</xdr:row>
      <xdr:rowOff>76563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14333</xdr:rowOff>
    </xdr:from>
    <xdr:to>
      <xdr:col>19</xdr:col>
      <xdr:colOff>187325</xdr:colOff>
      <xdr:row>35</xdr:row>
      <xdr:rowOff>79647</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01508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139881</xdr:rowOff>
    </xdr:from>
    <xdr:to>
      <xdr:col>20</xdr:col>
      <xdr:colOff>38100</xdr:colOff>
      <xdr:row>36</xdr:row>
      <xdr:rowOff>70031</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54808</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227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14333</xdr:rowOff>
    </xdr:from>
    <xdr:to>
      <xdr:col>15</xdr:col>
      <xdr:colOff>98425</xdr:colOff>
      <xdr:row>36</xdr:row>
      <xdr:rowOff>12700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015083"/>
          <a:ext cx="889000" cy="1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15620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151493</xdr:rowOff>
    </xdr:from>
    <xdr:to>
      <xdr:col>11</xdr:col>
      <xdr:colOff>9525</xdr:colOff>
      <xdr:row>36</xdr:row>
      <xdr:rowOff>12700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152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xdr:rowOff>
    </xdr:from>
    <xdr:to>
      <xdr:col>11</xdr:col>
      <xdr:colOff>60325</xdr:colOff>
      <xdr:row>36</xdr:row>
      <xdr:rowOff>109220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93997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100693</xdr:rowOff>
    </xdr:from>
    <xdr:to>
      <xdr:col>6</xdr:col>
      <xdr:colOff>171450</xdr:colOff>
      <xdr:row>36</xdr:row>
      <xdr:rowOff>30843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41020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87630</xdr:rowOff>
    </xdr:from>
    <xdr:to>
      <xdr:col>24</xdr:col>
      <xdr:colOff>76200</xdr:colOff>
      <xdr:row>36</xdr:row>
      <xdr:rowOff>17780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104157</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28847</xdr:rowOff>
    </xdr:from>
    <xdr:to>
      <xdr:col>20</xdr:col>
      <xdr:colOff>38100</xdr:colOff>
      <xdr:row>35</xdr:row>
      <xdr:rowOff>130447</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02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140624</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798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134983</xdr:rowOff>
    </xdr:from>
    <xdr:to>
      <xdr:col>15</xdr:col>
      <xdr:colOff>149225</xdr:colOff>
      <xdr:row>35</xdr:row>
      <xdr:rowOff>65133</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96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75310</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733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133350</xdr:rowOff>
    </xdr:from>
    <xdr:to>
      <xdr:col>11</xdr:col>
      <xdr:colOff>60325</xdr:colOff>
      <xdr:row>36</xdr:row>
      <xdr:rowOff>63500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100693</xdr:rowOff>
    </xdr:from>
    <xdr:to>
      <xdr:col>6</xdr:col>
      <xdr:colOff>171450</xdr:colOff>
      <xdr:row>36</xdr:row>
      <xdr:rowOff>30843</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15620</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a:t>
          </a:r>
          <a:r>
            <a:rPr kumimoji="1" lang="ja-JP" altLang="en-US" sz="900">
              <a:solidFill>
                <a:schemeClr val="dk1"/>
              </a:solidFill>
              <a:effectLst/>
              <a:latin typeface="+mn-lt"/>
              <a:ea typeface="+mn-ea"/>
              <a:cs typeface="+mn-cs"/>
            </a:rPr>
            <a:t>令和</a:t>
          </a:r>
          <a:r>
            <a:rPr kumimoji="1" lang="en-US" altLang="ja-JP" sz="900">
              <a:solidFill>
                <a:schemeClr val="dk1"/>
              </a:solidFill>
              <a:effectLst/>
              <a:latin typeface="+mn-lt"/>
              <a:ea typeface="+mn-ea"/>
              <a:cs typeface="+mn-cs"/>
            </a:rPr>
            <a:t>3</a:t>
          </a:r>
          <a:r>
            <a:rPr kumimoji="1" lang="ja-JP" altLang="ja-JP" sz="900">
              <a:solidFill>
                <a:schemeClr val="dk1"/>
              </a:solidFill>
              <a:effectLst/>
              <a:latin typeface="+mn-lt"/>
              <a:ea typeface="+mn-ea"/>
              <a:cs typeface="+mn-cs"/>
            </a:rPr>
            <a:t>年度</a:t>
          </a:r>
          <a:r>
            <a:rPr kumimoji="1" lang="ja-JP" altLang="en-US" sz="900">
              <a:solidFill>
                <a:schemeClr val="dk1"/>
              </a:solidFill>
              <a:effectLst/>
              <a:latin typeface="+mn-lt"/>
              <a:ea typeface="+mn-ea"/>
              <a:cs typeface="+mn-cs"/>
            </a:rPr>
            <a:t>までは</a:t>
          </a:r>
          <a:r>
            <a:rPr kumimoji="1" lang="ja-JP" altLang="ja-JP" sz="900">
              <a:solidFill>
                <a:schemeClr val="dk1"/>
              </a:solidFill>
              <a:effectLst/>
              <a:latin typeface="+mn-lt"/>
              <a:ea typeface="+mn-ea"/>
              <a:cs typeface="+mn-cs"/>
            </a:rPr>
            <a:t>、類似団体平均を下回る水準となっていたが、令和</a:t>
          </a:r>
          <a:r>
            <a:rPr kumimoji="1" lang="en-US" altLang="ja-JP" sz="900">
              <a:solidFill>
                <a:schemeClr val="dk1"/>
              </a:solidFill>
              <a:effectLst/>
              <a:latin typeface="+mn-lt"/>
              <a:ea typeface="+mn-ea"/>
              <a:cs typeface="+mn-cs"/>
            </a:rPr>
            <a:t>4</a:t>
          </a:r>
          <a:r>
            <a:rPr kumimoji="1" lang="ja-JP" altLang="ja-JP" sz="900">
              <a:solidFill>
                <a:schemeClr val="dk1"/>
              </a:solidFill>
              <a:effectLst/>
              <a:latin typeface="+mn-lt"/>
              <a:ea typeface="+mn-ea"/>
              <a:cs typeface="+mn-cs"/>
            </a:rPr>
            <a:t>年度</a:t>
          </a:r>
          <a:r>
            <a:rPr kumimoji="1" lang="ja-JP" altLang="en-US" sz="900">
              <a:solidFill>
                <a:schemeClr val="dk1"/>
              </a:solidFill>
              <a:effectLst/>
              <a:latin typeface="+mn-lt"/>
              <a:ea typeface="+mn-ea"/>
              <a:cs typeface="+mn-cs"/>
            </a:rPr>
            <a:t>以降、</a:t>
          </a:r>
          <a:r>
            <a:rPr lang="ja-JP" altLang="ja-JP" sz="900" b="0" i="0" baseline="0">
              <a:solidFill>
                <a:schemeClr val="dk1"/>
              </a:solidFill>
              <a:effectLst/>
              <a:latin typeface="+mn-lt"/>
              <a:ea typeface="+mn-ea"/>
              <a:cs typeface="+mn-cs"/>
            </a:rPr>
            <a:t>エネルギーコストの上昇などに伴う物価高騰の影響により、公共施設の光熱費や学校給食食材費などが上昇</a:t>
          </a:r>
          <a:r>
            <a:rPr lang="ja-JP" altLang="en-US" sz="900" b="0" i="0" baseline="0">
              <a:solidFill>
                <a:schemeClr val="dk1"/>
              </a:solidFill>
              <a:effectLst/>
              <a:latin typeface="+mn-lt"/>
              <a:ea typeface="+mn-ea"/>
              <a:cs typeface="+mn-cs"/>
            </a:rPr>
            <a:t>しており</a:t>
          </a:r>
          <a:r>
            <a:rPr lang="ja-JP" altLang="ja-JP" sz="900" b="0" i="0" baseline="0">
              <a:solidFill>
                <a:schemeClr val="dk1"/>
              </a:solidFill>
              <a:effectLst/>
              <a:latin typeface="+mn-lt"/>
              <a:ea typeface="+mn-ea"/>
              <a:cs typeface="+mn-cs"/>
            </a:rPr>
            <a:t>、</a:t>
          </a:r>
          <a:r>
            <a:rPr kumimoji="1" lang="ja-JP" altLang="ja-JP" sz="900">
              <a:solidFill>
                <a:schemeClr val="dk1"/>
              </a:solidFill>
              <a:latin typeface="+mn-lt"/>
              <a:ea typeface="+mn-ea"/>
              <a:cs typeface="+mn-cs"/>
            </a:rPr>
            <a:t>令和</a:t>
          </a:r>
          <a:r>
            <a:rPr kumimoji="1" lang="en-US" altLang="ja-JP" sz="900">
              <a:solidFill>
                <a:schemeClr val="dk1"/>
              </a:solidFill>
              <a:latin typeface="+mn-lt"/>
              <a:ea typeface="+mn-ea"/>
              <a:cs typeface="+mn-cs"/>
            </a:rPr>
            <a:t>5</a:t>
          </a:r>
          <a:r>
            <a:rPr kumimoji="1" lang="ja-JP" altLang="en-US" sz="900">
              <a:solidFill>
                <a:schemeClr val="dk1"/>
              </a:solidFill>
              <a:latin typeface="+mn-lt"/>
              <a:ea typeface="+mn-ea"/>
              <a:cs typeface="+mn-cs"/>
            </a:rPr>
            <a:t>年度についても、</a:t>
          </a:r>
          <a:r>
            <a:rPr kumimoji="0" lang="en-US" altLang="ja-JP" sz="900" b="0" i="0" baseline="0">
              <a:solidFill>
                <a:schemeClr val="dk1"/>
              </a:solidFill>
              <a:effectLst/>
              <a:latin typeface="+mn-lt"/>
              <a:ea typeface="+mn-ea"/>
              <a:cs typeface="+mn-cs"/>
            </a:rPr>
            <a:t>0.5</a:t>
          </a:r>
          <a:r>
            <a:rPr lang="ja-JP" altLang="ja-JP" sz="900" b="0" i="0" baseline="0">
              <a:solidFill>
                <a:schemeClr val="dk1"/>
              </a:solidFill>
              <a:effectLst/>
              <a:latin typeface="+mn-lt"/>
              <a:ea typeface="+mn-ea"/>
              <a:cs typeface="+mn-cs"/>
            </a:rPr>
            <a:t>ポイント上昇し、類似団体平均を上回</a:t>
          </a:r>
          <a:r>
            <a:rPr lang="ja-JP" altLang="en-US" sz="900" b="0" i="0" baseline="0">
              <a:solidFill>
                <a:schemeClr val="dk1"/>
              </a:solidFill>
              <a:effectLst/>
              <a:latin typeface="+mn-lt"/>
              <a:ea typeface="+mn-ea"/>
              <a:cs typeface="+mn-cs"/>
            </a:rPr>
            <a:t>る状況が続いている</a:t>
          </a:r>
          <a:r>
            <a:rPr lang="ja-JP" altLang="ja-JP" sz="900" b="0" i="0" baseline="0">
              <a:solidFill>
                <a:schemeClr val="dk1"/>
              </a:solidFill>
              <a:effectLst/>
              <a:latin typeface="+mn-lt"/>
              <a:ea typeface="+mn-ea"/>
              <a:cs typeface="+mn-cs"/>
            </a:rPr>
            <a:t>。</a:t>
          </a:r>
          <a:endParaRPr lang="ja-JP" altLang="ja-JP" sz="1050">
            <a:effectLst/>
          </a:endParaRPr>
        </a:p>
        <a:p>
          <a:r>
            <a:rPr kumimoji="1" lang="ja-JP" altLang="ja-JP" sz="900">
              <a:solidFill>
                <a:schemeClr val="dk1"/>
              </a:solidFill>
              <a:effectLst/>
              <a:latin typeface="+mn-lt"/>
              <a:ea typeface="+mn-ea"/>
              <a:cs typeface="+mn-cs"/>
            </a:rPr>
            <a:t> 　今後も、エネルギー価格の高騰</a:t>
          </a:r>
          <a:r>
            <a:rPr kumimoji="1"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円安の進行による物価の高止まりやそれに対応した賃上げにより、指定管理料などの歳出圧力も強まることが想定される。引き続き、内部管理経費の見直しや事務事業の整理・統合を図っていく。</a:t>
          </a:r>
          <a:endParaRPr lang="ja-JP" altLang="ja-JP" sz="105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42418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469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159004</xdr:rowOff>
    </xdr:from>
    <xdr:to>
      <xdr:col>82</xdr:col>
      <xdr:colOff>107950</xdr:colOff>
      <xdr:row>17</xdr:row>
      <xdr:rowOff>33274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90220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152163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23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129286</xdr:rowOff>
    </xdr:from>
    <xdr:to>
      <xdr:col>78</xdr:col>
      <xdr:colOff>69850</xdr:colOff>
      <xdr:row>16</xdr:row>
      <xdr:rowOff>159004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701036"/>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30243</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0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129286</xdr:rowOff>
    </xdr:from>
    <xdr:to>
      <xdr:col>73</xdr:col>
      <xdr:colOff>180975</xdr:colOff>
      <xdr:row>16</xdr:row>
      <xdr:rowOff>30988</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70103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66565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30988</xdr:rowOff>
    </xdr:from>
    <xdr:to>
      <xdr:col>69</xdr:col>
      <xdr:colOff>92075</xdr:colOff>
      <xdr:row>16</xdr:row>
      <xdr:rowOff>94996</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77418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93997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158005</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153924</xdr:rowOff>
    </xdr:from>
    <xdr:to>
      <xdr:col>82</xdr:col>
      <xdr:colOff>158750</xdr:colOff>
      <xdr:row>17</xdr:row>
      <xdr:rowOff>84074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126001</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86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108204</xdr:rowOff>
    </xdr:from>
    <xdr:to>
      <xdr:col>78</xdr:col>
      <xdr:colOff>120650</xdr:colOff>
      <xdr:row>17</xdr:row>
      <xdr:rowOff>38354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23131</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937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78486</xdr:rowOff>
    </xdr:from>
    <xdr:to>
      <xdr:col>74</xdr:col>
      <xdr:colOff>31750</xdr:colOff>
      <xdr:row>16</xdr:row>
      <xdr:rowOff>8636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18813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41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151638</xdr:rowOff>
    </xdr:from>
    <xdr:to>
      <xdr:col>69</xdr:col>
      <xdr:colOff>142875</xdr:colOff>
      <xdr:row>16</xdr:row>
      <xdr:rowOff>81788</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91965</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44196</xdr:rowOff>
    </xdr:from>
    <xdr:to>
      <xdr:col>65</xdr:col>
      <xdr:colOff>53975</xdr:colOff>
      <xdr:row>16</xdr:row>
      <xdr:rowOff>145796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155973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年度以降、類似団体平均を下回る水準となっており、令和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a:t>
          </a:r>
          <a:r>
            <a:rPr lang="ja-JP" altLang="ja-JP" sz="1100">
              <a:solidFill>
                <a:schemeClr val="dk1"/>
              </a:solidFill>
              <a:latin typeface="+mn-lt"/>
              <a:ea typeface="+mn-ea"/>
              <a:cs typeface="+mn-cs"/>
            </a:rPr>
            <a:t>障がい者</a:t>
          </a:r>
          <a:r>
            <a:rPr lang="ja-JP" altLang="en-US" sz="1100">
              <a:solidFill>
                <a:schemeClr val="dk1"/>
              </a:solidFill>
              <a:latin typeface="+mn-lt"/>
              <a:ea typeface="+mn-ea"/>
              <a:cs typeface="+mn-cs"/>
            </a:rPr>
            <a:t>給付や子どものための教育・保育給付を</a:t>
          </a:r>
          <a:r>
            <a:rPr lang="ja-JP" altLang="ja-JP" sz="1100">
              <a:solidFill>
                <a:schemeClr val="dk1"/>
              </a:solidFill>
              <a:latin typeface="+mn-lt"/>
              <a:ea typeface="+mn-ea"/>
              <a:cs typeface="+mn-cs"/>
            </a:rPr>
            <a:t>はじめとした扶助費の財政需要の高まり</a:t>
          </a:r>
          <a:r>
            <a:rPr lang="ja-JP" altLang="en-US" sz="1100">
              <a:solidFill>
                <a:schemeClr val="dk1"/>
              </a:solidFill>
              <a:latin typeface="+mn-lt"/>
              <a:ea typeface="+mn-ea"/>
              <a:cs typeface="+mn-cs"/>
            </a:rPr>
            <a:t>により、</a:t>
          </a:r>
          <a:r>
            <a:rPr kumimoji="0" lang="en-US" altLang="ja-JP" sz="1100" b="0" i="0" baseline="0">
              <a:solidFill>
                <a:schemeClr val="dk1"/>
              </a:solidFill>
              <a:effectLst/>
              <a:latin typeface="+mn-lt"/>
              <a:ea typeface="+mn-ea"/>
              <a:cs typeface="+mn-cs"/>
            </a:rPr>
            <a:t>0.6</a:t>
          </a:r>
          <a:r>
            <a:rPr lang="ja-JP" altLang="ja-JP" sz="1100" b="0" i="0" baseline="0">
              <a:solidFill>
                <a:schemeClr val="dk1"/>
              </a:solidFill>
              <a:effectLst/>
              <a:latin typeface="+mn-lt"/>
              <a:ea typeface="+mn-ea"/>
              <a:cs typeface="+mn-cs"/>
            </a:rPr>
            <a:t>ポイント上昇した。</a:t>
          </a:r>
          <a:endParaRPr lang="ja-JP" altLang="ja-JP" sz="1400">
            <a:effectLst/>
          </a:endParaRPr>
        </a:p>
        <a:p>
          <a:r>
            <a:rPr kumimoji="1" lang="ja-JP" altLang="ja-JP" sz="1100">
              <a:solidFill>
                <a:schemeClr val="dk1"/>
              </a:solidFill>
              <a:effectLst/>
              <a:latin typeface="+mn-lt"/>
              <a:ea typeface="+mn-ea"/>
              <a:cs typeface="+mn-cs"/>
            </a:rPr>
            <a:t>　社会保障の拡大により今後も増加が見込まれるが、単独事業については、国や県の制度との整合を図るなど、事業の適正な認定や執行に努める。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60</xdr:row>
      <xdr:rowOff>119380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95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91457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119380</xdr:rowOff>
    </xdr:from>
    <xdr:to>
      <xdr:col>24</xdr:col>
      <xdr:colOff>114300</xdr:colOff>
      <xdr:row>60</xdr:row>
      <xdr:rowOff>119380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100330</xdr:rowOff>
    </xdr:from>
    <xdr:to>
      <xdr:col>24</xdr:col>
      <xdr:colOff>25400</xdr:colOff>
      <xdr:row>55</xdr:row>
      <xdr:rowOff>146050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5300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25417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100330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4996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78757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55</xdr:row>
      <xdr:rowOff>138430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4996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125730</xdr:rowOff>
    </xdr:from>
    <xdr:to>
      <xdr:col>15</xdr:col>
      <xdr:colOff>149225</xdr:colOff>
      <xdr:row>56</xdr:row>
      <xdr:rowOff>55880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40657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4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138430</xdr:rowOff>
    </xdr:from>
    <xdr:to>
      <xdr:col>11</xdr:col>
      <xdr:colOff>9525</xdr:colOff>
      <xdr:row>55</xdr:row>
      <xdr:rowOff>153670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568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156210</xdr:rowOff>
    </xdr:from>
    <xdr:to>
      <xdr:col>11</xdr:col>
      <xdr:colOff>60325</xdr:colOff>
      <xdr:row>56</xdr:row>
      <xdr:rowOff>86360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71137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116857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111777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49530</xdr:rowOff>
    </xdr:from>
    <xdr:to>
      <xdr:col>20</xdr:col>
      <xdr:colOff>38100</xdr:colOff>
      <xdr:row>55</xdr:row>
      <xdr:rowOff>151130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161307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4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87630</xdr:rowOff>
    </xdr:from>
    <xdr:to>
      <xdr:col>11</xdr:col>
      <xdr:colOff>60325</xdr:colOff>
      <xdr:row>56</xdr:row>
      <xdr:rowOff>17780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27957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102870</xdr:rowOff>
    </xdr:from>
    <xdr:to>
      <xdr:col>6</xdr:col>
      <xdr:colOff>171450</xdr:colOff>
      <xdr:row>56</xdr:row>
      <xdr:rowOff>33020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43197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その他の経費は、特別会計に対する繰出金が主なものであり、高齢化の進行に伴い、介護保険事業特別会計、後期高齢者医療事業特別会計に対する繰出金の額は増加基調</a:t>
          </a:r>
          <a:r>
            <a:rPr kumimoji="1" lang="ja-JP" altLang="en-US" sz="1100">
              <a:solidFill>
                <a:schemeClr val="dk1"/>
              </a:solidFill>
              <a:effectLst/>
              <a:latin typeface="+mn-lt"/>
              <a:ea typeface="+mn-ea"/>
              <a:cs typeface="+mn-cs"/>
            </a:rPr>
            <a:t>が続いており、前年度より</a:t>
          </a:r>
          <a:r>
            <a:rPr kumimoji="1" lang="en-US" altLang="ja-JP" sz="1100">
              <a:solidFill>
                <a:schemeClr val="dk1"/>
              </a:solidFill>
              <a:effectLst/>
              <a:latin typeface="+mn-lt"/>
              <a:ea typeface="+mn-ea"/>
              <a:cs typeface="+mn-cs"/>
            </a:rPr>
            <a:t>0.4</a:t>
          </a:r>
          <a:r>
            <a:rPr kumimoji="1" lang="ja-JP" altLang="en-US" sz="1100">
              <a:solidFill>
                <a:schemeClr val="dk1"/>
              </a:solidFill>
              <a:effectLst/>
              <a:latin typeface="+mn-lt"/>
              <a:ea typeface="+mn-ea"/>
              <a:cs typeface="+mn-cs"/>
            </a:rPr>
            <a:t>ポイント</a:t>
          </a:r>
          <a:r>
            <a:rPr lang="ja-JP" altLang="ja-JP" sz="1100" b="0" i="0" baseline="0">
              <a:solidFill>
                <a:schemeClr val="dk1"/>
              </a:solidFill>
              <a:effectLst/>
              <a:latin typeface="+mn-lt"/>
              <a:ea typeface="+mn-ea"/>
              <a:cs typeface="+mn-cs"/>
            </a:rPr>
            <a:t>上昇し、類似団体平均</a:t>
          </a:r>
          <a:r>
            <a:rPr lang="ja-JP" altLang="en-US" sz="1100" b="0" i="0" baseline="0">
              <a:solidFill>
                <a:schemeClr val="dk1"/>
              </a:solidFill>
              <a:effectLst/>
              <a:latin typeface="+mn-lt"/>
              <a:ea typeface="+mn-ea"/>
              <a:cs typeface="+mn-cs"/>
            </a:rPr>
            <a:t>より</a:t>
          </a:r>
          <a:r>
            <a:rPr lang="en-US" altLang="ja-JP" sz="1100" b="0" i="0" baseline="0">
              <a:solidFill>
                <a:schemeClr val="dk1"/>
              </a:solidFill>
              <a:effectLst/>
              <a:latin typeface="+mn-lt"/>
              <a:ea typeface="+mn-ea"/>
              <a:cs typeface="+mn-cs"/>
            </a:rPr>
            <a:t>0.1</a:t>
          </a:r>
          <a:r>
            <a:rPr lang="ja-JP" altLang="en-US" sz="1100" b="0" i="0" baseline="0">
              <a:solidFill>
                <a:schemeClr val="dk1"/>
              </a:solidFill>
              <a:effectLst/>
              <a:latin typeface="+mn-lt"/>
              <a:ea typeface="+mn-ea"/>
              <a:cs typeface="+mn-cs"/>
            </a:rPr>
            <a:t>ポイント上回っている。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今後も団塊の世代の高齢化に伴い、社会保障経費の財政需要は高まり、繰出金増加が懸念されるため、保健事業や介護予防の充実に努め、普通会計の負担低減を図る。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805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143328</xdr:rowOff>
    </xdr:from>
    <xdr:to>
      <xdr:col>82</xdr:col>
      <xdr:colOff>107950</xdr:colOff>
      <xdr:row>57</xdr:row>
      <xdr:rowOff>15422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744528"/>
          <a:ext cx="8382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141712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56</xdr:row>
      <xdr:rowOff>143328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6139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32855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xdr:rowOff>
    </xdr:from>
    <xdr:to>
      <xdr:col>73</xdr:col>
      <xdr:colOff>180975</xdr:colOff>
      <xdr:row>56</xdr:row>
      <xdr:rowOff>121557</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6139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102705</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121557</xdr:rowOff>
    </xdr:from>
    <xdr:to>
      <xdr:col>69</xdr:col>
      <xdr:colOff>92075</xdr:colOff>
      <xdr:row>58</xdr:row>
      <xdr:rowOff>50800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722757"/>
          <a:ext cx="8890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29227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119942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136072</xdr:rowOff>
    </xdr:from>
    <xdr:to>
      <xdr:col>82</xdr:col>
      <xdr:colOff>158750</xdr:colOff>
      <xdr:row>57</xdr:row>
      <xdr:rowOff>66222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108149</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92528</xdr:rowOff>
    </xdr:from>
    <xdr:to>
      <xdr:col>78</xdr:col>
      <xdr:colOff>120650</xdr:colOff>
      <xdr:row>57</xdr:row>
      <xdr:rowOff>22678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7455</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70757</xdr:rowOff>
    </xdr:from>
    <xdr:to>
      <xdr:col>69</xdr:col>
      <xdr:colOff>142875</xdr:colOff>
      <xdr:row>57</xdr:row>
      <xdr:rowOff>907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11084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86377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a:t>
          </a:r>
          <a:r>
            <a:rPr lang="ja-JP" altLang="ja-JP" sz="1100" b="0" i="0" baseline="0">
              <a:solidFill>
                <a:schemeClr val="dk1"/>
              </a:solidFill>
              <a:effectLst/>
              <a:latin typeface="+mn-lt"/>
              <a:ea typeface="+mn-ea"/>
              <a:cs typeface="+mn-cs"/>
            </a:rPr>
            <a:t>、都市ガス料金の値上げに伴う龍ケ崎地方塵芥処理組合への運営費負担金</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増</a:t>
          </a:r>
          <a:r>
            <a:rPr lang="ja-JP" altLang="en-US" sz="1100" b="0" i="0" baseline="0">
              <a:solidFill>
                <a:schemeClr val="dk1"/>
              </a:solidFill>
              <a:effectLst/>
              <a:latin typeface="+mn-lt"/>
              <a:ea typeface="+mn-ea"/>
              <a:cs typeface="+mn-cs"/>
            </a:rPr>
            <a:t>となったものの</a:t>
          </a:r>
          <a:r>
            <a:rPr kumimoji="1" lang="ja-JP" altLang="ja-JP" sz="1100">
              <a:solidFill>
                <a:schemeClr val="dk1"/>
              </a:solidFill>
              <a:latin typeface="+mn-lt"/>
              <a:ea typeface="+mn-ea"/>
              <a:cs typeface="+mn-cs"/>
            </a:rPr>
            <a:t>、分母の経常一般財源収入額</a:t>
          </a:r>
          <a:r>
            <a:rPr kumimoji="1" lang="ja-JP" altLang="en-US" sz="1100">
              <a:solidFill>
                <a:schemeClr val="dk1"/>
              </a:solidFill>
              <a:latin typeface="+mn-lt"/>
              <a:ea typeface="+mn-ea"/>
              <a:cs typeface="+mn-cs"/>
            </a:rPr>
            <a:t>の</a:t>
          </a:r>
          <a:r>
            <a:rPr kumimoji="0" lang="ja-JP" altLang="en-US" sz="1100" b="0" i="0" baseline="0">
              <a:solidFill>
                <a:schemeClr val="dk1"/>
              </a:solidFill>
              <a:effectLst/>
              <a:latin typeface="+mn-lt"/>
              <a:ea typeface="+mn-ea"/>
              <a:cs typeface="+mn-cs"/>
            </a:rPr>
            <a:t>増要因が上回ったことで、</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下降</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依然として</a:t>
          </a:r>
          <a:r>
            <a:rPr kumimoji="1" lang="ja-JP" altLang="ja-JP" sz="1100">
              <a:solidFill>
                <a:schemeClr val="dk1"/>
              </a:solidFill>
              <a:effectLst/>
              <a:latin typeface="+mn-lt"/>
              <a:ea typeface="+mn-ea"/>
              <a:cs typeface="+mn-cs"/>
            </a:rPr>
            <a:t>類似団体平均を上回る水準</a:t>
          </a:r>
          <a:r>
            <a:rPr kumimoji="1" lang="ja-JP" altLang="en-US" sz="1100">
              <a:solidFill>
                <a:schemeClr val="dk1"/>
              </a:solidFill>
              <a:effectLst/>
              <a:latin typeface="+mn-lt"/>
              <a:ea typeface="+mn-ea"/>
              <a:cs typeface="+mn-cs"/>
            </a:rPr>
            <a:t>が続いている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今後も補助金等の適正化に努めるととともに、一部事務組合の基金活用等の経営内容精査も行い、負担金の軽減を図り、類似団体平均と同等の水準を目指していく。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35560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953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24130</xdr:rowOff>
    </xdr:from>
    <xdr:to>
      <xdr:col>82</xdr:col>
      <xdr:colOff>107950</xdr:colOff>
      <xdr:row>39</xdr:row>
      <xdr:rowOff>39370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7106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47007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390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134620</xdr:rowOff>
    </xdr:from>
    <xdr:to>
      <xdr:col>78</xdr:col>
      <xdr:colOff>69850</xdr:colOff>
      <xdr:row>39</xdr:row>
      <xdr:rowOff>39370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6497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22860</xdr:rowOff>
    </xdr:from>
    <xdr:to>
      <xdr:col>78</xdr:col>
      <xdr:colOff>120650</xdr:colOff>
      <xdr:row>38</xdr:row>
      <xdr:rowOff>124460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134637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0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134620</xdr:rowOff>
    </xdr:from>
    <xdr:to>
      <xdr:col>73</xdr:col>
      <xdr:colOff>180975</xdr:colOff>
      <xdr:row>39</xdr:row>
      <xdr:rowOff>16510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6497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7620</xdr:rowOff>
    </xdr:from>
    <xdr:to>
      <xdr:col>74</xdr:col>
      <xdr:colOff>31750</xdr:colOff>
      <xdr:row>38</xdr:row>
      <xdr:rowOff>109220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119397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29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50800</xdr:rowOff>
    </xdr:from>
    <xdr:to>
      <xdr:col>69</xdr:col>
      <xdr:colOff>92075</xdr:colOff>
      <xdr:row>39</xdr:row>
      <xdr:rowOff>16510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5659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83820</xdr:rowOff>
    </xdr:from>
    <xdr:to>
      <xdr:col>69</xdr:col>
      <xdr:colOff>142875</xdr:colOff>
      <xdr:row>39</xdr:row>
      <xdr:rowOff>13970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24147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36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60960</xdr:rowOff>
    </xdr:from>
    <xdr:to>
      <xdr:col>65</xdr:col>
      <xdr:colOff>53975</xdr:colOff>
      <xdr:row>38</xdr:row>
      <xdr:rowOff>162560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147337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144780</xdr:rowOff>
    </xdr:from>
    <xdr:to>
      <xdr:col>82</xdr:col>
      <xdr:colOff>158750</xdr:colOff>
      <xdr:row>39</xdr:row>
      <xdr:rowOff>74930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116857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160020</xdr:rowOff>
    </xdr:from>
    <xdr:to>
      <xdr:col>78</xdr:col>
      <xdr:colOff>120650</xdr:colOff>
      <xdr:row>39</xdr:row>
      <xdr:rowOff>90170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74947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76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83820</xdr:rowOff>
    </xdr:from>
    <xdr:to>
      <xdr:col>74</xdr:col>
      <xdr:colOff>31750</xdr:colOff>
      <xdr:row>39</xdr:row>
      <xdr:rowOff>13970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170197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137160</xdr:rowOff>
    </xdr:from>
    <xdr:to>
      <xdr:col>69</xdr:col>
      <xdr:colOff>142875</xdr:colOff>
      <xdr:row>39</xdr:row>
      <xdr:rowOff>67310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52087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7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0</xdr:rowOff>
    </xdr:from>
    <xdr:to>
      <xdr:col>65</xdr:col>
      <xdr:colOff>53975</xdr:colOff>
      <xdr:row>38</xdr:row>
      <xdr:rowOff>101600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111777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a:solidFill>
                <a:schemeClr val="dk1"/>
              </a:solidFill>
              <a:effectLst/>
              <a:latin typeface="+mn-lt"/>
              <a:ea typeface="+mn-ea"/>
              <a:cs typeface="+mn-cs"/>
            </a:rPr>
            <a:t>　</a:t>
          </a:r>
          <a:r>
            <a:rPr kumimoji="1" lang="ja-JP" altLang="en-US" sz="1000">
              <a:solidFill>
                <a:schemeClr val="dk1"/>
              </a:solidFill>
              <a:latin typeface="+mn-lt"/>
              <a:ea typeface="+mn-ea"/>
              <a:cs typeface="+mn-cs"/>
            </a:rPr>
            <a:t>普通交付税の増により、分母の</a:t>
          </a:r>
          <a:r>
            <a:rPr kumimoji="1" lang="ja-JP" altLang="ja-JP" sz="1000">
              <a:solidFill>
                <a:schemeClr val="dk1"/>
              </a:solidFill>
              <a:latin typeface="+mn-lt"/>
              <a:ea typeface="+mn-ea"/>
              <a:cs typeface="+mn-cs"/>
            </a:rPr>
            <a:t>経常一般財源収入額</a:t>
          </a:r>
          <a:r>
            <a:rPr kumimoji="1" lang="ja-JP" altLang="en-US" sz="1000">
              <a:solidFill>
                <a:schemeClr val="dk1"/>
              </a:solidFill>
              <a:latin typeface="+mn-lt"/>
              <a:ea typeface="+mn-ea"/>
              <a:cs typeface="+mn-cs"/>
            </a:rPr>
            <a:t>が増加したことに加え、分子である</a:t>
          </a:r>
          <a:r>
            <a:rPr kumimoji="1" lang="ja-JP" altLang="ja-JP" sz="1000">
              <a:solidFill>
                <a:schemeClr val="dk1"/>
              </a:solidFill>
              <a:latin typeface="+mn-lt"/>
              <a:ea typeface="+mn-ea"/>
              <a:cs typeface="+mn-cs"/>
            </a:rPr>
            <a:t>既往債の償還も着実に進ん</a:t>
          </a:r>
          <a:r>
            <a:rPr kumimoji="1" lang="ja-JP" altLang="en-US" sz="1000">
              <a:solidFill>
                <a:schemeClr val="dk1"/>
              </a:solidFill>
              <a:latin typeface="+mn-lt"/>
              <a:ea typeface="+mn-ea"/>
              <a:cs typeface="+mn-cs"/>
            </a:rPr>
            <a:t>でおり</a:t>
          </a:r>
          <a:r>
            <a:rPr kumimoji="1" lang="ja-JP" altLang="ja-JP" sz="1000">
              <a:solidFill>
                <a:schemeClr val="dk1"/>
              </a:solidFill>
              <a:latin typeface="+mn-lt"/>
              <a:ea typeface="+mn-ea"/>
              <a:cs typeface="+mn-cs"/>
            </a:rPr>
            <a:t>、</a:t>
          </a:r>
          <a:r>
            <a:rPr kumimoji="1" lang="ja-JP" altLang="en-US" sz="1000">
              <a:solidFill>
                <a:schemeClr val="dk1"/>
              </a:solidFill>
              <a:latin typeface="+mn-lt"/>
              <a:ea typeface="+mn-ea"/>
              <a:cs typeface="+mn-cs"/>
            </a:rPr>
            <a:t>前年度より</a:t>
          </a:r>
          <a:r>
            <a:rPr kumimoji="1" lang="en-US" altLang="ja-JP" sz="1000">
              <a:solidFill>
                <a:schemeClr val="dk1"/>
              </a:solidFill>
              <a:latin typeface="+mn-lt"/>
              <a:ea typeface="+mn-ea"/>
              <a:cs typeface="+mn-cs"/>
            </a:rPr>
            <a:t>0.3</a:t>
          </a:r>
          <a:r>
            <a:rPr kumimoji="1" lang="ja-JP" altLang="en-US" sz="1000">
              <a:solidFill>
                <a:schemeClr val="dk1"/>
              </a:solidFill>
              <a:latin typeface="+mn-lt"/>
              <a:ea typeface="+mn-ea"/>
              <a:cs typeface="+mn-cs"/>
            </a:rPr>
            <a:t>ポイントの改善となった。</a:t>
          </a:r>
          <a:endParaRPr kumimoji="1" lang="en-US" altLang="ja-JP" sz="1000">
            <a:solidFill>
              <a:schemeClr val="dk1"/>
            </a:solidFill>
            <a:latin typeface="+mn-lt"/>
            <a:ea typeface="+mn-ea"/>
            <a:cs typeface="+mn-cs"/>
          </a:endParaRPr>
        </a:p>
        <a:p>
          <a:pPr eaLnBrk="1" fontAlgn="auto" latinLnBrk="0" hangingPunct="1"/>
          <a:r>
            <a:rPr kumimoji="1" lang="ja-JP" altLang="en-US" sz="1000">
              <a:solidFill>
                <a:schemeClr val="dk1"/>
              </a:solidFill>
              <a:effectLst/>
              <a:latin typeface="+mn-lt"/>
              <a:ea typeface="+mn-ea"/>
              <a:cs typeface="+mn-cs"/>
            </a:rPr>
            <a:t>　しかし、今後は地方債を活用した大型建設事業の償還開始による公債費の上昇が見込まれる。</a:t>
          </a:r>
          <a:r>
            <a:rPr kumimoji="1" lang="ja-JP" altLang="ja-JP" sz="1000">
              <a:solidFill>
                <a:schemeClr val="dk1"/>
              </a:solidFill>
              <a:effectLst/>
              <a:latin typeface="+mn-lt"/>
              <a:ea typeface="+mn-ea"/>
              <a:cs typeface="+mn-cs"/>
            </a:rPr>
            <a:t>公共施設等再編・更新需要による地方債活用</a:t>
          </a:r>
          <a:r>
            <a:rPr kumimoji="1" lang="ja-JP" altLang="en-US" sz="1000">
              <a:solidFill>
                <a:schemeClr val="dk1"/>
              </a:solidFill>
              <a:effectLst/>
              <a:latin typeface="+mn-lt"/>
              <a:ea typeface="+mn-ea"/>
              <a:cs typeface="+mn-cs"/>
            </a:rPr>
            <a:t>も</a:t>
          </a:r>
          <a:r>
            <a:rPr kumimoji="1" lang="ja-JP" altLang="ja-JP" sz="1000">
              <a:solidFill>
                <a:schemeClr val="dk1"/>
              </a:solidFill>
              <a:effectLst/>
              <a:latin typeface="+mn-lt"/>
              <a:ea typeface="+mn-ea"/>
              <a:cs typeface="+mn-cs"/>
            </a:rPr>
            <a:t>予定さ</a:t>
          </a:r>
          <a:r>
            <a:rPr kumimoji="1" lang="ja-JP" altLang="en-US" sz="1000">
              <a:solidFill>
                <a:schemeClr val="dk1"/>
              </a:solidFill>
              <a:effectLst/>
              <a:latin typeface="+mn-lt"/>
              <a:ea typeface="+mn-ea"/>
              <a:cs typeface="+mn-cs"/>
            </a:rPr>
            <a:t>れるため</a:t>
          </a:r>
          <a:r>
            <a:rPr kumimoji="1" lang="ja-JP" altLang="ja-JP" sz="1000">
              <a:solidFill>
                <a:schemeClr val="dk1"/>
              </a:solidFill>
              <a:effectLst/>
              <a:latin typeface="+mn-lt"/>
              <a:ea typeface="+mn-ea"/>
              <a:cs typeface="+mn-cs"/>
            </a:rPr>
            <a:t>、既往債の借換のほか、新規投資事業の総量・年度間調整を行い、新規借入額が起債償還額を超過しないよう、公債費水準の適正化に努める。</a:t>
          </a:r>
          <a:endParaRPr lang="ja-JP" altLang="ja-JP" sz="1100">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142240</xdr:rowOff>
    </xdr:from>
    <xdr:to>
      <xdr:col>24</xdr:col>
      <xdr:colOff>25400</xdr:colOff>
      <xdr:row>81</xdr:row>
      <xdr:rowOff>1270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4866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57167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142240</xdr:rowOff>
    </xdr:from>
    <xdr:to>
      <xdr:col>24</xdr:col>
      <xdr:colOff>114300</xdr:colOff>
      <xdr:row>72</xdr:row>
      <xdr:rowOff>142240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1270</xdr:rowOff>
    </xdr:from>
    <xdr:to>
      <xdr:col>24</xdr:col>
      <xdr:colOff>25400</xdr:colOff>
      <xdr:row>77</xdr:row>
      <xdr:rowOff>31750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2029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31750</xdr:rowOff>
    </xdr:from>
    <xdr:to>
      <xdr:col>19</xdr:col>
      <xdr:colOff>187325</xdr:colOff>
      <xdr:row>77</xdr:row>
      <xdr:rowOff>31750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3233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77487</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31750</xdr:rowOff>
    </xdr:from>
    <xdr:to>
      <xdr:col>15</xdr:col>
      <xdr:colOff>98425</xdr:colOff>
      <xdr:row>78</xdr:row>
      <xdr:rowOff>5080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2334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47007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5080</xdr:rowOff>
    </xdr:from>
    <xdr:to>
      <xdr:col>11</xdr:col>
      <xdr:colOff>9525</xdr:colOff>
      <xdr:row>78</xdr:row>
      <xdr:rowOff>43180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1320800" y="133781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138447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138447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93997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152400</xdr:rowOff>
    </xdr:from>
    <xdr:to>
      <xdr:col>20</xdr:col>
      <xdr:colOff>38100</xdr:colOff>
      <xdr:row>77</xdr:row>
      <xdr:rowOff>82550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67327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152400</xdr:rowOff>
    </xdr:from>
    <xdr:to>
      <xdr:col>15</xdr:col>
      <xdr:colOff>149225</xdr:colOff>
      <xdr:row>77</xdr:row>
      <xdr:rowOff>82550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67327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125730</xdr:rowOff>
    </xdr:from>
    <xdr:to>
      <xdr:col>11</xdr:col>
      <xdr:colOff>60325</xdr:colOff>
      <xdr:row>78</xdr:row>
      <xdr:rowOff>55880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40657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163830</xdr:rowOff>
    </xdr:from>
    <xdr:to>
      <xdr:col>6</xdr:col>
      <xdr:colOff>171450</xdr:colOff>
      <xdr:row>78</xdr:row>
      <xdr:rowOff>93980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78757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公債費以外の経常収支比率は、前年度と比較して</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ポイント上昇し</a:t>
          </a:r>
          <a:r>
            <a:rPr kumimoji="1" lang="ja-JP" altLang="ja-JP" sz="1100">
              <a:solidFill>
                <a:schemeClr val="dk1"/>
              </a:solidFill>
              <a:latin typeface="+mn-lt"/>
              <a:ea typeface="+mn-ea"/>
              <a:cs typeface="+mn-cs"/>
            </a:rPr>
            <a:t>、茨城県平均を</a:t>
          </a:r>
          <a:r>
            <a:rPr kumimoji="1" lang="en-US" altLang="ja-JP" sz="1100">
              <a:solidFill>
                <a:schemeClr val="dk1"/>
              </a:solidFill>
              <a:latin typeface="+mn-lt"/>
              <a:ea typeface="+mn-ea"/>
              <a:cs typeface="+mn-cs"/>
            </a:rPr>
            <a:t>0.4</a:t>
          </a:r>
          <a:r>
            <a:rPr kumimoji="1" lang="ja-JP" altLang="ja-JP" sz="1100" b="0" i="0" baseline="0">
              <a:solidFill>
                <a:schemeClr val="dk1"/>
              </a:solidFill>
              <a:latin typeface="+mn-lt"/>
              <a:ea typeface="+mn-ea"/>
              <a:cs typeface="+mn-cs"/>
            </a:rPr>
            <a:t>ポイント上回</a:t>
          </a:r>
          <a:r>
            <a:rPr kumimoji="1" lang="ja-JP" altLang="en-US" sz="1100" b="0" i="0" baseline="0">
              <a:solidFill>
                <a:schemeClr val="dk1"/>
              </a:solidFill>
              <a:latin typeface="+mn-lt"/>
              <a:ea typeface="+mn-ea"/>
              <a:cs typeface="+mn-cs"/>
            </a:rPr>
            <a:t>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主な要因としては、分母となる経常一般財源収入額の増要因を、人件費や</a:t>
          </a:r>
          <a:r>
            <a:rPr kumimoji="1" lang="ja-JP" altLang="ja-JP" sz="1100">
              <a:solidFill>
                <a:schemeClr val="dk1"/>
              </a:solidFill>
              <a:effectLst/>
              <a:latin typeface="+mn-lt"/>
              <a:ea typeface="+mn-ea"/>
              <a:cs typeface="+mn-cs"/>
            </a:rPr>
            <a:t>物件費</a:t>
          </a:r>
          <a:r>
            <a:rPr kumimoji="1" lang="ja-JP" altLang="en-US" sz="1100">
              <a:solidFill>
                <a:schemeClr val="dk1"/>
              </a:solidFill>
              <a:effectLst/>
              <a:latin typeface="+mn-lt"/>
              <a:ea typeface="+mn-ea"/>
              <a:cs typeface="+mn-cs"/>
            </a:rPr>
            <a:t>などの義務的経費の増要因が上回ったことが挙げられる。</a:t>
          </a:r>
          <a:endParaRPr lang="ja-JP" altLang="ja-JP" sz="1400">
            <a:effectLst/>
          </a:endParaRPr>
        </a:p>
        <a:p>
          <a:r>
            <a:rPr kumimoji="1" lang="ja-JP" altLang="ja-JP" sz="1100">
              <a:solidFill>
                <a:schemeClr val="dk1"/>
              </a:solidFill>
              <a:effectLst/>
              <a:latin typeface="+mn-lt"/>
              <a:ea typeface="+mn-ea"/>
              <a:cs typeface="+mn-cs"/>
            </a:rPr>
            <a:t>　今後も、</a:t>
          </a:r>
          <a:r>
            <a:rPr kumimoji="1" lang="ja-JP" altLang="en-US" sz="1100">
              <a:solidFill>
                <a:schemeClr val="dk1"/>
              </a:solidFill>
              <a:effectLst/>
              <a:latin typeface="+mn-lt"/>
              <a:ea typeface="+mn-ea"/>
              <a:cs typeface="+mn-cs"/>
            </a:rPr>
            <a:t>高齢化社会の進展により扶助費や特別会計への繰出金の増が見込まれるため、</a:t>
          </a:r>
          <a:r>
            <a:rPr kumimoji="1" lang="ja-JP" altLang="ja-JP" sz="1100">
              <a:solidFill>
                <a:schemeClr val="dk1"/>
              </a:solidFill>
              <a:effectLst/>
              <a:latin typeface="+mn-lt"/>
              <a:ea typeface="+mn-ea"/>
              <a:cs typeface="+mn-cs"/>
            </a:rPr>
            <a:t>市税の徴収率向上に向けた取組みなど財源確保に努め、経常経費の見直しと削減を徹底する。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149861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14275"/>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46989</xdr:rowOff>
    </xdr:from>
    <xdr:to>
      <xdr:col>82</xdr:col>
      <xdr:colOff>107950</xdr:colOff>
      <xdr:row>77</xdr:row>
      <xdr:rowOff>1270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077189"/>
          <a:ext cx="8382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58420</xdr:rowOff>
    </xdr:from>
    <xdr:to>
      <xdr:col>78</xdr:col>
      <xdr:colOff>69850</xdr:colOff>
      <xdr:row>76</xdr:row>
      <xdr:rowOff>46989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2745720"/>
          <a:ext cx="889000" cy="33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64770</xdr:rowOff>
    </xdr:from>
    <xdr:to>
      <xdr:col>78</xdr:col>
      <xdr:colOff>120650</xdr:colOff>
      <xdr:row>76</xdr:row>
      <xdr:rowOff>166370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151147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181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58420</xdr:rowOff>
    </xdr:from>
    <xdr:to>
      <xdr:col>73</xdr:col>
      <xdr:colOff>180975</xdr:colOff>
      <xdr:row>76</xdr:row>
      <xdr:rowOff>58420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274572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53340</xdr:rowOff>
    </xdr:from>
    <xdr:to>
      <xdr:col>74</xdr:col>
      <xdr:colOff>31750</xdr:colOff>
      <xdr:row>75</xdr:row>
      <xdr:rowOff>154939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139716</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99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58420</xdr:rowOff>
    </xdr:from>
    <xdr:to>
      <xdr:col>69</xdr:col>
      <xdr:colOff>92075</xdr:colOff>
      <xdr:row>76</xdr:row>
      <xdr:rowOff>121286</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088620"/>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13988</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36847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138447</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167639</xdr:rowOff>
    </xdr:from>
    <xdr:to>
      <xdr:col>78</xdr:col>
      <xdr:colOff>120650</xdr:colOff>
      <xdr:row>76</xdr:row>
      <xdr:rowOff>97789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107967</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795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7620</xdr:rowOff>
    </xdr:from>
    <xdr:to>
      <xdr:col>74</xdr:col>
      <xdr:colOff>31750</xdr:colOff>
      <xdr:row>74</xdr:row>
      <xdr:rowOff>109220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119397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7620</xdr:rowOff>
    </xdr:from>
    <xdr:to>
      <xdr:col>69</xdr:col>
      <xdr:colOff>142875</xdr:colOff>
      <xdr:row>76</xdr:row>
      <xdr:rowOff>109220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70486</xdr:rowOff>
    </xdr:from>
    <xdr:to>
      <xdr:col>65</xdr:col>
      <xdr:colOff>53975</xdr:colOff>
      <xdr:row>77</xdr:row>
      <xdr:rowOff>636</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10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10812</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86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茨城県龍ケ崎市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15837</xdr:rowOff>
    </xdr:from>
    <xdr:to>
      <xdr:col>29</xdr:col>
      <xdr:colOff>127000</xdr:colOff>
      <xdr:row>18</xdr:row>
      <xdr:rowOff>138747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9412"/>
          <a:ext cx="0" cy="13230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110824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4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138747</xdr:rowOff>
    </xdr:from>
    <xdr:to>
      <xdr:col>30</xdr:col>
      <xdr:colOff>25400</xdr:colOff>
      <xdr:row>18</xdr:row>
      <xdr:rowOff>138747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72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102214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15837</xdr:rowOff>
    </xdr:from>
    <xdr:to>
      <xdr:col>30</xdr:col>
      <xdr:colOff>25400</xdr:colOff>
      <xdr:row>11</xdr:row>
      <xdr:rowOff>15837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9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91123</xdr:rowOff>
    </xdr:from>
    <xdr:to>
      <xdr:col>29</xdr:col>
      <xdr:colOff>127000</xdr:colOff>
      <xdr:row>17</xdr:row>
      <xdr:rowOff>120028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53398"/>
          <a:ext cx="647700" cy="289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157535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76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141008</xdr:rowOff>
    </xdr:from>
    <xdr:to>
      <xdr:col>29</xdr:col>
      <xdr:colOff>177800</xdr:colOff>
      <xdr:row>17</xdr:row>
      <xdr:rowOff>71158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31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118821</xdr:rowOff>
    </xdr:from>
    <xdr:to>
      <xdr:col>26</xdr:col>
      <xdr:colOff>50800</xdr:colOff>
      <xdr:row>17</xdr:row>
      <xdr:rowOff>120028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081096"/>
          <a:ext cx="698500" cy="12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170942</xdr:rowOff>
    </xdr:from>
    <xdr:to>
      <xdr:col>26</xdr:col>
      <xdr:colOff>101600</xdr:colOff>
      <xdr:row>17</xdr:row>
      <xdr:rowOff>101092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1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111269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30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118821</xdr:rowOff>
    </xdr:from>
    <xdr:to>
      <xdr:col>22</xdr:col>
      <xdr:colOff>114300</xdr:colOff>
      <xdr:row>17</xdr:row>
      <xdr:rowOff>120371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81096"/>
          <a:ext cx="698500" cy="1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1714</xdr:rowOff>
    </xdr:from>
    <xdr:to>
      <xdr:col>22</xdr:col>
      <xdr:colOff>165100</xdr:colOff>
      <xdr:row>17</xdr:row>
      <xdr:rowOff>103314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3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113491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120371</xdr:rowOff>
    </xdr:from>
    <xdr:to>
      <xdr:col>18</xdr:col>
      <xdr:colOff>177800</xdr:colOff>
      <xdr:row>17</xdr:row>
      <xdr:rowOff>138151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82646"/>
          <a:ext cx="698500" cy="177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20345</xdr:rowOff>
    </xdr:from>
    <xdr:to>
      <xdr:col>19</xdr:col>
      <xdr:colOff>38100</xdr:colOff>
      <xdr:row>17</xdr:row>
      <xdr:rowOff>121945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82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132122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42647</xdr:rowOff>
    </xdr:from>
    <xdr:to>
      <xdr:col>15</xdr:col>
      <xdr:colOff>101600</xdr:colOff>
      <xdr:row>17</xdr:row>
      <xdr:rowOff>144247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04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154424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73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40323</xdr:rowOff>
    </xdr:from>
    <xdr:to>
      <xdr:col>29</xdr:col>
      <xdr:colOff>177800</xdr:colOff>
      <xdr:row>17</xdr:row>
      <xdr:rowOff>141923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02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12400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7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69228</xdr:rowOff>
    </xdr:from>
    <xdr:to>
      <xdr:col>26</xdr:col>
      <xdr:colOff>101600</xdr:colOff>
      <xdr:row>17</xdr:row>
      <xdr:rowOff>170828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31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155605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17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68021</xdr:rowOff>
    </xdr:from>
    <xdr:to>
      <xdr:col>22</xdr:col>
      <xdr:colOff>165100</xdr:colOff>
      <xdr:row>17</xdr:row>
      <xdr:rowOff>169621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30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154398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1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69571</xdr:rowOff>
    </xdr:from>
    <xdr:to>
      <xdr:col>19</xdr:col>
      <xdr:colOff>38100</xdr:colOff>
      <xdr:row>17</xdr:row>
      <xdr:rowOff>171171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31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155948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18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87351</xdr:rowOff>
    </xdr:from>
    <xdr:to>
      <xdr:col>15</xdr:col>
      <xdr:colOff>101600</xdr:colOff>
      <xdr:row>18</xdr:row>
      <xdr:rowOff>17501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49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2278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3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165078</xdr:rowOff>
    </xdr:from>
    <xdr:to>
      <xdr:col>29</xdr:col>
      <xdr:colOff>127000</xdr:colOff>
      <xdr:row>38</xdr:row>
      <xdr:rowOff>2282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18178"/>
          <a:ext cx="0" cy="1551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317259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4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2282</xdr:rowOff>
    </xdr:from>
    <xdr:to>
      <xdr:col>30</xdr:col>
      <xdr:colOff>25400</xdr:colOff>
      <xdr:row>38</xdr:row>
      <xdr:rowOff>2282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98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251455</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6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165078</xdr:rowOff>
    </xdr:from>
    <xdr:to>
      <xdr:col>30</xdr:col>
      <xdr:colOff>25400</xdr:colOff>
      <xdr:row>32</xdr:row>
      <xdr:rowOff>165078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18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70209</xdr:rowOff>
    </xdr:from>
    <xdr:to>
      <xdr:col>29</xdr:col>
      <xdr:colOff>127000</xdr:colOff>
      <xdr:row>36</xdr:row>
      <xdr:rowOff>72952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7023459"/>
          <a:ext cx="647700" cy="2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70553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80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225476</xdr:rowOff>
    </xdr:from>
    <xdr:to>
      <xdr:col>29</xdr:col>
      <xdr:colOff>177800</xdr:colOff>
      <xdr:row>35</xdr:row>
      <xdr:rowOff>327076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3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54893</xdr:rowOff>
    </xdr:from>
    <xdr:to>
      <xdr:col>26</xdr:col>
      <xdr:colOff>50800</xdr:colOff>
      <xdr:row>36</xdr:row>
      <xdr:rowOff>72952</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7008143"/>
          <a:ext cx="698500" cy="18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219859</xdr:rowOff>
    </xdr:from>
    <xdr:to>
      <xdr:col>26</xdr:col>
      <xdr:colOff>101600</xdr:colOff>
      <xdr:row>35</xdr:row>
      <xdr:rowOff>321459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331636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99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32620</xdr:rowOff>
    </xdr:from>
    <xdr:to>
      <xdr:col>22</xdr:col>
      <xdr:colOff>114300</xdr:colOff>
      <xdr:row>36</xdr:row>
      <xdr:rowOff>54893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985870"/>
          <a:ext cx="698500" cy="222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234000</xdr:rowOff>
    </xdr:from>
    <xdr:to>
      <xdr:col>22</xdr:col>
      <xdr:colOff>165100</xdr:colOff>
      <xdr:row>35</xdr:row>
      <xdr:rowOff>335600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2877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1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10871</xdr:rowOff>
    </xdr:from>
    <xdr:to>
      <xdr:col>18</xdr:col>
      <xdr:colOff>177800</xdr:colOff>
      <xdr:row>36</xdr:row>
      <xdr:rowOff>32620</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964121"/>
          <a:ext cx="698500" cy="217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238768</xdr:rowOff>
    </xdr:from>
    <xdr:to>
      <xdr:col>19</xdr:col>
      <xdr:colOff>38100</xdr:colOff>
      <xdr:row>35</xdr:row>
      <xdr:rowOff>340368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7645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1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247650</xdr:rowOff>
    </xdr:from>
    <xdr:to>
      <xdr:col>15</xdr:col>
      <xdr:colOff>101600</xdr:colOff>
      <xdr:row>36</xdr:row>
      <xdr:rowOff>6350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19409</xdr:rowOff>
    </xdr:from>
    <xdr:to>
      <xdr:col>29</xdr:col>
      <xdr:colOff>177800</xdr:colOff>
      <xdr:row>36</xdr:row>
      <xdr:rowOff>121009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972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334386</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944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22152</xdr:rowOff>
    </xdr:from>
    <xdr:to>
      <xdr:col>26</xdr:col>
      <xdr:colOff>101600</xdr:colOff>
      <xdr:row>36</xdr:row>
      <xdr:rowOff>123752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975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108529</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061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4093</xdr:rowOff>
    </xdr:from>
    <xdr:to>
      <xdr:col>22</xdr:col>
      <xdr:colOff>165100</xdr:colOff>
      <xdr:row>36</xdr:row>
      <xdr:rowOff>105693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957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90470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04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324720</xdr:rowOff>
    </xdr:from>
    <xdr:to>
      <xdr:col>19</xdr:col>
      <xdr:colOff>38100</xdr:colOff>
      <xdr:row>36</xdr:row>
      <xdr:rowOff>83420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935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68197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02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302971</xdr:rowOff>
    </xdr:from>
    <xdr:to>
      <xdr:col>15</xdr:col>
      <xdr:colOff>101600</xdr:colOff>
      <xdr:row>36</xdr:row>
      <xdr:rowOff>61671</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913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46448</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99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茨城県龍ケ崎市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75,509
72,539
78.59
31,043,983
29,637,205
1,276,809
16,135,643
21,898,282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36487</xdr:rowOff>
    </xdr:from>
    <xdr:to>
      <xdr:col>24</xdr:col>
      <xdr:colOff>62865</xdr:colOff>
      <xdr:row>38</xdr:row>
      <xdr:rowOff>115412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79987"/>
          <a:ext cx="1270" cy="1450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119239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115412</xdr:rowOff>
    </xdr:from>
    <xdr:to>
      <xdr:col>24</xdr:col>
      <xdr:colOff>152400</xdr:colOff>
      <xdr:row>38</xdr:row>
      <xdr:rowOff>115412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3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154614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36487</xdr:rowOff>
    </xdr:from>
    <xdr:to>
      <xdr:col>24</xdr:col>
      <xdr:colOff>152400</xdr:colOff>
      <xdr:row>30</xdr:row>
      <xdr:rowOff>36487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79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72625</xdr:rowOff>
    </xdr:from>
    <xdr:to>
      <xdr:col>24</xdr:col>
      <xdr:colOff>63500</xdr:colOff>
      <xdr:row>37</xdr:row>
      <xdr:rowOff>105524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16275"/>
          <a:ext cx="838200" cy="3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26319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27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3442</xdr:rowOff>
    </xdr:from>
    <xdr:to>
      <xdr:col>24</xdr:col>
      <xdr:colOff>114300</xdr:colOff>
      <xdr:row>36</xdr:row>
      <xdr:rowOff>105042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104781</xdr:rowOff>
    </xdr:from>
    <xdr:to>
      <xdr:col>19</xdr:col>
      <xdr:colOff>177800</xdr:colOff>
      <xdr:row>37</xdr:row>
      <xdr:rowOff>105524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448431"/>
          <a:ext cx="889000" cy="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25730</xdr:rowOff>
    </xdr:from>
    <xdr:to>
      <xdr:col>20</xdr:col>
      <xdr:colOff>38100</xdr:colOff>
      <xdr:row>36</xdr:row>
      <xdr:rowOff>127330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143857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7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104343</xdr:rowOff>
    </xdr:from>
    <xdr:to>
      <xdr:col>15</xdr:col>
      <xdr:colOff>50800</xdr:colOff>
      <xdr:row>37</xdr:row>
      <xdr:rowOff>104781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447993"/>
          <a:ext cx="889000" cy="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31274</xdr:rowOff>
    </xdr:from>
    <xdr:to>
      <xdr:col>15</xdr:col>
      <xdr:colOff>101600</xdr:colOff>
      <xdr:row>36</xdr:row>
      <xdr:rowOff>132874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149401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104343</xdr:rowOff>
    </xdr:from>
    <xdr:to>
      <xdr:col>10</xdr:col>
      <xdr:colOff>114300</xdr:colOff>
      <xdr:row>37</xdr:row>
      <xdr:rowOff>131337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47993"/>
          <a:ext cx="889000" cy="26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63868</xdr:rowOff>
    </xdr:from>
    <xdr:to>
      <xdr:col>10</xdr:col>
      <xdr:colOff>165100</xdr:colOff>
      <xdr:row>36</xdr:row>
      <xdr:rowOff>165468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10545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169786</xdr:rowOff>
    </xdr:from>
    <xdr:to>
      <xdr:col>6</xdr:col>
      <xdr:colOff>38100</xdr:colOff>
      <xdr:row>37</xdr:row>
      <xdr:rowOff>99936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116463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21825</xdr:rowOff>
    </xdr:from>
    <xdr:to>
      <xdr:col>24</xdr:col>
      <xdr:colOff>114300</xdr:colOff>
      <xdr:row>37</xdr:row>
      <xdr:rowOff>123425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6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252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4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54724</xdr:rowOff>
    </xdr:from>
    <xdr:to>
      <xdr:col>20</xdr:col>
      <xdr:colOff>38100</xdr:colOff>
      <xdr:row>37</xdr:row>
      <xdr:rowOff>156324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9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147452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9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53981</xdr:rowOff>
    </xdr:from>
    <xdr:to>
      <xdr:col>15</xdr:col>
      <xdr:colOff>101600</xdr:colOff>
      <xdr:row>37</xdr:row>
      <xdr:rowOff>155581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9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146708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9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53543</xdr:rowOff>
    </xdr:from>
    <xdr:to>
      <xdr:col>10</xdr:col>
      <xdr:colOff>165100</xdr:colOff>
      <xdr:row>37</xdr:row>
      <xdr:rowOff>155143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9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146270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8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80537</xdr:rowOff>
    </xdr:from>
    <xdr:to>
      <xdr:col>6</xdr:col>
      <xdr:colOff>38100</xdr:colOff>
      <xdr:row>38</xdr:row>
      <xdr:rowOff>10687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2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1814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1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26543</xdr:rowOff>
    </xdr:from>
    <xdr:to>
      <xdr:col>24</xdr:col>
      <xdr:colOff>62865</xdr:colOff>
      <xdr:row>58</xdr:row>
      <xdr:rowOff>53619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99043"/>
          <a:ext cx="1270" cy="139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57446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0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53619</xdr:rowOff>
    </xdr:from>
    <xdr:to>
      <xdr:col>24</xdr:col>
      <xdr:colOff>152400</xdr:colOff>
      <xdr:row>58</xdr:row>
      <xdr:rowOff>53619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144670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26543</xdr:rowOff>
    </xdr:from>
    <xdr:to>
      <xdr:col>24</xdr:col>
      <xdr:colOff>152400</xdr:colOff>
      <xdr:row>50</xdr:row>
      <xdr:rowOff>26543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43370</xdr:rowOff>
    </xdr:from>
    <xdr:to>
      <xdr:col>24</xdr:col>
      <xdr:colOff>63500</xdr:colOff>
      <xdr:row>57</xdr:row>
      <xdr:rowOff>56769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816020"/>
          <a:ext cx="838200" cy="1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60558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90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37681</xdr:rowOff>
    </xdr:from>
    <xdr:to>
      <xdr:col>24</xdr:col>
      <xdr:colOff>114300</xdr:colOff>
      <xdr:row>56</xdr:row>
      <xdr:rowOff>139281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3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43370</xdr:rowOff>
    </xdr:from>
    <xdr:to>
      <xdr:col>19</xdr:col>
      <xdr:colOff>177800</xdr:colOff>
      <xdr:row>57</xdr:row>
      <xdr:rowOff>56477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16020"/>
          <a:ext cx="889000" cy="1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5194</xdr:rowOff>
    </xdr:from>
    <xdr:to>
      <xdr:col>20</xdr:col>
      <xdr:colOff>38100</xdr:colOff>
      <xdr:row>56</xdr:row>
      <xdr:rowOff>106794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0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123321</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38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56477</xdr:rowOff>
    </xdr:from>
    <xdr:to>
      <xdr:col>15</xdr:col>
      <xdr:colOff>50800</xdr:colOff>
      <xdr:row>57</xdr:row>
      <xdr:rowOff>65113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29127"/>
          <a:ext cx="8890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52845</xdr:rowOff>
    </xdr:from>
    <xdr:to>
      <xdr:col>15</xdr:col>
      <xdr:colOff>101600</xdr:colOff>
      <xdr:row>56</xdr:row>
      <xdr:rowOff>154445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170972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2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65113</xdr:rowOff>
    </xdr:from>
    <xdr:to>
      <xdr:col>10</xdr:col>
      <xdr:colOff>114300</xdr:colOff>
      <xdr:row>58</xdr:row>
      <xdr:rowOff>11799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37763"/>
          <a:ext cx="889000" cy="118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136207</xdr:rowOff>
    </xdr:from>
    <xdr:to>
      <xdr:col>10</xdr:col>
      <xdr:colOff>165100</xdr:colOff>
      <xdr:row>57</xdr:row>
      <xdr:rowOff>66357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82884</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1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25883</xdr:rowOff>
    </xdr:from>
    <xdr:to>
      <xdr:col>6</xdr:col>
      <xdr:colOff>38100</xdr:colOff>
      <xdr:row>57</xdr:row>
      <xdr:rowOff>127483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144010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5969</xdr:rowOff>
    </xdr:from>
    <xdr:to>
      <xdr:col>24</xdr:col>
      <xdr:colOff>114300</xdr:colOff>
      <xdr:row>57</xdr:row>
      <xdr:rowOff>107569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7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155846</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5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164020</xdr:rowOff>
    </xdr:from>
    <xdr:to>
      <xdr:col>20</xdr:col>
      <xdr:colOff>38100</xdr:colOff>
      <xdr:row>57</xdr:row>
      <xdr:rowOff>94170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6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85297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85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5677</xdr:rowOff>
    </xdr:from>
    <xdr:to>
      <xdr:col>15</xdr:col>
      <xdr:colOff>101600</xdr:colOff>
      <xdr:row>57</xdr:row>
      <xdr:rowOff>107277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7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98404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87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14313</xdr:rowOff>
    </xdr:from>
    <xdr:to>
      <xdr:col>10</xdr:col>
      <xdr:colOff>165100</xdr:colOff>
      <xdr:row>57</xdr:row>
      <xdr:rowOff>115913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8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107040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87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132449</xdr:rowOff>
    </xdr:from>
    <xdr:to>
      <xdr:col>6</xdr:col>
      <xdr:colOff>38100</xdr:colOff>
      <xdr:row>58</xdr:row>
      <xdr:rowOff>62599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0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53726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997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89408</xdr:rowOff>
    </xdr:from>
    <xdr:to>
      <xdr:col>24</xdr:col>
      <xdr:colOff>62865</xdr:colOff>
      <xdr:row>79</xdr:row>
      <xdr:rowOff>25552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0908"/>
          <a:ext cx="1270" cy="14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29379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7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25552</xdr:rowOff>
    </xdr:from>
    <xdr:to>
      <xdr:col>24</xdr:col>
      <xdr:colOff>152400</xdr:colOff>
      <xdr:row>79</xdr:row>
      <xdr:rowOff>25552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7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36085</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89408</xdr:rowOff>
    </xdr:from>
    <xdr:to>
      <xdr:col>24</xdr:col>
      <xdr:colOff>152400</xdr:colOff>
      <xdr:row>70</xdr:row>
      <xdr:rowOff>89408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103657</xdr:rowOff>
    </xdr:from>
    <xdr:to>
      <xdr:col>24</xdr:col>
      <xdr:colOff>63500</xdr:colOff>
      <xdr:row>78</xdr:row>
      <xdr:rowOff>103772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476757"/>
          <a:ext cx="8382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17212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188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165785</xdr:rowOff>
    </xdr:from>
    <xdr:to>
      <xdr:col>24</xdr:col>
      <xdr:colOff>114300</xdr:colOff>
      <xdr:row>78</xdr:row>
      <xdr:rowOff>95935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6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103772</xdr:rowOff>
    </xdr:from>
    <xdr:to>
      <xdr:col>19</xdr:col>
      <xdr:colOff>177800</xdr:colOff>
      <xdr:row>78</xdr:row>
      <xdr:rowOff>117602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476872"/>
          <a:ext cx="889000" cy="1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433</xdr:rowOff>
    </xdr:from>
    <xdr:to>
      <xdr:col>20</xdr:col>
      <xdr:colOff>38100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118560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4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117602</xdr:rowOff>
    </xdr:from>
    <xdr:to>
      <xdr:col>15</xdr:col>
      <xdr:colOff>50800</xdr:colOff>
      <xdr:row>78</xdr:row>
      <xdr:rowOff>119811</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490702"/>
          <a:ext cx="889000" cy="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171386</xdr:rowOff>
    </xdr:from>
    <xdr:to>
      <xdr:col>15</xdr:col>
      <xdr:colOff>101600</xdr:colOff>
      <xdr:row>78</xdr:row>
      <xdr:rowOff>101536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118063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119811</xdr:rowOff>
    </xdr:from>
    <xdr:to>
      <xdr:col>10</xdr:col>
      <xdr:colOff>114300</xdr:colOff>
      <xdr:row>78</xdr:row>
      <xdr:rowOff>124727</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492911"/>
          <a:ext cx="889000" cy="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167920</xdr:rowOff>
    </xdr:from>
    <xdr:to>
      <xdr:col>10</xdr:col>
      <xdr:colOff>165100</xdr:colOff>
      <xdr:row>78</xdr:row>
      <xdr:rowOff>98070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114597</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4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24168</xdr:rowOff>
    </xdr:from>
    <xdr:to>
      <xdr:col>6</xdr:col>
      <xdr:colOff>38100</xdr:colOff>
      <xdr:row>78</xdr:row>
      <xdr:rowOff>125768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142295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52857</xdr:rowOff>
    </xdr:from>
    <xdr:to>
      <xdr:col>24</xdr:col>
      <xdr:colOff>114300</xdr:colOff>
      <xdr:row>78</xdr:row>
      <xdr:rowOff>154457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2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144212</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45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52972</xdr:rowOff>
    </xdr:from>
    <xdr:to>
      <xdr:col>20</xdr:col>
      <xdr:colOff>38100</xdr:colOff>
      <xdr:row>78</xdr:row>
      <xdr:rowOff>154572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2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145699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518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66802</xdr:rowOff>
    </xdr:from>
    <xdr:to>
      <xdr:col>15</xdr:col>
      <xdr:colOff>101600</xdr:colOff>
      <xdr:row>78</xdr:row>
      <xdr:rowOff>168402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3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159529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3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69011</xdr:rowOff>
    </xdr:from>
    <xdr:to>
      <xdr:col>10</xdr:col>
      <xdr:colOff>165100</xdr:colOff>
      <xdr:row>78</xdr:row>
      <xdr:rowOff>170611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4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161738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534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73927</xdr:rowOff>
    </xdr:from>
    <xdr:to>
      <xdr:col>6</xdr:col>
      <xdr:colOff>38100</xdr:colOff>
      <xdr:row>79</xdr:row>
      <xdr:rowOff>4077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4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166654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39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115632</xdr:rowOff>
    </xdr:from>
    <xdr:to>
      <xdr:col>24</xdr:col>
      <xdr:colOff>62865</xdr:colOff>
      <xdr:row>98</xdr:row>
      <xdr:rowOff>61116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74682"/>
          <a:ext cx="1270" cy="1488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64943</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6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61116</xdr:rowOff>
    </xdr:from>
    <xdr:to>
      <xdr:col>24</xdr:col>
      <xdr:colOff>152400</xdr:colOff>
      <xdr:row>98</xdr:row>
      <xdr:rowOff>61116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6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62309</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115632</xdr:rowOff>
    </xdr:from>
    <xdr:to>
      <xdr:col>24</xdr:col>
      <xdr:colOff>152400</xdr:colOff>
      <xdr:row>89</xdr:row>
      <xdr:rowOff>115632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87252</xdr:rowOff>
    </xdr:from>
    <xdr:to>
      <xdr:col>24</xdr:col>
      <xdr:colOff>63500</xdr:colOff>
      <xdr:row>97</xdr:row>
      <xdr:rowOff>10269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546452"/>
          <a:ext cx="838200" cy="94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79729</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96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56852</xdr:rowOff>
    </xdr:from>
    <xdr:to>
      <xdr:col>24</xdr:col>
      <xdr:colOff>114300</xdr:colOff>
      <xdr:row>95</xdr:row>
      <xdr:rowOff>158452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52332</xdr:rowOff>
    </xdr:from>
    <xdr:to>
      <xdr:col>19</xdr:col>
      <xdr:colOff>177800</xdr:colOff>
      <xdr:row>97</xdr:row>
      <xdr:rowOff>10269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511532"/>
          <a:ext cx="889000" cy="129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147073</xdr:rowOff>
    </xdr:from>
    <xdr:to>
      <xdr:col>20</xdr:col>
      <xdr:colOff>38100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93750</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210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52332</xdr:rowOff>
    </xdr:from>
    <xdr:to>
      <xdr:col>15</xdr:col>
      <xdr:colOff>50800</xdr:colOff>
      <xdr:row>97</xdr:row>
      <xdr:rowOff>130839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511532"/>
          <a:ext cx="889000" cy="24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9685</xdr:rowOff>
    </xdr:from>
    <xdr:to>
      <xdr:col>15</xdr:col>
      <xdr:colOff>101600</xdr:colOff>
      <xdr:row>95</xdr:row>
      <xdr:rowOff>111285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127812</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07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130839</xdr:rowOff>
    </xdr:from>
    <xdr:to>
      <xdr:col>10</xdr:col>
      <xdr:colOff>114300</xdr:colOff>
      <xdr:row>97</xdr:row>
      <xdr:rowOff>161592</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761489"/>
          <a:ext cx="889000" cy="3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120969</xdr:rowOff>
    </xdr:from>
    <xdr:to>
      <xdr:col>10</xdr:col>
      <xdr:colOff>165100</xdr:colOff>
      <xdr:row>97</xdr:row>
      <xdr:rowOff>51119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67646</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3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322</xdr:rowOff>
    </xdr:from>
    <xdr:to>
      <xdr:col>6</xdr:col>
      <xdr:colOff>38100</xdr:colOff>
      <xdr:row>97</xdr:row>
      <xdr:rowOff>101922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118449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4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36452</xdr:rowOff>
    </xdr:from>
    <xdr:to>
      <xdr:col>24</xdr:col>
      <xdr:colOff>114300</xdr:colOff>
      <xdr:row>96</xdr:row>
      <xdr:rowOff>138052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49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14879</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47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130919</xdr:rowOff>
    </xdr:from>
    <xdr:to>
      <xdr:col>20</xdr:col>
      <xdr:colOff>38100</xdr:colOff>
      <xdr:row>97</xdr:row>
      <xdr:rowOff>61069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59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52196</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68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1532</xdr:rowOff>
    </xdr:from>
    <xdr:to>
      <xdr:col>15</xdr:col>
      <xdr:colOff>101600</xdr:colOff>
      <xdr:row>96</xdr:row>
      <xdr:rowOff>103132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46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94259</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553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80039</xdr:rowOff>
    </xdr:from>
    <xdr:to>
      <xdr:col>10</xdr:col>
      <xdr:colOff>165100</xdr:colOff>
      <xdr:row>98</xdr:row>
      <xdr:rowOff>10189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71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1316</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80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110792</xdr:rowOff>
    </xdr:from>
    <xdr:to>
      <xdr:col>6</xdr:col>
      <xdr:colOff>38100</xdr:colOff>
      <xdr:row>98</xdr:row>
      <xdr:rowOff>40942</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74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32069</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83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85156</xdr:rowOff>
    </xdr:from>
    <xdr:to>
      <xdr:col>54</xdr:col>
      <xdr:colOff>189865</xdr:colOff>
      <xdr:row>38</xdr:row>
      <xdr:rowOff>24493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228656"/>
          <a:ext cx="1270" cy="1310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28320</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4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24493</xdr:rowOff>
    </xdr:from>
    <xdr:to>
      <xdr:col>55</xdr:col>
      <xdr:colOff>88900</xdr:colOff>
      <xdr:row>38</xdr:row>
      <xdr:rowOff>24493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3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31833</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0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85156</xdr:rowOff>
    </xdr:from>
    <xdr:to>
      <xdr:col>55</xdr:col>
      <xdr:colOff>88900</xdr:colOff>
      <xdr:row>30</xdr:row>
      <xdr:rowOff>85156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22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85232</xdr:rowOff>
    </xdr:from>
    <xdr:to>
      <xdr:col>55</xdr:col>
      <xdr:colOff>0</xdr:colOff>
      <xdr:row>36</xdr:row>
      <xdr:rowOff>129848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6257432"/>
          <a:ext cx="838200" cy="4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62778</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234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84351</xdr:rowOff>
    </xdr:from>
    <xdr:to>
      <xdr:col>55</xdr:col>
      <xdr:colOff>50800</xdr:colOff>
      <xdr:row>37</xdr:row>
      <xdr:rowOff>14501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5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85232</xdr:rowOff>
    </xdr:from>
    <xdr:to>
      <xdr:col>50</xdr:col>
      <xdr:colOff>114300</xdr:colOff>
      <xdr:row>37</xdr:row>
      <xdr:rowOff>19540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257432"/>
          <a:ext cx="889000" cy="10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73630</xdr:rowOff>
    </xdr:from>
    <xdr:to>
      <xdr:col>50</xdr:col>
      <xdr:colOff>165100</xdr:colOff>
      <xdr:row>37</xdr:row>
      <xdr:rowOff>3780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4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166357</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33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29804</xdr:rowOff>
    </xdr:from>
    <xdr:to>
      <xdr:col>45</xdr:col>
      <xdr:colOff>177800</xdr:colOff>
      <xdr:row>37</xdr:row>
      <xdr:rowOff>19540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516204"/>
          <a:ext cx="889000" cy="84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113391</xdr:rowOff>
    </xdr:from>
    <xdr:to>
      <xdr:col>46</xdr:col>
      <xdr:colOff>38100</xdr:colOff>
      <xdr:row>37</xdr:row>
      <xdr:rowOff>43541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60068</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06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29804</xdr:rowOff>
    </xdr:from>
    <xdr:to>
      <xdr:col>41</xdr:col>
      <xdr:colOff>50800</xdr:colOff>
      <xdr:row>37</xdr:row>
      <xdr:rowOff>86421</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516204"/>
          <a:ext cx="889000" cy="91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16053</xdr:rowOff>
    </xdr:from>
    <xdr:to>
      <xdr:col>41</xdr:col>
      <xdr:colOff>101600</xdr:colOff>
      <xdr:row>32</xdr:row>
      <xdr:rowOff>117653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50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108780</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59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538</xdr:rowOff>
    </xdr:from>
    <xdr:to>
      <xdr:col>36</xdr:col>
      <xdr:colOff>165100</xdr:colOff>
      <xdr:row>37</xdr:row>
      <xdr:rowOff>102138</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118665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11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79048</xdr:rowOff>
    </xdr:from>
    <xdr:to>
      <xdr:col>55</xdr:col>
      <xdr:colOff>50800</xdr:colOff>
      <xdr:row>37</xdr:row>
      <xdr:rowOff>9198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25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101925</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10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34432</xdr:rowOff>
    </xdr:from>
    <xdr:to>
      <xdr:col>50</xdr:col>
      <xdr:colOff>165100</xdr:colOff>
      <xdr:row>36</xdr:row>
      <xdr:rowOff>136032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20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152559</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598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140190</xdr:rowOff>
    </xdr:from>
    <xdr:to>
      <xdr:col>46</xdr:col>
      <xdr:colOff>38100</xdr:colOff>
      <xdr:row>37</xdr:row>
      <xdr:rowOff>70340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31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61467</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40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150454</xdr:rowOff>
    </xdr:from>
    <xdr:to>
      <xdr:col>41</xdr:col>
      <xdr:colOff>101600</xdr:colOff>
      <xdr:row>32</xdr:row>
      <xdr:rowOff>80604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46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97131</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240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35621</xdr:rowOff>
    </xdr:from>
    <xdr:to>
      <xdr:col>36</xdr:col>
      <xdr:colOff>165100</xdr:colOff>
      <xdr:row>37</xdr:row>
      <xdr:rowOff>137221</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3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128348</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47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129451</xdr:rowOff>
    </xdr:from>
    <xdr:to>
      <xdr:col>54</xdr:col>
      <xdr:colOff>189865</xdr:colOff>
      <xdr:row>58</xdr:row>
      <xdr:rowOff>139433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530501"/>
          <a:ext cx="1270" cy="1553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143260</xdr:rowOff>
    </xdr:from>
    <xdr:ext cx="469744"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8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139433</xdr:rowOff>
    </xdr:from>
    <xdr:to>
      <xdr:col>55</xdr:col>
      <xdr:colOff>88900</xdr:colOff>
      <xdr:row>58</xdr:row>
      <xdr:rowOff>139433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8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76128</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30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129451</xdr:rowOff>
    </xdr:from>
    <xdr:to>
      <xdr:col>55</xdr:col>
      <xdr:colOff>88900</xdr:colOff>
      <xdr:row>49</xdr:row>
      <xdr:rowOff>129451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53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141262</xdr:rowOff>
    </xdr:from>
    <xdr:to>
      <xdr:col>55</xdr:col>
      <xdr:colOff>0</xdr:colOff>
      <xdr:row>56</xdr:row>
      <xdr:rowOff>139027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571012"/>
          <a:ext cx="838200" cy="16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73906</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503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95479</xdr:rowOff>
    </xdr:from>
    <xdr:to>
      <xdr:col>55</xdr:col>
      <xdr:colOff>50800</xdr:colOff>
      <xdr:row>56</xdr:row>
      <xdr:rowOff>25629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52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133566</xdr:rowOff>
    </xdr:from>
    <xdr:to>
      <xdr:col>50</xdr:col>
      <xdr:colOff>114300</xdr:colOff>
      <xdr:row>56</xdr:row>
      <xdr:rowOff>139027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734766"/>
          <a:ext cx="889000" cy="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114618</xdr:rowOff>
    </xdr:from>
    <xdr:to>
      <xdr:col>50</xdr:col>
      <xdr:colOff>165100</xdr:colOff>
      <xdr:row>56</xdr:row>
      <xdr:rowOff>44768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54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61295</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31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133566</xdr:rowOff>
    </xdr:from>
    <xdr:to>
      <xdr:col>45</xdr:col>
      <xdr:colOff>177800</xdr:colOff>
      <xdr:row>57</xdr:row>
      <xdr:rowOff>44259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734766"/>
          <a:ext cx="889000" cy="8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95948</xdr:rowOff>
    </xdr:from>
    <xdr:to>
      <xdr:col>46</xdr:col>
      <xdr:colOff>38100</xdr:colOff>
      <xdr:row>56</xdr:row>
      <xdr:rowOff>26098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52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42625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30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44259</xdr:rowOff>
    </xdr:from>
    <xdr:to>
      <xdr:col>41</xdr:col>
      <xdr:colOff>50800</xdr:colOff>
      <xdr:row>57</xdr:row>
      <xdr:rowOff>48844</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816909"/>
          <a:ext cx="889000" cy="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101816</xdr:rowOff>
    </xdr:from>
    <xdr:to>
      <xdr:col>41</xdr:col>
      <xdr:colOff>101600</xdr:colOff>
      <xdr:row>56</xdr:row>
      <xdr:rowOff>31966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48493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30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100482</xdr:rowOff>
    </xdr:from>
    <xdr:to>
      <xdr:col>36</xdr:col>
      <xdr:colOff>165100</xdr:colOff>
      <xdr:row>56</xdr:row>
      <xdr:rowOff>30632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47159</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3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90462</xdr:rowOff>
    </xdr:from>
    <xdr:to>
      <xdr:col>55</xdr:col>
      <xdr:colOff>50800</xdr:colOff>
      <xdr:row>56</xdr:row>
      <xdr:rowOff>20612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52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113339</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37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88227</xdr:rowOff>
    </xdr:from>
    <xdr:to>
      <xdr:col>50</xdr:col>
      <xdr:colOff>165100</xdr:colOff>
      <xdr:row>57</xdr:row>
      <xdr:rowOff>18377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68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9504</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78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82766</xdr:rowOff>
    </xdr:from>
    <xdr:to>
      <xdr:col>46</xdr:col>
      <xdr:colOff>38100</xdr:colOff>
      <xdr:row>57</xdr:row>
      <xdr:rowOff>12916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68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4043</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77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164909</xdr:rowOff>
    </xdr:from>
    <xdr:to>
      <xdr:col>41</xdr:col>
      <xdr:colOff>101600</xdr:colOff>
      <xdr:row>57</xdr:row>
      <xdr:rowOff>95059</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76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86186</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85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169494</xdr:rowOff>
    </xdr:from>
    <xdr:to>
      <xdr:col>36</xdr:col>
      <xdr:colOff>165100</xdr:colOff>
      <xdr:row>57</xdr:row>
      <xdr:rowOff>99644</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77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90771</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86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70872</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72372"/>
          <a:ext cx="1270" cy="151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17549</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4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70872</xdr:rowOff>
    </xdr:from>
    <xdr:to>
      <xdr:col>55</xdr:col>
      <xdr:colOff>88900</xdr:colOff>
      <xdr:row>70</xdr:row>
      <xdr:rowOff>70872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72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37821</xdr:rowOff>
    </xdr:from>
    <xdr:to>
      <xdr:col>55</xdr:col>
      <xdr:colOff>0</xdr:colOff>
      <xdr:row>78</xdr:row>
      <xdr:rowOff>68320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410921"/>
          <a:ext cx="838200" cy="3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142752</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1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119875</xdr:rowOff>
    </xdr:from>
    <xdr:to>
      <xdr:col>55</xdr:col>
      <xdr:colOff>50800</xdr:colOff>
      <xdr:row>78</xdr:row>
      <xdr:rowOff>50025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142291</xdr:rowOff>
    </xdr:from>
    <xdr:to>
      <xdr:col>50</xdr:col>
      <xdr:colOff>114300</xdr:colOff>
      <xdr:row>78</xdr:row>
      <xdr:rowOff>68320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343941"/>
          <a:ext cx="889000" cy="97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143535</xdr:rowOff>
    </xdr:from>
    <xdr:to>
      <xdr:col>50</xdr:col>
      <xdr:colOff>165100</xdr:colOff>
      <xdr:row>78</xdr:row>
      <xdr:rowOff>73685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90212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2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142291</xdr:rowOff>
    </xdr:from>
    <xdr:to>
      <xdr:col>45</xdr:col>
      <xdr:colOff>177800</xdr:colOff>
      <xdr:row>78</xdr:row>
      <xdr:rowOff>135110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343941"/>
          <a:ext cx="889000" cy="16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121438</xdr:rowOff>
    </xdr:from>
    <xdr:to>
      <xdr:col>46</xdr:col>
      <xdr:colOff>38100</xdr:colOff>
      <xdr:row>78</xdr:row>
      <xdr:rowOff>51588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42715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41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105411</xdr:rowOff>
    </xdr:from>
    <xdr:to>
      <xdr:col>41</xdr:col>
      <xdr:colOff>50800</xdr:colOff>
      <xdr:row>78</xdr:row>
      <xdr:rowOff>135110</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478511"/>
          <a:ext cx="889000" cy="29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129972</xdr:rowOff>
    </xdr:from>
    <xdr:to>
      <xdr:col>41</xdr:col>
      <xdr:colOff>101600</xdr:colOff>
      <xdr:row>78</xdr:row>
      <xdr:rowOff>60122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76649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0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77146</xdr:rowOff>
    </xdr:from>
    <xdr:to>
      <xdr:col>36</xdr:col>
      <xdr:colOff>165100</xdr:colOff>
      <xdr:row>78</xdr:row>
      <xdr:rowOff>7296</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23823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158471</xdr:rowOff>
    </xdr:from>
    <xdr:to>
      <xdr:col>55</xdr:col>
      <xdr:colOff>50800</xdr:colOff>
      <xdr:row>78</xdr:row>
      <xdr:rowOff>88621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36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136898</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33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17520</xdr:rowOff>
    </xdr:from>
    <xdr:to>
      <xdr:col>50</xdr:col>
      <xdr:colOff>165100</xdr:colOff>
      <xdr:row>78</xdr:row>
      <xdr:rowOff>119120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39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110247</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48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91491</xdr:rowOff>
    </xdr:from>
    <xdr:to>
      <xdr:col>46</xdr:col>
      <xdr:colOff>38100</xdr:colOff>
      <xdr:row>78</xdr:row>
      <xdr:rowOff>21641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29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38168</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306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84310</xdr:rowOff>
    </xdr:from>
    <xdr:to>
      <xdr:col>41</xdr:col>
      <xdr:colOff>101600</xdr:colOff>
      <xdr:row>79</xdr:row>
      <xdr:rowOff>14460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45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5587</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550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54611</xdr:rowOff>
    </xdr:from>
    <xdr:to>
      <xdr:col>36</xdr:col>
      <xdr:colOff>165100</xdr:colOff>
      <xdr:row>78</xdr:row>
      <xdr:rowOff>156211</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42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147338</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52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37450</xdr:rowOff>
    </xdr:from>
    <xdr:to>
      <xdr:col>54</xdr:col>
      <xdr:colOff>189865</xdr:colOff>
      <xdr:row>99</xdr:row>
      <xdr:rowOff>36471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67950"/>
          <a:ext cx="1270" cy="154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40298</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701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36471</xdr:rowOff>
    </xdr:from>
    <xdr:to>
      <xdr:col>55</xdr:col>
      <xdr:colOff>88900</xdr:colOff>
      <xdr:row>99</xdr:row>
      <xdr:rowOff>36471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7010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155577</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4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37450</xdr:rowOff>
    </xdr:from>
    <xdr:to>
      <xdr:col>55</xdr:col>
      <xdr:colOff>88900</xdr:colOff>
      <xdr:row>90</xdr:row>
      <xdr:rowOff>37450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67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66108</xdr:rowOff>
    </xdr:from>
    <xdr:to>
      <xdr:col>55</xdr:col>
      <xdr:colOff>0</xdr:colOff>
      <xdr:row>97</xdr:row>
      <xdr:rowOff>120988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525308"/>
          <a:ext cx="838200" cy="22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104981</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564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126554</xdr:rowOff>
    </xdr:from>
    <xdr:to>
      <xdr:col>55</xdr:col>
      <xdr:colOff>50800</xdr:colOff>
      <xdr:row>97</xdr:row>
      <xdr:rowOff>56704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58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120988</xdr:rowOff>
    </xdr:from>
    <xdr:to>
      <xdr:col>50</xdr:col>
      <xdr:colOff>114300</xdr:colOff>
      <xdr:row>98</xdr:row>
      <xdr:rowOff>81995</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751638"/>
          <a:ext cx="889000" cy="13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133265</xdr:rowOff>
    </xdr:from>
    <xdr:to>
      <xdr:col>50</xdr:col>
      <xdr:colOff>165100</xdr:colOff>
      <xdr:row>97</xdr:row>
      <xdr:rowOff>63415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9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79942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36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140582</xdr:rowOff>
    </xdr:from>
    <xdr:to>
      <xdr:col>45</xdr:col>
      <xdr:colOff>177800</xdr:colOff>
      <xdr:row>98</xdr:row>
      <xdr:rowOff>81995</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771232"/>
          <a:ext cx="889000" cy="11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137299</xdr:rowOff>
    </xdr:from>
    <xdr:to>
      <xdr:col>46</xdr:col>
      <xdr:colOff>38100</xdr:colOff>
      <xdr:row>97</xdr:row>
      <xdr:rowOff>67449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83976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37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140582</xdr:rowOff>
    </xdr:from>
    <xdr:to>
      <xdr:col>41</xdr:col>
      <xdr:colOff>50800</xdr:colOff>
      <xdr:row>97</xdr:row>
      <xdr:rowOff>159489</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771232"/>
          <a:ext cx="889000" cy="18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130277</xdr:rowOff>
    </xdr:from>
    <xdr:to>
      <xdr:col>41</xdr:col>
      <xdr:colOff>101600</xdr:colOff>
      <xdr:row>97</xdr:row>
      <xdr:rowOff>60427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76954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36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3470</xdr:rowOff>
    </xdr:from>
    <xdr:to>
      <xdr:col>36</xdr:col>
      <xdr:colOff>165100</xdr:colOff>
      <xdr:row>97</xdr:row>
      <xdr:rowOff>105070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121597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40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15308</xdr:rowOff>
    </xdr:from>
    <xdr:to>
      <xdr:col>55</xdr:col>
      <xdr:colOff>50800</xdr:colOff>
      <xdr:row>96</xdr:row>
      <xdr:rowOff>116908</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47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38185</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32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70188</xdr:rowOff>
    </xdr:from>
    <xdr:to>
      <xdr:col>50</xdr:col>
      <xdr:colOff>165100</xdr:colOff>
      <xdr:row>98</xdr:row>
      <xdr:rowOff>338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70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162915</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79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31195</xdr:rowOff>
    </xdr:from>
    <xdr:to>
      <xdr:col>46</xdr:col>
      <xdr:colOff>38100</xdr:colOff>
      <xdr:row>98</xdr:row>
      <xdr:rowOff>132795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83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123922</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92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89782</xdr:rowOff>
    </xdr:from>
    <xdr:to>
      <xdr:col>41</xdr:col>
      <xdr:colOff>101600</xdr:colOff>
      <xdr:row>98</xdr:row>
      <xdr:rowOff>19932</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72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11059</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81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108689</xdr:rowOff>
    </xdr:from>
    <xdr:to>
      <xdr:col>36</xdr:col>
      <xdr:colOff>165100</xdr:colOff>
      <xdr:row>98</xdr:row>
      <xdr:rowOff>38839</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73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29966</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83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85430</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571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150527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6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32107</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3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85430</xdr:rowOff>
    </xdr:from>
    <xdr:to>
      <xdr:col>86</xdr:col>
      <xdr:colOff>25400</xdr:colOff>
      <xdr:row>32</xdr:row>
      <xdr:rowOff>85430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57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135859</xdr:rowOff>
    </xdr:from>
    <xdr:to>
      <xdr:col>85</xdr:col>
      <xdr:colOff>127000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5481300" y="6650959"/>
          <a:ext cx="838200" cy="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67977</xdr:rowOff>
    </xdr:from>
    <xdr:ext cx="378565"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11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45100</xdr:rowOff>
    </xdr:from>
    <xdr:to>
      <xdr:col>85</xdr:col>
      <xdr:colOff>177800</xdr:colOff>
      <xdr:row>38</xdr:row>
      <xdr:rowOff>146700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41717</xdr:rowOff>
    </xdr:from>
    <xdr:to>
      <xdr:col>81</xdr:col>
      <xdr:colOff>101600</xdr:colOff>
      <xdr:row>38</xdr:row>
      <xdr:rowOff>143317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159844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33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39751</xdr:rowOff>
    </xdr:from>
    <xdr:to>
      <xdr:col>76</xdr:col>
      <xdr:colOff>165100</xdr:colOff>
      <xdr:row>38</xdr:row>
      <xdr:rowOff>141351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157878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139426</xdr:rowOff>
    </xdr:from>
    <xdr:to>
      <xdr:col>71</xdr:col>
      <xdr:colOff>177800</xdr:colOff>
      <xdr:row>38</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654526"/>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43454</xdr:rowOff>
    </xdr:from>
    <xdr:to>
      <xdr:col>72</xdr:col>
      <xdr:colOff>38100</xdr:colOff>
      <xdr:row>38</xdr:row>
      <xdr:rowOff>145054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161581</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4017" y="633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29921</xdr:rowOff>
    </xdr:from>
    <xdr:to>
      <xdr:col>67</xdr:col>
      <xdr:colOff>101600</xdr:colOff>
      <xdr:row>38</xdr:row>
      <xdr:rowOff>131521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148048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32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85059</xdr:rowOff>
    </xdr:from>
    <xdr:to>
      <xdr:col>85</xdr:col>
      <xdr:colOff>177800</xdr:colOff>
      <xdr:row>39</xdr:row>
      <xdr:rowOff>15209</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0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23527</xdr:rowOff>
    </xdr:from>
    <xdr:ext cx="313932"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538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88626</xdr:rowOff>
    </xdr:from>
    <xdr:to>
      <xdr:col>67</xdr:col>
      <xdr:colOff>101600</xdr:colOff>
      <xdr:row>39</xdr:row>
      <xdr:rowOff>18776</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0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9903</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89650" y="66964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73025</xdr:rowOff>
    </xdr:from>
    <xdr:to>
      <xdr:col>85</xdr:col>
      <xdr:colOff>126364</xdr:colOff>
      <xdr:row>78</xdr:row>
      <xdr:rowOff>83198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74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87025</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6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83198</xdr:rowOff>
    </xdr:from>
    <xdr:to>
      <xdr:col>86</xdr:col>
      <xdr:colOff>25400</xdr:colOff>
      <xdr:row>78</xdr:row>
      <xdr:rowOff>83198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5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19702</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73025</xdr:rowOff>
    </xdr:from>
    <xdr:to>
      <xdr:col>86</xdr:col>
      <xdr:colOff>25400</xdr:colOff>
      <xdr:row>70</xdr:row>
      <xdr:rowOff>73025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7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162280</xdr:rowOff>
    </xdr:from>
    <xdr:to>
      <xdr:col>85</xdr:col>
      <xdr:colOff>127000</xdr:colOff>
      <xdr:row>76</xdr:row>
      <xdr:rowOff>165760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5481300" y="13192480"/>
          <a:ext cx="838200" cy="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78884</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937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56007</xdr:rowOff>
    </xdr:from>
    <xdr:to>
      <xdr:col>85</xdr:col>
      <xdr:colOff>177800</xdr:colOff>
      <xdr:row>76</xdr:row>
      <xdr:rowOff>157607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08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146659</xdr:rowOff>
    </xdr:from>
    <xdr:to>
      <xdr:col>81</xdr:col>
      <xdr:colOff>50800</xdr:colOff>
      <xdr:row>76</xdr:row>
      <xdr:rowOff>162280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4592300" y="13176859"/>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48654</xdr:rowOff>
    </xdr:from>
    <xdr:to>
      <xdr:col>81</xdr:col>
      <xdr:colOff>101600</xdr:colOff>
      <xdr:row>76</xdr:row>
      <xdr:rowOff>150254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166781</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85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133783</xdr:rowOff>
    </xdr:from>
    <xdr:to>
      <xdr:col>76</xdr:col>
      <xdr:colOff>114300</xdr:colOff>
      <xdr:row>76</xdr:row>
      <xdr:rowOff>146659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3703300" y="13163983"/>
          <a:ext cx="889000" cy="1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53087</xdr:rowOff>
    </xdr:from>
    <xdr:to>
      <xdr:col>76</xdr:col>
      <xdr:colOff>165100</xdr:colOff>
      <xdr:row>76</xdr:row>
      <xdr:rowOff>154687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171213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128905</xdr:rowOff>
    </xdr:from>
    <xdr:to>
      <xdr:col>71</xdr:col>
      <xdr:colOff>177800</xdr:colOff>
      <xdr:row>76</xdr:row>
      <xdr:rowOff>133783</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3159105"/>
          <a:ext cx="889000" cy="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49518</xdr:rowOff>
    </xdr:from>
    <xdr:to>
      <xdr:col>72</xdr:col>
      <xdr:colOff>38100</xdr:colOff>
      <xdr:row>76</xdr:row>
      <xdr:rowOff>151118</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167644</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58902</xdr:rowOff>
    </xdr:from>
    <xdr:to>
      <xdr:col>67</xdr:col>
      <xdr:colOff>101600</xdr:colOff>
      <xdr:row>76</xdr:row>
      <xdr:rowOff>160502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5580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114960</xdr:rowOff>
    </xdr:from>
    <xdr:to>
      <xdr:col>85</xdr:col>
      <xdr:colOff>177800</xdr:colOff>
      <xdr:row>77</xdr:row>
      <xdr:rowOff>45110</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14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93387</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12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111480</xdr:rowOff>
    </xdr:from>
    <xdr:to>
      <xdr:col>81</xdr:col>
      <xdr:colOff>101600</xdr:colOff>
      <xdr:row>77</xdr:row>
      <xdr:rowOff>41630</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1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32757</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23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95859</xdr:rowOff>
    </xdr:from>
    <xdr:to>
      <xdr:col>76</xdr:col>
      <xdr:colOff>165100</xdr:colOff>
      <xdr:row>77</xdr:row>
      <xdr:rowOff>26009</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12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17136</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21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82983</xdr:rowOff>
    </xdr:from>
    <xdr:to>
      <xdr:col>72</xdr:col>
      <xdr:colOff>38100</xdr:colOff>
      <xdr:row>77</xdr:row>
      <xdr:rowOff>13133</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11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4260</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20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78105</xdr:rowOff>
    </xdr:from>
    <xdr:to>
      <xdr:col>67</xdr:col>
      <xdr:colOff>101600</xdr:colOff>
      <xdr:row>77</xdr:row>
      <xdr:rowOff>8255</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10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170832</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20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3583</xdr:rowOff>
    </xdr:from>
    <xdr:to>
      <xdr:col>85</xdr:col>
      <xdr:colOff>126364</xdr:colOff>
      <xdr:row>98</xdr:row>
      <xdr:rowOff>136930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34083"/>
          <a:ext cx="1269" cy="1504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140757</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42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136930</xdr:rowOff>
    </xdr:from>
    <xdr:to>
      <xdr:col>86</xdr:col>
      <xdr:colOff>25400</xdr:colOff>
      <xdr:row>98</xdr:row>
      <xdr:rowOff>136930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3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121710</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20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3583</xdr:rowOff>
    </xdr:from>
    <xdr:to>
      <xdr:col>86</xdr:col>
      <xdr:colOff>25400</xdr:colOff>
      <xdr:row>90</xdr:row>
      <xdr:rowOff>3583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3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3454</xdr:rowOff>
    </xdr:from>
    <xdr:to>
      <xdr:col>85</xdr:col>
      <xdr:colOff>127000</xdr:colOff>
      <xdr:row>98</xdr:row>
      <xdr:rowOff>109643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5481300" y="16805554"/>
          <a:ext cx="838200" cy="10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107424</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566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84547</xdr:rowOff>
    </xdr:from>
    <xdr:to>
      <xdr:col>85</xdr:col>
      <xdr:colOff>177800</xdr:colOff>
      <xdr:row>98</xdr:row>
      <xdr:rowOff>14697</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1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3454</xdr:rowOff>
    </xdr:from>
    <xdr:to>
      <xdr:col>81</xdr:col>
      <xdr:colOff>50800</xdr:colOff>
      <xdr:row>98</xdr:row>
      <xdr:rowOff>78736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805554"/>
          <a:ext cx="889000" cy="7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69954</xdr:rowOff>
    </xdr:from>
    <xdr:to>
      <xdr:col>81</xdr:col>
      <xdr:colOff>101600</xdr:colOff>
      <xdr:row>98</xdr:row>
      <xdr:rowOff>104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0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16631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47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78736</xdr:rowOff>
    </xdr:from>
    <xdr:to>
      <xdr:col>76</xdr:col>
      <xdr:colOff>114300</xdr:colOff>
      <xdr:row>98</xdr:row>
      <xdr:rowOff>94766</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880836"/>
          <a:ext cx="889000" cy="16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52488</xdr:rowOff>
    </xdr:from>
    <xdr:to>
      <xdr:col>76</xdr:col>
      <xdr:colOff>165100</xdr:colOff>
      <xdr:row>97</xdr:row>
      <xdr:rowOff>154088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68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170615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45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94766</xdr:rowOff>
    </xdr:from>
    <xdr:to>
      <xdr:col>71</xdr:col>
      <xdr:colOff>177800</xdr:colOff>
      <xdr:row>98</xdr:row>
      <xdr:rowOff>118814</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896866"/>
          <a:ext cx="889000" cy="2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120630</xdr:rowOff>
    </xdr:from>
    <xdr:to>
      <xdr:col>72</xdr:col>
      <xdr:colOff>38100</xdr:colOff>
      <xdr:row>98</xdr:row>
      <xdr:rowOff>50780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5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67307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52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157352</xdr:rowOff>
    </xdr:from>
    <xdr:to>
      <xdr:col>67</xdr:col>
      <xdr:colOff>101600</xdr:colOff>
      <xdr:row>98</xdr:row>
      <xdr:rowOff>87502</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78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104029</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56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58843</xdr:rowOff>
    </xdr:from>
    <xdr:to>
      <xdr:col>85</xdr:col>
      <xdr:colOff>177800</xdr:colOff>
      <xdr:row>98</xdr:row>
      <xdr:rowOff>160443</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86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145220</xdr:rowOff>
    </xdr:from>
    <xdr:ext cx="469744"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77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124104</xdr:rowOff>
    </xdr:from>
    <xdr:to>
      <xdr:col>81</xdr:col>
      <xdr:colOff>101600</xdr:colOff>
      <xdr:row>98</xdr:row>
      <xdr:rowOff>54254</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75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45381</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84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27936</xdr:rowOff>
    </xdr:from>
    <xdr:to>
      <xdr:col>76</xdr:col>
      <xdr:colOff>165100</xdr:colOff>
      <xdr:row>98</xdr:row>
      <xdr:rowOff>129536</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83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120663</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57428" y="1692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43966</xdr:rowOff>
    </xdr:from>
    <xdr:to>
      <xdr:col>72</xdr:col>
      <xdr:colOff>38100</xdr:colOff>
      <xdr:row>98</xdr:row>
      <xdr:rowOff>145566</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84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136693</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68428" y="16938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68014</xdr:rowOff>
    </xdr:from>
    <xdr:to>
      <xdr:col>67</xdr:col>
      <xdr:colOff>101600</xdr:colOff>
      <xdr:row>98</xdr:row>
      <xdr:rowOff>169614</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87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160741</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696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102743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46243"/>
          <a:ext cx="1269" cy="1484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49420</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2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102743</xdr:rowOff>
    </xdr:from>
    <xdr:to>
      <xdr:col>116</xdr:col>
      <xdr:colOff>152400</xdr:colOff>
      <xdr:row>30</xdr:row>
      <xdr:rowOff>102743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29100</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372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6223</xdr:rowOff>
    </xdr:from>
    <xdr:to>
      <xdr:col>116</xdr:col>
      <xdr:colOff>114300</xdr:colOff>
      <xdr:row>38</xdr:row>
      <xdr:rowOff>107823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2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42418</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728968"/>
          <a:ext cx="889000" cy="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xdr:rowOff>
    </xdr:from>
    <xdr:to>
      <xdr:col>112</xdr:col>
      <xdr:colOff>38100</xdr:colOff>
      <xdr:row>38</xdr:row>
      <xdr:rowOff>106299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1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122826</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295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42418</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9545300" y="6728968"/>
          <a:ext cx="889000" cy="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162560</xdr:rowOff>
    </xdr:from>
    <xdr:to>
      <xdr:col>107</xdr:col>
      <xdr:colOff>101600</xdr:colOff>
      <xdr:row>38</xdr:row>
      <xdr:rowOff>92710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109237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5207</xdr:rowOff>
    </xdr:from>
    <xdr:to>
      <xdr:col>102</xdr:col>
      <xdr:colOff>165100</xdr:colOff>
      <xdr:row>38</xdr:row>
      <xdr:rowOff>106807</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123334</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29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44958</xdr:rowOff>
    </xdr:from>
    <xdr:to>
      <xdr:col>98</xdr:col>
      <xdr:colOff>38100</xdr:colOff>
      <xdr:row>38</xdr:row>
      <xdr:rowOff>146558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6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163085</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7017" y="6335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163068</xdr:rowOff>
    </xdr:from>
    <xdr:to>
      <xdr:col>107</xdr:col>
      <xdr:colOff>101600</xdr:colOff>
      <xdr:row>39</xdr:row>
      <xdr:rowOff>93218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84345</xdr:rowOff>
    </xdr:from>
    <xdr:ext cx="313932"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77333" y="67708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123317</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524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69994</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29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123317</xdr:rowOff>
    </xdr:from>
    <xdr:to>
      <xdr:col>116</xdr:col>
      <xdr:colOff>152400</xdr:colOff>
      <xdr:row>49</xdr:row>
      <xdr:rowOff>123317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52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35458</xdr:rowOff>
    </xdr:from>
    <xdr:to>
      <xdr:col>116</xdr:col>
      <xdr:colOff>63500</xdr:colOff>
      <xdr:row>59</xdr:row>
      <xdr:rowOff>35573</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151008"/>
          <a:ext cx="8382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106177</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78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83300</xdr:rowOff>
    </xdr:from>
    <xdr:to>
      <xdr:col>116</xdr:col>
      <xdr:colOff>114300</xdr:colOff>
      <xdr:row>59</xdr:row>
      <xdr:rowOff>13450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2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34811</xdr:rowOff>
    </xdr:from>
    <xdr:to>
      <xdr:col>111</xdr:col>
      <xdr:colOff>177800</xdr:colOff>
      <xdr:row>59</xdr:row>
      <xdr:rowOff>35458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150361"/>
          <a:ext cx="889000" cy="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86081</xdr:rowOff>
    </xdr:from>
    <xdr:to>
      <xdr:col>112</xdr:col>
      <xdr:colOff>38100</xdr:colOff>
      <xdr:row>59</xdr:row>
      <xdr:rowOff>16231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32758</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80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34010</xdr:rowOff>
    </xdr:from>
    <xdr:to>
      <xdr:col>107</xdr:col>
      <xdr:colOff>50800</xdr:colOff>
      <xdr:row>59</xdr:row>
      <xdr:rowOff>34811</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149560"/>
          <a:ext cx="889000" cy="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78766</xdr:rowOff>
    </xdr:from>
    <xdr:to>
      <xdr:col>107</xdr:col>
      <xdr:colOff>101600</xdr:colOff>
      <xdr:row>59</xdr:row>
      <xdr:rowOff>8916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25443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34010</xdr:rowOff>
    </xdr:from>
    <xdr:to>
      <xdr:col>102</xdr:col>
      <xdr:colOff>114300</xdr:colOff>
      <xdr:row>59</xdr:row>
      <xdr:rowOff>34392</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8656300" y="10149560"/>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59449</xdr:rowOff>
    </xdr:from>
    <xdr:to>
      <xdr:col>102</xdr:col>
      <xdr:colOff>165100</xdr:colOff>
      <xdr:row>58</xdr:row>
      <xdr:rowOff>161049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6126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72441</xdr:rowOff>
    </xdr:from>
    <xdr:to>
      <xdr:col>98</xdr:col>
      <xdr:colOff>38100</xdr:colOff>
      <xdr:row>59</xdr:row>
      <xdr:rowOff>2591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19118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156223</xdr:rowOff>
    </xdr:from>
    <xdr:to>
      <xdr:col>116</xdr:col>
      <xdr:colOff>114300</xdr:colOff>
      <xdr:row>59</xdr:row>
      <xdr:rowOff>86373</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10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71150</xdr:rowOff>
    </xdr:from>
    <xdr:ext cx="378565"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15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156108</xdr:rowOff>
    </xdr:from>
    <xdr:to>
      <xdr:col>112</xdr:col>
      <xdr:colOff>38100</xdr:colOff>
      <xdr:row>59</xdr:row>
      <xdr:rowOff>86258</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1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77385</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4017" y="10192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155461</xdr:rowOff>
    </xdr:from>
    <xdr:to>
      <xdr:col>107</xdr:col>
      <xdr:colOff>101600</xdr:colOff>
      <xdr:row>59</xdr:row>
      <xdr:rowOff>85611</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09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76738</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5017" y="10192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154660</xdr:rowOff>
    </xdr:from>
    <xdr:to>
      <xdr:col>102</xdr:col>
      <xdr:colOff>165100</xdr:colOff>
      <xdr:row>59</xdr:row>
      <xdr:rowOff>84810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09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75937</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6017" y="10191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155042</xdr:rowOff>
    </xdr:from>
    <xdr:to>
      <xdr:col>98</xdr:col>
      <xdr:colOff>38100</xdr:colOff>
      <xdr:row>59</xdr:row>
      <xdr:rowOff>85192</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09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76319</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67017" y="10191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145741</xdr:rowOff>
    </xdr:from>
    <xdr:to>
      <xdr:col>116</xdr:col>
      <xdr:colOff>62864</xdr:colOff>
      <xdr:row>79</xdr:row>
      <xdr:rowOff>124482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147241"/>
          <a:ext cx="1269" cy="1521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128309</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67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124482</xdr:rowOff>
    </xdr:from>
    <xdr:to>
      <xdr:col>116</xdr:col>
      <xdr:colOff>152400</xdr:colOff>
      <xdr:row>79</xdr:row>
      <xdr:rowOff>124482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669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92418</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92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145741</xdr:rowOff>
    </xdr:from>
    <xdr:to>
      <xdr:col>116</xdr:col>
      <xdr:colOff>152400</xdr:colOff>
      <xdr:row>70</xdr:row>
      <xdr:rowOff>145741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14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67463</xdr:rowOff>
    </xdr:from>
    <xdr:to>
      <xdr:col>116</xdr:col>
      <xdr:colOff>63500</xdr:colOff>
      <xdr:row>77</xdr:row>
      <xdr:rowOff>120955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269113"/>
          <a:ext cx="838200" cy="5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146100</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83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123223</xdr:rowOff>
    </xdr:from>
    <xdr:to>
      <xdr:col>116</xdr:col>
      <xdr:colOff>114300</xdr:colOff>
      <xdr:row>76</xdr:row>
      <xdr:rowOff>53373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8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120955</xdr:rowOff>
    </xdr:from>
    <xdr:to>
      <xdr:col>111</xdr:col>
      <xdr:colOff>177800</xdr:colOff>
      <xdr:row>77</xdr:row>
      <xdr:rowOff>150346</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322605"/>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19927</xdr:rowOff>
    </xdr:from>
    <xdr:to>
      <xdr:col>112</xdr:col>
      <xdr:colOff>38100</xdr:colOff>
      <xdr:row>76</xdr:row>
      <xdr:rowOff>121527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138055</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82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150346</xdr:rowOff>
    </xdr:from>
    <xdr:to>
      <xdr:col>107</xdr:col>
      <xdr:colOff>50800</xdr:colOff>
      <xdr:row>77</xdr:row>
      <xdr:rowOff>154885</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3351996"/>
          <a:ext cx="889000" cy="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48699</xdr:rowOff>
    </xdr:from>
    <xdr:to>
      <xdr:col>107</xdr:col>
      <xdr:colOff>101600</xdr:colOff>
      <xdr:row>76</xdr:row>
      <xdr:rowOff>150299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166826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85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163833</xdr:rowOff>
    </xdr:from>
    <xdr:to>
      <xdr:col>102</xdr:col>
      <xdr:colOff>114300</xdr:colOff>
      <xdr:row>77</xdr:row>
      <xdr:rowOff>154885</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3194033"/>
          <a:ext cx="889000" cy="16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78319</xdr:rowOff>
    </xdr:from>
    <xdr:to>
      <xdr:col>102</xdr:col>
      <xdr:colOff>165100</xdr:colOff>
      <xdr:row>77</xdr:row>
      <xdr:rowOff>8469</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24996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88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9544</xdr:rowOff>
    </xdr:from>
    <xdr:to>
      <xdr:col>98</xdr:col>
      <xdr:colOff>38100</xdr:colOff>
      <xdr:row>76</xdr:row>
      <xdr:rowOff>111144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127670</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8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16663</xdr:rowOff>
    </xdr:from>
    <xdr:to>
      <xdr:col>116</xdr:col>
      <xdr:colOff>114300</xdr:colOff>
      <xdr:row>77</xdr:row>
      <xdr:rowOff>118263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21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166540</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19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70155</xdr:rowOff>
    </xdr:from>
    <xdr:to>
      <xdr:col>112</xdr:col>
      <xdr:colOff>38100</xdr:colOff>
      <xdr:row>78</xdr:row>
      <xdr:rowOff>305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27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162882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36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99546</xdr:rowOff>
    </xdr:from>
    <xdr:to>
      <xdr:col>107</xdr:col>
      <xdr:colOff>101600</xdr:colOff>
      <xdr:row>78</xdr:row>
      <xdr:rowOff>29696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30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20823</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39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104085</xdr:rowOff>
    </xdr:from>
    <xdr:to>
      <xdr:col>102</xdr:col>
      <xdr:colOff>165100</xdr:colOff>
      <xdr:row>78</xdr:row>
      <xdr:rowOff>34235</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30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25362</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39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113033</xdr:rowOff>
    </xdr:from>
    <xdr:to>
      <xdr:col>98</xdr:col>
      <xdr:colOff>38100</xdr:colOff>
      <xdr:row>77</xdr:row>
      <xdr:rowOff>43183</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14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34310</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23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50">
              <a:solidFill>
                <a:schemeClr val="dk1"/>
              </a:solidFill>
              <a:effectLst/>
              <a:latin typeface="+mn-lt"/>
              <a:ea typeface="+mn-ea"/>
              <a:cs typeface="+mn-cs"/>
            </a:rPr>
            <a:t>　令和</a:t>
          </a:r>
          <a:r>
            <a:rPr lang="en-US" altLang="ja-JP" sz="1050">
              <a:solidFill>
                <a:schemeClr val="dk1"/>
              </a:solidFill>
              <a:effectLst/>
              <a:latin typeface="+mn-lt"/>
              <a:ea typeface="+mn-ea"/>
              <a:cs typeface="+mn-cs"/>
            </a:rPr>
            <a:t>5</a:t>
          </a:r>
          <a:r>
            <a:rPr lang="ja-JP" altLang="ja-JP" sz="1050">
              <a:solidFill>
                <a:schemeClr val="dk1"/>
              </a:solidFill>
              <a:effectLst/>
              <a:latin typeface="+mn-lt"/>
              <a:ea typeface="+mn-ea"/>
              <a:cs typeface="+mn-cs"/>
            </a:rPr>
            <a:t>年度の歳出決算総額は、市民一人当たり</a:t>
          </a:r>
          <a:r>
            <a:rPr lang="en-US" altLang="ja-JP" sz="1050">
              <a:solidFill>
                <a:schemeClr val="dk1"/>
              </a:solidFill>
              <a:effectLst/>
              <a:latin typeface="+mn-lt"/>
              <a:ea typeface="+mn-ea"/>
              <a:cs typeface="+mn-cs"/>
            </a:rPr>
            <a:t>392,499</a:t>
          </a:r>
          <a:r>
            <a:rPr lang="ja-JP" altLang="ja-JP" sz="1050">
              <a:solidFill>
                <a:schemeClr val="dk1"/>
              </a:solidFill>
              <a:effectLst/>
              <a:latin typeface="+mn-lt"/>
              <a:ea typeface="+mn-ea"/>
              <a:cs typeface="+mn-cs"/>
            </a:rPr>
            <a:t>円であり、前年度と比較して</a:t>
          </a:r>
          <a:r>
            <a:rPr lang="en-US" altLang="ja-JP" sz="1050">
              <a:solidFill>
                <a:schemeClr val="dk1"/>
              </a:solidFill>
              <a:effectLst/>
              <a:latin typeface="+mn-lt"/>
              <a:ea typeface="+mn-ea"/>
              <a:cs typeface="+mn-cs"/>
            </a:rPr>
            <a:t>6,655</a:t>
          </a:r>
          <a:r>
            <a:rPr lang="ja-JP" altLang="ja-JP" sz="1050">
              <a:solidFill>
                <a:schemeClr val="dk1"/>
              </a:solidFill>
              <a:effectLst/>
              <a:latin typeface="+mn-lt"/>
              <a:ea typeface="+mn-ea"/>
              <a:cs typeface="+mn-cs"/>
            </a:rPr>
            <a:t>円増加しているが、補助費等</a:t>
          </a:r>
          <a:r>
            <a:rPr lang="ja-JP" altLang="en-US" sz="1050">
              <a:solidFill>
                <a:schemeClr val="dk1"/>
              </a:solidFill>
              <a:effectLst/>
              <a:latin typeface="+mn-lt"/>
              <a:ea typeface="+mn-ea"/>
              <a:cs typeface="+mn-cs"/>
            </a:rPr>
            <a:t>及び普通建設事業費</a:t>
          </a:r>
          <a:r>
            <a:rPr lang="ja-JP" altLang="ja-JP" sz="1050">
              <a:solidFill>
                <a:schemeClr val="dk1"/>
              </a:solidFill>
              <a:effectLst/>
              <a:latin typeface="+mn-lt"/>
              <a:ea typeface="+mn-ea"/>
              <a:cs typeface="+mn-cs"/>
            </a:rPr>
            <a:t>を除き類似団体平均より各歳出とも下回っており、効率的に執行していると言える。</a:t>
          </a:r>
          <a:endParaRPr lang="ja-JP" altLang="ja-JP" sz="1050">
            <a:effectLst/>
          </a:endParaRPr>
        </a:p>
        <a:p>
          <a:r>
            <a:rPr lang="ja-JP" altLang="ja-JP" sz="1050">
              <a:solidFill>
                <a:schemeClr val="dk1"/>
              </a:solidFill>
              <a:effectLst/>
              <a:latin typeface="+mn-lt"/>
              <a:ea typeface="+mn-ea"/>
              <a:cs typeface="+mn-cs"/>
            </a:rPr>
            <a:t>　主な構成項目である扶助費は、</a:t>
          </a:r>
          <a:r>
            <a:rPr lang="ja-JP" altLang="en-US" sz="1050" b="0" i="0" u="none" strike="noStrike" baseline="0">
              <a:solidFill>
                <a:schemeClr val="dk1"/>
              </a:solidFill>
              <a:latin typeface="+mn-lt"/>
              <a:ea typeface="+mn-ea"/>
              <a:cs typeface="+mn-cs"/>
            </a:rPr>
            <a:t>障がい者給付や子どものための教育・保育給付の増</a:t>
          </a:r>
          <a:r>
            <a:rPr lang="ja-JP" altLang="en-US" sz="1050" b="0" i="0" u="none" strike="noStrike" baseline="0">
              <a:solidFill>
                <a:schemeClr val="dk1"/>
              </a:solidFill>
              <a:effectLst/>
              <a:latin typeface="+mn-lt"/>
              <a:ea typeface="+mn-ea"/>
              <a:cs typeface="+mn-cs"/>
            </a:rPr>
            <a:t>により、</a:t>
          </a:r>
          <a:r>
            <a:rPr lang="en-US" altLang="ja-JP" sz="1050" b="0" i="0" u="none" strike="noStrike" baseline="0">
              <a:solidFill>
                <a:schemeClr val="dk1"/>
              </a:solidFill>
              <a:effectLst/>
              <a:latin typeface="+mn-lt"/>
              <a:ea typeface="+mn-ea"/>
              <a:cs typeface="+mn-cs"/>
            </a:rPr>
            <a:t>8,678</a:t>
          </a:r>
          <a:r>
            <a:rPr lang="ja-JP" altLang="en-US" sz="1050" b="0" i="0" u="none" strike="noStrike" baseline="0">
              <a:solidFill>
                <a:schemeClr val="dk1"/>
              </a:solidFill>
              <a:effectLst/>
              <a:latin typeface="+mn-lt"/>
              <a:ea typeface="+mn-ea"/>
              <a:cs typeface="+mn-cs"/>
            </a:rPr>
            <a:t>円増加した</a:t>
          </a:r>
          <a:r>
            <a:rPr lang="ja-JP" altLang="ja-JP" sz="1050" b="0" i="0" baseline="0">
              <a:solidFill>
                <a:schemeClr val="dk1"/>
              </a:solidFill>
              <a:effectLst/>
              <a:latin typeface="+mn-lt"/>
              <a:ea typeface="+mn-ea"/>
              <a:cs typeface="+mn-cs"/>
            </a:rPr>
            <a:t>。</a:t>
          </a:r>
          <a:r>
            <a:rPr lang="ja-JP" altLang="ja-JP" sz="1050">
              <a:solidFill>
                <a:schemeClr val="dk1"/>
              </a:solidFill>
              <a:effectLst/>
              <a:latin typeface="+mn-lt"/>
              <a:ea typeface="+mn-ea"/>
              <a:cs typeface="+mn-cs"/>
            </a:rPr>
            <a:t>人件費</a:t>
          </a:r>
          <a:r>
            <a:rPr lang="ja-JP" altLang="en-US" sz="1050">
              <a:solidFill>
                <a:schemeClr val="dk1"/>
              </a:solidFill>
              <a:effectLst/>
              <a:latin typeface="+mn-lt"/>
              <a:ea typeface="+mn-ea"/>
              <a:cs typeface="+mn-cs"/>
            </a:rPr>
            <a:t>は、</a:t>
          </a:r>
          <a:r>
            <a:rPr lang="ja-JP" altLang="en-US" sz="1050" b="0" i="0" u="none" strike="noStrike" baseline="0">
              <a:solidFill>
                <a:schemeClr val="dk1"/>
              </a:solidFill>
              <a:latin typeface="+mn-lt"/>
              <a:ea typeface="+mn-ea"/>
              <a:cs typeface="+mn-cs"/>
            </a:rPr>
            <a:t>人事院勧告による賃上げを主要因として</a:t>
          </a:r>
          <a:r>
            <a:rPr lang="ja-JP" altLang="ja-JP" sz="1050" b="0" i="0" baseline="0">
              <a:solidFill>
                <a:schemeClr val="dk1"/>
              </a:solidFill>
              <a:effectLst/>
              <a:latin typeface="+mn-lt"/>
              <a:ea typeface="+mn-ea"/>
              <a:cs typeface="+mn-cs"/>
            </a:rPr>
            <a:t>、</a:t>
          </a:r>
          <a:r>
            <a:rPr lang="en-US" altLang="ja-JP" sz="1050" b="0" i="0" baseline="0">
              <a:solidFill>
                <a:schemeClr val="dk1"/>
              </a:solidFill>
              <a:effectLst/>
              <a:latin typeface="+mn-lt"/>
              <a:ea typeface="+mn-ea"/>
              <a:cs typeface="+mn-cs"/>
            </a:rPr>
            <a:t>1,727</a:t>
          </a:r>
          <a:r>
            <a:rPr lang="ja-JP" altLang="en-US" sz="1050" b="0" i="0" baseline="0">
              <a:solidFill>
                <a:schemeClr val="dk1"/>
              </a:solidFill>
              <a:effectLst/>
              <a:latin typeface="+mn-lt"/>
              <a:ea typeface="+mn-ea"/>
              <a:cs typeface="+mn-cs"/>
            </a:rPr>
            <a:t>円増加</a:t>
          </a:r>
          <a:r>
            <a:rPr lang="ja-JP" altLang="ja-JP" sz="1050" b="0" i="0" baseline="0">
              <a:solidFill>
                <a:schemeClr val="dk1"/>
              </a:solidFill>
              <a:effectLst/>
              <a:latin typeface="+mn-lt"/>
              <a:ea typeface="+mn-ea"/>
              <a:cs typeface="+mn-cs"/>
            </a:rPr>
            <a:t>した。補助費等は、</a:t>
          </a:r>
          <a:r>
            <a:rPr lang="ja-JP" altLang="en-US" sz="1050" b="0" i="0" u="none" strike="noStrike" baseline="0">
              <a:solidFill>
                <a:schemeClr val="dk1"/>
              </a:solidFill>
              <a:latin typeface="+mn-lt"/>
              <a:ea typeface="+mn-ea"/>
              <a:cs typeface="+mn-cs"/>
            </a:rPr>
            <a:t>各種給付金事業が新型コロナウイルス感染症対策から物価高騰対策へシフトしたこともあり、補助費等から扶助費に振り替わったことに</a:t>
          </a:r>
          <a:r>
            <a:rPr kumimoji="1" lang="ja-JP" altLang="ja-JP" sz="1050">
              <a:solidFill>
                <a:schemeClr val="dk1"/>
              </a:solidFill>
              <a:effectLst/>
              <a:latin typeface="+mn-lt"/>
              <a:ea typeface="+mn-ea"/>
              <a:cs typeface="+mn-cs"/>
            </a:rPr>
            <a:t>前年度より</a:t>
          </a:r>
          <a:r>
            <a:rPr kumimoji="1" lang="en-US" altLang="ja-JP" sz="1050">
              <a:solidFill>
                <a:schemeClr val="dk1"/>
              </a:solidFill>
              <a:effectLst/>
              <a:latin typeface="+mn-lt"/>
              <a:ea typeface="+mn-ea"/>
              <a:cs typeface="+mn-cs"/>
            </a:rPr>
            <a:t>5,855</a:t>
          </a:r>
          <a:r>
            <a:rPr kumimoji="1" lang="ja-JP" altLang="ja-JP" sz="1050">
              <a:solidFill>
                <a:schemeClr val="dk1"/>
              </a:solidFill>
              <a:effectLst/>
              <a:latin typeface="+mn-lt"/>
              <a:ea typeface="+mn-ea"/>
              <a:cs typeface="+mn-cs"/>
            </a:rPr>
            <a:t>円</a:t>
          </a:r>
          <a:r>
            <a:rPr kumimoji="1" lang="ja-JP" altLang="en-US" sz="1050">
              <a:solidFill>
                <a:schemeClr val="dk1"/>
              </a:solidFill>
              <a:effectLst/>
              <a:latin typeface="+mn-lt"/>
              <a:ea typeface="+mn-ea"/>
              <a:cs typeface="+mn-cs"/>
            </a:rPr>
            <a:t>減少した</a:t>
          </a: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災害復旧事業費については、令和</a:t>
          </a:r>
          <a:r>
            <a:rPr kumimoji="1" lang="en-US" altLang="ja-JP" sz="1050">
              <a:solidFill>
                <a:schemeClr val="dk1"/>
              </a:solidFill>
              <a:effectLst/>
              <a:latin typeface="+mn-lt"/>
              <a:ea typeface="+mn-ea"/>
              <a:cs typeface="+mn-cs"/>
            </a:rPr>
            <a:t>5</a:t>
          </a:r>
          <a:r>
            <a:rPr kumimoji="1" lang="ja-JP" altLang="en-US" sz="1050">
              <a:solidFill>
                <a:schemeClr val="dk1"/>
              </a:solidFill>
              <a:effectLst/>
              <a:latin typeface="+mn-lt"/>
              <a:ea typeface="+mn-ea"/>
              <a:cs typeface="+mn-cs"/>
            </a:rPr>
            <a:t>年</a:t>
          </a:r>
          <a:r>
            <a:rPr kumimoji="1" lang="en-US" altLang="ja-JP" sz="1050">
              <a:solidFill>
                <a:schemeClr val="dk1"/>
              </a:solidFill>
              <a:effectLst/>
              <a:latin typeface="+mn-lt"/>
              <a:ea typeface="+mn-ea"/>
              <a:cs typeface="+mn-cs"/>
            </a:rPr>
            <a:t>6</a:t>
          </a:r>
          <a:r>
            <a:rPr kumimoji="1" lang="ja-JP" altLang="en-US" sz="1050">
              <a:solidFill>
                <a:schemeClr val="dk1"/>
              </a:solidFill>
              <a:effectLst/>
              <a:latin typeface="+mn-lt"/>
              <a:ea typeface="+mn-ea"/>
              <a:cs typeface="+mn-cs"/>
            </a:rPr>
            <a:t>月に発生した</a:t>
          </a:r>
          <a:r>
            <a:rPr lang="ja-JP" altLang="en-US" sz="1050" b="0" i="0" u="none" strike="noStrike" baseline="0">
              <a:solidFill>
                <a:schemeClr val="dk1"/>
              </a:solidFill>
              <a:latin typeface="+mn-lt"/>
              <a:ea typeface="+mn-ea"/>
              <a:cs typeface="+mn-cs"/>
            </a:rPr>
            <a:t>梅雨前線による大雨及び台風第</a:t>
          </a:r>
          <a:r>
            <a:rPr lang="en-US" altLang="ja-JP" sz="1050" b="0" i="0" u="none" strike="noStrike" baseline="0">
              <a:solidFill>
                <a:schemeClr val="dk1"/>
              </a:solidFill>
              <a:latin typeface="+mn-lt"/>
              <a:ea typeface="+mn-ea"/>
              <a:cs typeface="+mn-cs"/>
            </a:rPr>
            <a:t>2</a:t>
          </a:r>
          <a:r>
            <a:rPr lang="ja-JP" altLang="en-US" sz="1050" b="0" i="0" u="none" strike="noStrike" baseline="0">
              <a:solidFill>
                <a:schemeClr val="dk1"/>
              </a:solidFill>
              <a:latin typeface="+mn-lt"/>
              <a:ea typeface="+mn-ea"/>
              <a:cs typeface="+mn-cs"/>
            </a:rPr>
            <a:t>号による災害の応急復旧に要する経費計上により、皆増となった。</a:t>
          </a:r>
          <a:r>
            <a:rPr kumimoji="1" lang="ja-JP" altLang="ja-JP" sz="1050">
              <a:solidFill>
                <a:schemeClr val="dk1"/>
              </a:solidFill>
              <a:effectLst/>
              <a:latin typeface="+mn-lt"/>
              <a:ea typeface="+mn-ea"/>
              <a:cs typeface="+mn-cs"/>
            </a:rPr>
            <a:t>積立金については、</a:t>
          </a:r>
          <a:r>
            <a:rPr lang="ja-JP" altLang="en-US" sz="1050" b="0" i="0" u="none" strike="noStrike" baseline="0">
              <a:solidFill>
                <a:schemeClr val="dk1"/>
              </a:solidFill>
              <a:latin typeface="+mn-lt"/>
              <a:ea typeface="+mn-ea"/>
              <a:cs typeface="+mn-cs"/>
            </a:rPr>
            <a:t>令和</a:t>
          </a:r>
          <a:r>
            <a:rPr lang="en-US" altLang="ja-JP" sz="1050" b="0" i="0" u="none" strike="noStrike" baseline="0">
              <a:solidFill>
                <a:schemeClr val="dk1"/>
              </a:solidFill>
              <a:latin typeface="+mn-lt"/>
              <a:ea typeface="+mn-ea"/>
              <a:cs typeface="+mn-cs"/>
            </a:rPr>
            <a:t>5</a:t>
          </a:r>
          <a:r>
            <a:rPr lang="ja-JP" altLang="en-US" sz="1050" b="0" i="0" u="none" strike="noStrike" baseline="0">
              <a:solidFill>
                <a:schemeClr val="dk1"/>
              </a:solidFill>
              <a:latin typeface="+mn-lt"/>
              <a:ea typeface="+mn-ea"/>
              <a:cs typeface="+mn-cs"/>
            </a:rPr>
            <a:t>年度の決算剰余金積立金が、前年度と比べて</a:t>
          </a:r>
          <a:r>
            <a:rPr lang="en-US" altLang="ja-JP" sz="1050" b="0" i="0" u="none" strike="noStrike" baseline="0">
              <a:solidFill>
                <a:schemeClr val="dk1"/>
              </a:solidFill>
              <a:latin typeface="+mn-lt"/>
              <a:ea typeface="+mn-ea"/>
              <a:cs typeface="+mn-cs"/>
            </a:rPr>
            <a:t>7</a:t>
          </a:r>
          <a:r>
            <a:rPr lang="ja-JP" altLang="en-US" sz="1050" b="0" i="0" u="none" strike="noStrike" baseline="0">
              <a:solidFill>
                <a:schemeClr val="dk1"/>
              </a:solidFill>
              <a:latin typeface="+mn-lt"/>
              <a:ea typeface="+mn-ea"/>
              <a:cs typeface="+mn-cs"/>
            </a:rPr>
            <a:t>億</a:t>
          </a:r>
          <a:r>
            <a:rPr lang="en-US" altLang="ja-JP" sz="1050" b="0" i="0" u="none" strike="noStrike" baseline="0">
              <a:solidFill>
                <a:schemeClr val="dk1"/>
              </a:solidFill>
              <a:latin typeface="+mn-lt"/>
              <a:ea typeface="+mn-ea"/>
              <a:cs typeface="+mn-cs"/>
            </a:rPr>
            <a:t>3,900</a:t>
          </a:r>
          <a:r>
            <a:rPr lang="ja-JP" altLang="en-US" sz="1050" b="0" i="0" u="none" strike="noStrike" baseline="0">
              <a:solidFill>
                <a:schemeClr val="dk1"/>
              </a:solidFill>
              <a:latin typeface="+mn-lt"/>
              <a:ea typeface="+mn-ea"/>
              <a:cs typeface="+mn-cs"/>
            </a:rPr>
            <a:t>万円減の</a:t>
          </a:r>
          <a:r>
            <a:rPr lang="en-US" altLang="ja-JP" sz="1050" b="0" i="0" u="none" strike="noStrike" baseline="0">
              <a:solidFill>
                <a:schemeClr val="dk1"/>
              </a:solidFill>
              <a:latin typeface="+mn-lt"/>
              <a:ea typeface="+mn-ea"/>
              <a:cs typeface="+mn-cs"/>
            </a:rPr>
            <a:t>8,600</a:t>
          </a:r>
          <a:r>
            <a:rPr lang="ja-JP" altLang="en-US" sz="1050" b="0" i="0" u="none" strike="noStrike" baseline="0">
              <a:solidFill>
                <a:schemeClr val="dk1"/>
              </a:solidFill>
              <a:latin typeface="+mn-lt"/>
              <a:ea typeface="+mn-ea"/>
              <a:cs typeface="+mn-cs"/>
            </a:rPr>
            <a:t>万円となったことで</a:t>
          </a:r>
          <a:r>
            <a:rPr lang="ja-JP" altLang="ja-JP" sz="1050">
              <a:solidFill>
                <a:schemeClr val="dk1"/>
              </a:solidFill>
              <a:effectLst/>
              <a:latin typeface="+mn-lt"/>
              <a:ea typeface="+mn-ea"/>
              <a:cs typeface="+mn-cs"/>
            </a:rPr>
            <a:t>、前年度より</a:t>
          </a:r>
          <a:r>
            <a:rPr lang="en-US" altLang="ja-JP" sz="1050">
              <a:solidFill>
                <a:schemeClr val="dk1"/>
              </a:solidFill>
              <a:effectLst/>
              <a:latin typeface="+mn-lt"/>
              <a:ea typeface="+mn-ea"/>
              <a:cs typeface="+mn-cs"/>
            </a:rPr>
            <a:t>11,613</a:t>
          </a:r>
          <a:r>
            <a:rPr lang="ja-JP" altLang="ja-JP" sz="1050">
              <a:solidFill>
                <a:schemeClr val="dk1"/>
              </a:solidFill>
              <a:effectLst/>
              <a:latin typeface="+mn-lt"/>
              <a:ea typeface="+mn-ea"/>
              <a:cs typeface="+mn-cs"/>
            </a:rPr>
            <a:t>円</a:t>
          </a:r>
          <a:r>
            <a:rPr lang="ja-JP" altLang="en-US" sz="1050">
              <a:solidFill>
                <a:schemeClr val="dk1"/>
              </a:solidFill>
              <a:effectLst/>
              <a:latin typeface="+mn-lt"/>
              <a:ea typeface="+mn-ea"/>
              <a:cs typeface="+mn-cs"/>
            </a:rPr>
            <a:t>減少し</a:t>
          </a:r>
          <a:r>
            <a:rPr lang="ja-JP" altLang="ja-JP" sz="1050">
              <a:solidFill>
                <a:schemeClr val="dk1"/>
              </a:solidFill>
              <a:effectLst/>
              <a:latin typeface="+mn-lt"/>
              <a:ea typeface="+mn-ea"/>
              <a:cs typeface="+mn-cs"/>
            </a:rPr>
            <a:t>、積立金残高比率</a:t>
          </a:r>
          <a:r>
            <a:rPr lang="ja-JP" altLang="en-US" sz="1050">
              <a:solidFill>
                <a:schemeClr val="dk1"/>
              </a:solidFill>
              <a:effectLst/>
              <a:latin typeface="+mn-lt"/>
              <a:ea typeface="+mn-ea"/>
              <a:cs typeface="+mn-cs"/>
            </a:rPr>
            <a:t>は</a:t>
          </a:r>
          <a:r>
            <a:rPr lang="en-US" altLang="ja-JP" sz="1050">
              <a:solidFill>
                <a:schemeClr val="dk1"/>
              </a:solidFill>
              <a:effectLst/>
              <a:latin typeface="+mn-lt"/>
              <a:ea typeface="+mn-ea"/>
              <a:cs typeface="+mn-cs"/>
            </a:rPr>
            <a:t>41.6</a:t>
          </a:r>
          <a:r>
            <a:rPr lang="ja-JP" altLang="en-US" sz="1050">
              <a:solidFill>
                <a:schemeClr val="dk1"/>
              </a:solidFill>
              <a:effectLst/>
              <a:latin typeface="+mn-lt"/>
              <a:ea typeface="+mn-ea"/>
              <a:cs typeface="+mn-cs"/>
            </a:rPr>
            <a:t>％となったが、</a:t>
          </a:r>
          <a:r>
            <a:rPr lang="ja-JP" altLang="ja-JP" sz="1050">
              <a:solidFill>
                <a:schemeClr val="dk1"/>
              </a:solidFill>
              <a:effectLst/>
              <a:latin typeface="+mn-lt"/>
              <a:ea typeface="+mn-ea"/>
              <a:cs typeface="+mn-cs"/>
            </a:rPr>
            <a:t>市条例に定める</a:t>
          </a:r>
          <a:r>
            <a:rPr lang="en-US" altLang="ja-JP" sz="1050">
              <a:solidFill>
                <a:schemeClr val="dk1"/>
              </a:solidFill>
              <a:effectLst/>
              <a:latin typeface="+mn-lt"/>
              <a:ea typeface="+mn-ea"/>
              <a:cs typeface="+mn-cs"/>
            </a:rPr>
            <a:t>35</a:t>
          </a:r>
          <a:r>
            <a:rPr lang="ja-JP" altLang="ja-JP" sz="1050">
              <a:solidFill>
                <a:schemeClr val="dk1"/>
              </a:solidFill>
              <a:effectLst/>
              <a:latin typeface="+mn-lt"/>
              <a:ea typeface="+mn-ea"/>
              <a:cs typeface="+mn-cs"/>
            </a:rPr>
            <a:t>％を上回</a:t>
          </a:r>
          <a:r>
            <a:rPr lang="ja-JP" altLang="en-US" sz="1050">
              <a:solidFill>
                <a:schemeClr val="dk1"/>
              </a:solidFill>
              <a:effectLst/>
              <a:latin typeface="+mn-lt"/>
              <a:ea typeface="+mn-ea"/>
              <a:cs typeface="+mn-cs"/>
            </a:rPr>
            <a:t>っている</a:t>
          </a:r>
          <a:r>
            <a:rPr lang="ja-JP" altLang="ja-JP" sz="1050">
              <a:solidFill>
                <a:schemeClr val="dk1"/>
              </a:solidFill>
              <a:effectLst/>
              <a:latin typeface="+mn-lt"/>
              <a:ea typeface="+mn-ea"/>
              <a:cs typeface="+mn-cs"/>
            </a:rPr>
            <a:t>。普通建設事業費（うち更新整備）については、</a:t>
          </a:r>
          <a:r>
            <a:rPr lang="ja-JP" altLang="en-US" sz="1050">
              <a:solidFill>
                <a:schemeClr val="dk1"/>
              </a:solidFill>
              <a:effectLst/>
              <a:latin typeface="+mn-lt"/>
              <a:ea typeface="+mn-ea"/>
              <a:cs typeface="+mn-cs"/>
            </a:rPr>
            <a:t>新保健福祉施設及び新学校給食センター建設事業を主要因として、</a:t>
          </a:r>
          <a:r>
            <a:rPr lang="ja-JP" altLang="ja-JP" sz="1050">
              <a:solidFill>
                <a:schemeClr val="dk1"/>
              </a:solidFill>
              <a:effectLst/>
              <a:latin typeface="+mn-lt"/>
              <a:ea typeface="+mn-ea"/>
              <a:cs typeface="+mn-cs"/>
            </a:rPr>
            <a:t>前年度より</a:t>
          </a:r>
          <a:r>
            <a:rPr lang="en-US" altLang="ja-JP" sz="1050">
              <a:solidFill>
                <a:schemeClr val="dk1"/>
              </a:solidFill>
              <a:effectLst/>
              <a:latin typeface="+mn-lt"/>
              <a:ea typeface="+mn-ea"/>
              <a:cs typeface="+mn-cs"/>
            </a:rPr>
            <a:t>13,861</a:t>
          </a:r>
          <a:r>
            <a:rPr lang="ja-JP" altLang="ja-JP" sz="1050">
              <a:solidFill>
                <a:schemeClr val="dk1"/>
              </a:solidFill>
              <a:effectLst/>
              <a:latin typeface="+mn-lt"/>
              <a:ea typeface="+mn-ea"/>
              <a:cs typeface="+mn-cs"/>
            </a:rPr>
            <a:t>円増加しており、今後も</a:t>
          </a:r>
          <a:r>
            <a:rPr lang="ja-JP" altLang="ja-JP" sz="1050" b="0" i="0" baseline="0">
              <a:solidFill>
                <a:schemeClr val="dk1"/>
              </a:solidFill>
              <a:effectLst/>
              <a:latin typeface="+mn-lt"/>
              <a:ea typeface="+mn-ea"/>
              <a:cs typeface="+mn-cs"/>
            </a:rPr>
            <a:t>、施設の老朽化に伴う公共施設更新の財政需要が予測され</a:t>
          </a:r>
          <a:r>
            <a:rPr lang="ja-JP" altLang="en-US" sz="1050" b="0" i="0" baseline="0">
              <a:solidFill>
                <a:schemeClr val="dk1"/>
              </a:solidFill>
              <a:effectLst/>
              <a:latin typeface="+mn-lt"/>
              <a:ea typeface="+mn-ea"/>
              <a:cs typeface="+mn-cs"/>
            </a:rPr>
            <a:t>ることから</a:t>
          </a:r>
          <a:r>
            <a:rPr lang="ja-JP" altLang="ja-JP" sz="1050" b="0" i="0" baseline="0">
              <a:solidFill>
                <a:schemeClr val="dk1"/>
              </a:solidFill>
              <a:effectLst/>
              <a:latin typeface="+mn-lt"/>
              <a:ea typeface="+mn-ea"/>
              <a:cs typeface="+mn-cs"/>
            </a:rPr>
            <a:t>、将来世代に過度の負担を強いることがないよう、公共資産等の形成と地方債現在高等の双方に留意しながら事業を進めていく。</a:t>
          </a:r>
          <a:r>
            <a:rPr lang="ja-JP" altLang="ja-JP" sz="1050">
              <a:solidFill>
                <a:schemeClr val="dk1"/>
              </a:solidFill>
              <a:effectLst/>
              <a:latin typeface="+mn-lt"/>
              <a:ea typeface="+mn-ea"/>
              <a:cs typeface="+mn-cs"/>
            </a:rPr>
            <a:t>公債費は</a:t>
          </a:r>
          <a:r>
            <a:rPr lang="ja-JP" altLang="en-US" sz="1050">
              <a:solidFill>
                <a:schemeClr val="dk1"/>
              </a:solidFill>
              <a:effectLst/>
              <a:latin typeface="+mn-lt"/>
              <a:ea typeface="+mn-ea"/>
              <a:cs typeface="+mn-cs"/>
            </a:rPr>
            <a:t>、</a:t>
          </a:r>
          <a:r>
            <a:rPr lang="ja-JP" altLang="ja-JP" sz="1050">
              <a:solidFill>
                <a:schemeClr val="dk1"/>
              </a:solidFill>
              <a:effectLst/>
              <a:latin typeface="+mn-lt"/>
              <a:ea typeface="+mn-ea"/>
              <a:cs typeface="+mn-cs"/>
            </a:rPr>
            <a:t>平成</a:t>
          </a:r>
          <a:r>
            <a:rPr lang="en-US" altLang="ja-JP" sz="1050">
              <a:solidFill>
                <a:schemeClr val="dk1"/>
              </a:solidFill>
              <a:effectLst/>
              <a:latin typeface="+mn-lt"/>
              <a:ea typeface="+mn-ea"/>
              <a:cs typeface="+mn-cs"/>
            </a:rPr>
            <a:t>28</a:t>
          </a:r>
          <a:r>
            <a:rPr lang="ja-JP" altLang="ja-JP" sz="1050">
              <a:solidFill>
                <a:schemeClr val="dk1"/>
              </a:solidFill>
              <a:effectLst/>
              <a:latin typeface="+mn-lt"/>
              <a:ea typeface="+mn-ea"/>
              <a:cs typeface="+mn-cs"/>
            </a:rPr>
            <a:t>年度以降の地方債借入における据置期間の見直しに伴う元金償還開始時期の重複がピークを過ぎたことで減少に転じてはいるものの、新規投資事業の総量・年度間調整を行い、新規借入額が起債償還額を超過しないよう、適正な管理に努めていく。</a:t>
          </a:r>
          <a:endParaRPr lang="ja-JP" altLang="ja-JP" sz="105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茨城県龍ケ崎市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75,509
72,539
78.59
31,043,983
29,637,205
1,276,809
16,135,643
21,898,282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39573</xdr:rowOff>
    </xdr:from>
    <xdr:to>
      <xdr:col>24</xdr:col>
      <xdr:colOff>62865</xdr:colOff>
      <xdr:row>38</xdr:row>
      <xdr:rowOff>1168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54523"/>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4995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1168</xdr:rowOff>
    </xdr:from>
    <xdr:to>
      <xdr:col>24</xdr:col>
      <xdr:colOff>152400</xdr:colOff>
      <xdr:row>38</xdr:row>
      <xdr:rowOff>1168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1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157700</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2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39573</xdr:rowOff>
    </xdr:from>
    <xdr:to>
      <xdr:col>24</xdr:col>
      <xdr:colOff>152400</xdr:colOff>
      <xdr:row>31</xdr:row>
      <xdr:rowOff>39573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5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42316</xdr:rowOff>
    </xdr:from>
    <xdr:to>
      <xdr:col>24</xdr:col>
      <xdr:colOff>63500</xdr:colOff>
      <xdr:row>36</xdr:row>
      <xdr:rowOff>66548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214516"/>
          <a:ext cx="838200" cy="2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26738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56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3861</xdr:rowOff>
    </xdr:from>
    <xdr:to>
      <xdr:col>24</xdr:col>
      <xdr:colOff>114300</xdr:colOff>
      <xdr:row>35</xdr:row>
      <xdr:rowOff>105461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37744</xdr:rowOff>
    </xdr:from>
    <xdr:to>
      <xdr:col>19</xdr:col>
      <xdr:colOff>177800</xdr:colOff>
      <xdr:row>36</xdr:row>
      <xdr:rowOff>66548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209944"/>
          <a:ext cx="889000" cy="2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29007</xdr:rowOff>
    </xdr:from>
    <xdr:to>
      <xdr:col>20</xdr:col>
      <xdr:colOff>38100</xdr:colOff>
      <xdr:row>35</xdr:row>
      <xdr:rowOff>130607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147134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0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16713</xdr:rowOff>
    </xdr:from>
    <xdr:to>
      <xdr:col>15</xdr:col>
      <xdr:colOff>50800</xdr:colOff>
      <xdr:row>36</xdr:row>
      <xdr:rowOff>37744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188913"/>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16205</xdr:rowOff>
    </xdr:from>
    <xdr:to>
      <xdr:col>15</xdr:col>
      <xdr:colOff>101600</xdr:colOff>
      <xdr:row>35</xdr:row>
      <xdr:rowOff>117805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134332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9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16713</xdr:rowOff>
    </xdr:from>
    <xdr:to>
      <xdr:col>10</xdr:col>
      <xdr:colOff>114300</xdr:colOff>
      <xdr:row>36</xdr:row>
      <xdr:rowOff>62890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188913"/>
          <a:ext cx="8890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36779</xdr:rowOff>
    </xdr:from>
    <xdr:to>
      <xdr:col>10</xdr:col>
      <xdr:colOff>165100</xdr:colOff>
      <xdr:row>35</xdr:row>
      <xdr:rowOff>138379</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154906</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27635</xdr:rowOff>
    </xdr:from>
    <xdr:to>
      <xdr:col>6</xdr:col>
      <xdr:colOff>38100</xdr:colOff>
      <xdr:row>35</xdr:row>
      <xdr:rowOff>129235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145762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162966</xdr:rowOff>
    </xdr:from>
    <xdr:to>
      <xdr:col>24</xdr:col>
      <xdr:colOff>114300</xdr:colOff>
      <xdr:row>36</xdr:row>
      <xdr:rowOff>93116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6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141393</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42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15748</xdr:rowOff>
    </xdr:from>
    <xdr:to>
      <xdr:col>20</xdr:col>
      <xdr:colOff>38100</xdr:colOff>
      <xdr:row>36</xdr:row>
      <xdr:rowOff>117348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8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108475</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280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158394</xdr:rowOff>
    </xdr:from>
    <xdr:to>
      <xdr:col>15</xdr:col>
      <xdr:colOff>101600</xdr:colOff>
      <xdr:row>36</xdr:row>
      <xdr:rowOff>88544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5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79671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251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137363</xdr:rowOff>
    </xdr:from>
    <xdr:to>
      <xdr:col>10</xdr:col>
      <xdr:colOff>165100</xdr:colOff>
      <xdr:row>36</xdr:row>
      <xdr:rowOff>67513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3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58640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3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12090</xdr:rowOff>
    </xdr:from>
    <xdr:to>
      <xdr:col>6</xdr:col>
      <xdr:colOff>38100</xdr:colOff>
      <xdr:row>36</xdr:row>
      <xdr:rowOff>113690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104817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27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6014</xdr:rowOff>
    </xdr:from>
    <xdr:to>
      <xdr:col>24</xdr:col>
      <xdr:colOff>62865</xdr:colOff>
      <xdr:row>57</xdr:row>
      <xdr:rowOff>133299</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78514"/>
          <a:ext cx="1270" cy="132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137126</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0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133299</xdr:rowOff>
    </xdr:from>
    <xdr:to>
      <xdr:col>24</xdr:col>
      <xdr:colOff>152400</xdr:colOff>
      <xdr:row>57</xdr:row>
      <xdr:rowOff>133299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0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124141</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5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6014</xdr:rowOff>
    </xdr:from>
    <xdr:to>
      <xdr:col>24</xdr:col>
      <xdr:colOff>152400</xdr:colOff>
      <xdr:row>50</xdr:row>
      <xdr:rowOff>6014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7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139753</xdr:rowOff>
    </xdr:from>
    <xdr:to>
      <xdr:col>24</xdr:col>
      <xdr:colOff>63500</xdr:colOff>
      <xdr:row>57</xdr:row>
      <xdr:rowOff>10587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740953"/>
          <a:ext cx="838200" cy="42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47145</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76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24268</xdr:rowOff>
    </xdr:from>
    <xdr:to>
      <xdr:col>24</xdr:col>
      <xdr:colOff>114300</xdr:colOff>
      <xdr:row>56</xdr:row>
      <xdr:rowOff>125868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2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139753</xdr:rowOff>
    </xdr:from>
    <xdr:to>
      <xdr:col>19</xdr:col>
      <xdr:colOff>177800</xdr:colOff>
      <xdr:row>56</xdr:row>
      <xdr:rowOff>164732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740953"/>
          <a:ext cx="889000" cy="2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170640</xdr:rowOff>
    </xdr:from>
    <xdr:to>
      <xdr:col>20</xdr:col>
      <xdr:colOff>38100</xdr:colOff>
      <xdr:row>56</xdr:row>
      <xdr:rowOff>100790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117317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7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84737</xdr:rowOff>
    </xdr:from>
    <xdr:to>
      <xdr:col>15</xdr:col>
      <xdr:colOff>50800</xdr:colOff>
      <xdr:row>56</xdr:row>
      <xdr:rowOff>164732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000137"/>
          <a:ext cx="889000" cy="765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165550</xdr:rowOff>
    </xdr:from>
    <xdr:to>
      <xdr:col>15</xdr:col>
      <xdr:colOff>101600</xdr:colOff>
      <xdr:row>56</xdr:row>
      <xdr:rowOff>95700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112227</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84737</xdr:rowOff>
    </xdr:from>
    <xdr:to>
      <xdr:col>10</xdr:col>
      <xdr:colOff>114300</xdr:colOff>
      <xdr:row>56</xdr:row>
      <xdr:rowOff>170988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000137"/>
          <a:ext cx="889000" cy="77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170998</xdr:rowOff>
    </xdr:from>
    <xdr:to>
      <xdr:col>10</xdr:col>
      <xdr:colOff>165100</xdr:colOff>
      <xdr:row>52</xdr:row>
      <xdr:rowOff>101148</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117675</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869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120683</xdr:rowOff>
    </xdr:from>
    <xdr:to>
      <xdr:col>6</xdr:col>
      <xdr:colOff>38100</xdr:colOff>
      <xdr:row>57</xdr:row>
      <xdr:rowOff>50833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41960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81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131237</xdr:rowOff>
    </xdr:from>
    <xdr:to>
      <xdr:col>24</xdr:col>
      <xdr:colOff>114300</xdr:colOff>
      <xdr:row>57</xdr:row>
      <xdr:rowOff>61387</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3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46164</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4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88953</xdr:rowOff>
    </xdr:from>
    <xdr:to>
      <xdr:col>20</xdr:col>
      <xdr:colOff>38100</xdr:colOff>
      <xdr:row>57</xdr:row>
      <xdr:rowOff>19103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9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10230</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78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113932</xdr:rowOff>
    </xdr:from>
    <xdr:to>
      <xdr:col>15</xdr:col>
      <xdr:colOff>101600</xdr:colOff>
      <xdr:row>57</xdr:row>
      <xdr:rowOff>44082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1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35209</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80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33937</xdr:rowOff>
    </xdr:from>
    <xdr:to>
      <xdr:col>10</xdr:col>
      <xdr:colOff>165100</xdr:colOff>
      <xdr:row>52</xdr:row>
      <xdr:rowOff>135537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894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126664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042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120188</xdr:rowOff>
    </xdr:from>
    <xdr:to>
      <xdr:col>6</xdr:col>
      <xdr:colOff>38100</xdr:colOff>
      <xdr:row>57</xdr:row>
      <xdr:rowOff>50338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2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66865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49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29645</xdr:rowOff>
    </xdr:from>
    <xdr:to>
      <xdr:col>24</xdr:col>
      <xdr:colOff>62865</xdr:colOff>
      <xdr:row>77</xdr:row>
      <xdr:rowOff>104854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02595"/>
          <a:ext cx="1270" cy="1103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108681</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10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104854</xdr:rowOff>
    </xdr:from>
    <xdr:to>
      <xdr:col>24</xdr:col>
      <xdr:colOff>152400</xdr:colOff>
      <xdr:row>77</xdr:row>
      <xdr:rowOff>104854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0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147772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77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29645</xdr:rowOff>
    </xdr:from>
    <xdr:to>
      <xdr:col>24</xdr:col>
      <xdr:colOff>152400</xdr:colOff>
      <xdr:row>71</xdr:row>
      <xdr:rowOff>29645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02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151282</xdr:rowOff>
    </xdr:from>
    <xdr:to>
      <xdr:col>24</xdr:col>
      <xdr:colOff>63500</xdr:colOff>
      <xdr:row>76</xdr:row>
      <xdr:rowOff>170507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181482"/>
          <a:ext cx="838200" cy="1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19674</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06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168247</xdr:rowOff>
    </xdr:from>
    <xdr:to>
      <xdr:col>24</xdr:col>
      <xdr:colOff>114300</xdr:colOff>
      <xdr:row>75</xdr:row>
      <xdr:rowOff>98397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5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149416</xdr:rowOff>
    </xdr:from>
    <xdr:to>
      <xdr:col>19</xdr:col>
      <xdr:colOff>177800</xdr:colOff>
      <xdr:row>76</xdr:row>
      <xdr:rowOff>170507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179616"/>
          <a:ext cx="889000" cy="2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74559</xdr:rowOff>
    </xdr:from>
    <xdr:to>
      <xdr:col>20</xdr:col>
      <xdr:colOff>38100</xdr:colOff>
      <xdr:row>76</xdr:row>
      <xdr:rowOff>4710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21236</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708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149416</xdr:rowOff>
    </xdr:from>
    <xdr:to>
      <xdr:col>15</xdr:col>
      <xdr:colOff>50800</xdr:colOff>
      <xdr:row>77</xdr:row>
      <xdr:rowOff>162392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179616"/>
          <a:ext cx="889000" cy="18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10292</xdr:rowOff>
    </xdr:from>
    <xdr:to>
      <xdr:col>15</xdr:col>
      <xdr:colOff>101600</xdr:colOff>
      <xdr:row>75</xdr:row>
      <xdr:rowOff>111892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128419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644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162392</xdr:rowOff>
    </xdr:from>
    <xdr:to>
      <xdr:col>10</xdr:col>
      <xdr:colOff>114300</xdr:colOff>
      <xdr:row>78</xdr:row>
      <xdr:rowOff>41883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364042"/>
          <a:ext cx="889000" cy="5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46921</xdr:rowOff>
    </xdr:from>
    <xdr:to>
      <xdr:col>10</xdr:col>
      <xdr:colOff>165100</xdr:colOff>
      <xdr:row>76</xdr:row>
      <xdr:rowOff>148521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165048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5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104026</xdr:rowOff>
    </xdr:from>
    <xdr:to>
      <xdr:col>6</xdr:col>
      <xdr:colOff>38100</xdr:colOff>
      <xdr:row>77</xdr:row>
      <xdr:rowOff>34176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50702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90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100482</xdr:rowOff>
    </xdr:from>
    <xdr:to>
      <xdr:col>24</xdr:col>
      <xdr:colOff>114300</xdr:colOff>
      <xdr:row>77</xdr:row>
      <xdr:rowOff>30632</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13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15409</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45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119707</xdr:rowOff>
    </xdr:from>
    <xdr:to>
      <xdr:col>20</xdr:col>
      <xdr:colOff>38100</xdr:colOff>
      <xdr:row>77</xdr:row>
      <xdr:rowOff>49857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4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40984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242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98616</xdr:rowOff>
    </xdr:from>
    <xdr:to>
      <xdr:col>15</xdr:col>
      <xdr:colOff>101600</xdr:colOff>
      <xdr:row>77</xdr:row>
      <xdr:rowOff>28766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2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19893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22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111592</xdr:rowOff>
    </xdr:from>
    <xdr:to>
      <xdr:col>10</xdr:col>
      <xdr:colOff>165100</xdr:colOff>
      <xdr:row>78</xdr:row>
      <xdr:rowOff>41742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31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32869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405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162533</xdr:rowOff>
    </xdr:from>
    <xdr:to>
      <xdr:col>6</xdr:col>
      <xdr:colOff>38100</xdr:colOff>
      <xdr:row>78</xdr:row>
      <xdr:rowOff>92683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36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83810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456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60844</xdr:rowOff>
    </xdr:from>
    <xdr:to>
      <xdr:col>24</xdr:col>
      <xdr:colOff>62865</xdr:colOff>
      <xdr:row>100</xdr:row>
      <xdr:rowOff>2639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662794"/>
          <a:ext cx="1270" cy="148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6466</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1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2639</xdr:rowOff>
    </xdr:from>
    <xdr:to>
      <xdr:col>24</xdr:col>
      <xdr:colOff>152400</xdr:colOff>
      <xdr:row>100</xdr:row>
      <xdr:rowOff>2639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14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7521</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43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60844</xdr:rowOff>
    </xdr:from>
    <xdr:to>
      <xdr:col>24</xdr:col>
      <xdr:colOff>152400</xdr:colOff>
      <xdr:row>91</xdr:row>
      <xdr:rowOff>60844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6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137402</xdr:rowOff>
    </xdr:from>
    <xdr:to>
      <xdr:col>24</xdr:col>
      <xdr:colOff>63500</xdr:colOff>
      <xdr:row>99</xdr:row>
      <xdr:rowOff>12860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939502"/>
          <a:ext cx="838200" cy="4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99857</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730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76980</xdr:rowOff>
    </xdr:from>
    <xdr:to>
      <xdr:col>24</xdr:col>
      <xdr:colOff>114300</xdr:colOff>
      <xdr:row>99</xdr:row>
      <xdr:rowOff>7130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87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12860</xdr:rowOff>
    </xdr:from>
    <xdr:to>
      <xdr:col>19</xdr:col>
      <xdr:colOff>177800</xdr:colOff>
      <xdr:row>99</xdr:row>
      <xdr:rowOff>37374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986410"/>
          <a:ext cx="889000" cy="24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57702</xdr:rowOff>
    </xdr:from>
    <xdr:to>
      <xdr:col>20</xdr:col>
      <xdr:colOff>38100</xdr:colOff>
      <xdr:row>98</xdr:row>
      <xdr:rowOff>159302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4379</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63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37374</xdr:rowOff>
    </xdr:from>
    <xdr:to>
      <xdr:col>15</xdr:col>
      <xdr:colOff>50800</xdr:colOff>
      <xdr:row>99</xdr:row>
      <xdr:rowOff>59951</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7010924"/>
          <a:ext cx="889000" cy="22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72844</xdr:rowOff>
    </xdr:from>
    <xdr:to>
      <xdr:col>15</xdr:col>
      <xdr:colOff>101600</xdr:colOff>
      <xdr:row>99</xdr:row>
      <xdr:rowOff>2994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19521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65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59951</xdr:rowOff>
    </xdr:from>
    <xdr:to>
      <xdr:col>10</xdr:col>
      <xdr:colOff>114300</xdr:colOff>
      <xdr:row>99</xdr:row>
      <xdr:rowOff>156431</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7033501"/>
          <a:ext cx="889000" cy="9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158166</xdr:rowOff>
    </xdr:from>
    <xdr:to>
      <xdr:col>10</xdr:col>
      <xdr:colOff>165100</xdr:colOff>
      <xdr:row>99</xdr:row>
      <xdr:rowOff>88316</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104843</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73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21627</xdr:rowOff>
    </xdr:from>
    <xdr:to>
      <xdr:col>6</xdr:col>
      <xdr:colOff>38100</xdr:colOff>
      <xdr:row>99</xdr:row>
      <xdr:rowOff>123227</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139754</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77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86602</xdr:rowOff>
    </xdr:from>
    <xdr:to>
      <xdr:col>24</xdr:col>
      <xdr:colOff>114300</xdr:colOff>
      <xdr:row>99</xdr:row>
      <xdr:rowOff>16752</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88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65029</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86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133510</xdr:rowOff>
    </xdr:from>
    <xdr:to>
      <xdr:col>20</xdr:col>
      <xdr:colOff>38100</xdr:colOff>
      <xdr:row>99</xdr:row>
      <xdr:rowOff>63660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93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54787</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702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158024</xdr:rowOff>
    </xdr:from>
    <xdr:to>
      <xdr:col>15</xdr:col>
      <xdr:colOff>101600</xdr:colOff>
      <xdr:row>99</xdr:row>
      <xdr:rowOff>88174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96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79301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705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9151</xdr:rowOff>
    </xdr:from>
    <xdr:to>
      <xdr:col>10</xdr:col>
      <xdr:colOff>165100</xdr:colOff>
      <xdr:row>99</xdr:row>
      <xdr:rowOff>110751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98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101878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707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105631</xdr:rowOff>
    </xdr:from>
    <xdr:to>
      <xdr:col>6</xdr:col>
      <xdr:colOff>38100</xdr:colOff>
      <xdr:row>100</xdr:row>
      <xdr:rowOff>35781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707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26908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7171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28992</xdr:rowOff>
    </xdr:from>
    <xdr:to>
      <xdr:col>54</xdr:col>
      <xdr:colOff>189865</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343942"/>
          <a:ext cx="1270" cy="144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147119</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1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28992</xdr:rowOff>
    </xdr:from>
    <xdr:to>
      <xdr:col>55</xdr:col>
      <xdr:colOff>88900</xdr:colOff>
      <xdr:row>31</xdr:row>
      <xdr:rowOff>28992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34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23114</xdr:rowOff>
    </xdr:from>
    <xdr:to>
      <xdr:col>55</xdr:col>
      <xdr:colOff>0</xdr:colOff>
      <xdr:row>39</xdr:row>
      <xdr:rowOff>28666</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6709664"/>
          <a:ext cx="8382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52667</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3963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29790</xdr:rowOff>
    </xdr:from>
    <xdr:to>
      <xdr:col>55</xdr:col>
      <xdr:colOff>50800</xdr:colOff>
      <xdr:row>38</xdr:row>
      <xdr:rowOff>131390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4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3193</xdr:rowOff>
    </xdr:from>
    <xdr:to>
      <xdr:col>50</xdr:col>
      <xdr:colOff>114300</xdr:colOff>
      <xdr:row>39</xdr:row>
      <xdr:rowOff>28666</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689743"/>
          <a:ext cx="889000" cy="2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32730</xdr:rowOff>
    </xdr:from>
    <xdr:to>
      <xdr:col>50</xdr:col>
      <xdr:colOff>165100</xdr:colOff>
      <xdr:row>38</xdr:row>
      <xdr:rowOff>134330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4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150857</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323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3193</xdr:rowOff>
    </xdr:from>
    <xdr:to>
      <xdr:col>45</xdr:col>
      <xdr:colOff>177800</xdr:colOff>
      <xdr:row>39</xdr:row>
      <xdr:rowOff>41402</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6689743"/>
          <a:ext cx="889000" cy="3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26851</xdr:rowOff>
    </xdr:from>
    <xdr:to>
      <xdr:col>46</xdr:col>
      <xdr:colOff>38100</xdr:colOff>
      <xdr:row>38</xdr:row>
      <xdr:rowOff>128451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4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144978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317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4500</xdr:rowOff>
    </xdr:from>
    <xdr:to>
      <xdr:col>41</xdr:col>
      <xdr:colOff>50800</xdr:colOff>
      <xdr:row>39</xdr:row>
      <xdr:rowOff>41402</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691050"/>
          <a:ext cx="889000" cy="3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16401</xdr:rowOff>
    </xdr:from>
    <xdr:to>
      <xdr:col>41</xdr:col>
      <xdr:colOff>101600</xdr:colOff>
      <xdr:row>38</xdr:row>
      <xdr:rowOff>118001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134528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306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16401</xdr:rowOff>
    </xdr:from>
    <xdr:to>
      <xdr:col>36</xdr:col>
      <xdr:colOff>165100</xdr:colOff>
      <xdr:row>38</xdr:row>
      <xdr:rowOff>118001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134528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306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143764</xdr:rowOff>
    </xdr:from>
    <xdr:to>
      <xdr:col>55</xdr:col>
      <xdr:colOff>50800</xdr:colOff>
      <xdr:row>39</xdr:row>
      <xdr:rowOff>73914</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5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58691</xdr:rowOff>
    </xdr:from>
    <xdr:ext cx="378565"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737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149316</xdr:rowOff>
    </xdr:from>
    <xdr:to>
      <xdr:col>50</xdr:col>
      <xdr:colOff>165100</xdr:colOff>
      <xdr:row>39</xdr:row>
      <xdr:rowOff>79466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6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70593</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17" y="6757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123843</xdr:rowOff>
    </xdr:from>
    <xdr:to>
      <xdr:col>46</xdr:col>
      <xdr:colOff>38100</xdr:colOff>
      <xdr:row>39</xdr:row>
      <xdr:rowOff>53993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3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45120</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7316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162052</xdr:rowOff>
    </xdr:from>
    <xdr:to>
      <xdr:col>41</xdr:col>
      <xdr:colOff>101600</xdr:colOff>
      <xdr:row>39</xdr:row>
      <xdr:rowOff>92202</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7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83329</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17" y="6769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125150</xdr:rowOff>
    </xdr:from>
    <xdr:to>
      <xdr:col>36</xdr:col>
      <xdr:colOff>165100</xdr:colOff>
      <xdr:row>39</xdr:row>
      <xdr:rowOff>55300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4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46427</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732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167627</xdr:rowOff>
    </xdr:from>
    <xdr:to>
      <xdr:col>54</xdr:col>
      <xdr:colOff>189865</xdr:colOff>
      <xdr:row>59</xdr:row>
      <xdr:rowOff>39916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740127"/>
          <a:ext cx="1270" cy="14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43743</xdr:rowOff>
    </xdr:from>
    <xdr:ext cx="378565"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1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39916</xdr:rowOff>
    </xdr:from>
    <xdr:to>
      <xdr:col>55</xdr:col>
      <xdr:colOff>88900</xdr:colOff>
      <xdr:row>59</xdr:row>
      <xdr:rowOff>39916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15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114304</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51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167627</xdr:rowOff>
    </xdr:from>
    <xdr:to>
      <xdr:col>55</xdr:col>
      <xdr:colOff>88900</xdr:colOff>
      <xdr:row>50</xdr:row>
      <xdr:rowOff>167627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740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112916</xdr:rowOff>
    </xdr:from>
    <xdr:to>
      <xdr:col>55</xdr:col>
      <xdr:colOff>0</xdr:colOff>
      <xdr:row>57</xdr:row>
      <xdr:rowOff>162826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9639300" y="9885566"/>
          <a:ext cx="838200" cy="49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74680</xdr:rowOff>
    </xdr:from>
    <xdr:ext cx="469744"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847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96253</xdr:rowOff>
    </xdr:from>
    <xdr:to>
      <xdr:col>55</xdr:col>
      <xdr:colOff>50800</xdr:colOff>
      <xdr:row>58</xdr:row>
      <xdr:rowOff>26403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86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155587</xdr:rowOff>
    </xdr:from>
    <xdr:to>
      <xdr:col>50</xdr:col>
      <xdr:colOff>114300</xdr:colOff>
      <xdr:row>57</xdr:row>
      <xdr:rowOff>162826</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8750300" y="9928237"/>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98387</xdr:rowOff>
    </xdr:from>
    <xdr:to>
      <xdr:col>50</xdr:col>
      <xdr:colOff>165100</xdr:colOff>
      <xdr:row>58</xdr:row>
      <xdr:rowOff>28537</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8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45064</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04428" y="964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148234</xdr:rowOff>
    </xdr:from>
    <xdr:to>
      <xdr:col>45</xdr:col>
      <xdr:colOff>177800</xdr:colOff>
      <xdr:row>57</xdr:row>
      <xdr:rowOff>155587</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7861300" y="9920884"/>
          <a:ext cx="889000" cy="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90653</xdr:rowOff>
    </xdr:from>
    <xdr:to>
      <xdr:col>46</xdr:col>
      <xdr:colOff>38100</xdr:colOff>
      <xdr:row>58</xdr:row>
      <xdr:rowOff>20803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86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37330</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15428" y="963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148234</xdr:rowOff>
    </xdr:from>
    <xdr:to>
      <xdr:col>41</xdr:col>
      <xdr:colOff>50800</xdr:colOff>
      <xdr:row>57</xdr:row>
      <xdr:rowOff>149911</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9920884"/>
          <a:ext cx="8890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111493</xdr:rowOff>
    </xdr:from>
    <xdr:to>
      <xdr:col>41</xdr:col>
      <xdr:colOff>101600</xdr:colOff>
      <xdr:row>58</xdr:row>
      <xdr:rowOff>41643</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884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32770</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26428" y="997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104940</xdr:rowOff>
    </xdr:from>
    <xdr:to>
      <xdr:col>36</xdr:col>
      <xdr:colOff>165100</xdr:colOff>
      <xdr:row>58</xdr:row>
      <xdr:rowOff>35090</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87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26217</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37428" y="997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62116</xdr:rowOff>
    </xdr:from>
    <xdr:to>
      <xdr:col>55</xdr:col>
      <xdr:colOff>50800</xdr:colOff>
      <xdr:row>57</xdr:row>
      <xdr:rowOff>163716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83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84993</xdr:rowOff>
    </xdr:from>
    <xdr:ext cx="469744"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68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112026</xdr:rowOff>
    </xdr:from>
    <xdr:to>
      <xdr:col>50</xdr:col>
      <xdr:colOff>165100</xdr:colOff>
      <xdr:row>58</xdr:row>
      <xdr:rowOff>42176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88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33303</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04428" y="9977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104787</xdr:rowOff>
    </xdr:from>
    <xdr:to>
      <xdr:col>46</xdr:col>
      <xdr:colOff>38100</xdr:colOff>
      <xdr:row>58</xdr:row>
      <xdr:rowOff>34937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87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26064</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515428" y="997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97434</xdr:rowOff>
    </xdr:from>
    <xdr:to>
      <xdr:col>41</xdr:col>
      <xdr:colOff>101600</xdr:colOff>
      <xdr:row>58</xdr:row>
      <xdr:rowOff>27584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87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44111</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26428" y="9645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99111</xdr:rowOff>
    </xdr:from>
    <xdr:to>
      <xdr:col>36</xdr:col>
      <xdr:colOff>165100</xdr:colOff>
      <xdr:row>58</xdr:row>
      <xdr:rowOff>29261</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87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45788</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37428" y="964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68573</xdr:rowOff>
    </xdr:from>
    <xdr:to>
      <xdr:col>54</xdr:col>
      <xdr:colOff>189865</xdr:colOff>
      <xdr:row>79</xdr:row>
      <xdr:rowOff>69324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070073"/>
          <a:ext cx="1270" cy="154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73151</xdr:rowOff>
    </xdr:from>
    <xdr:ext cx="378565"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617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69324</xdr:rowOff>
    </xdr:from>
    <xdr:to>
      <xdr:col>55</xdr:col>
      <xdr:colOff>88900</xdr:colOff>
      <xdr:row>79</xdr:row>
      <xdr:rowOff>69324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61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15250</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84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68573</xdr:rowOff>
    </xdr:from>
    <xdr:to>
      <xdr:col>55</xdr:col>
      <xdr:colOff>88900</xdr:colOff>
      <xdr:row>70</xdr:row>
      <xdr:rowOff>68573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070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107793</xdr:rowOff>
    </xdr:from>
    <xdr:to>
      <xdr:col>55</xdr:col>
      <xdr:colOff>0</xdr:colOff>
      <xdr:row>78</xdr:row>
      <xdr:rowOff>144697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480893"/>
          <a:ext cx="838200" cy="3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149725</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179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126848</xdr:rowOff>
    </xdr:from>
    <xdr:to>
      <xdr:col>55</xdr:col>
      <xdr:colOff>50800</xdr:colOff>
      <xdr:row>78</xdr:row>
      <xdr:rowOff>56998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3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107793</xdr:rowOff>
    </xdr:from>
    <xdr:to>
      <xdr:col>50</xdr:col>
      <xdr:colOff>114300</xdr:colOff>
      <xdr:row>78</xdr:row>
      <xdr:rowOff>149563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480893"/>
          <a:ext cx="889000" cy="4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65419</xdr:rowOff>
    </xdr:from>
    <xdr:to>
      <xdr:col>50</xdr:col>
      <xdr:colOff>165100</xdr:colOff>
      <xdr:row>77</xdr:row>
      <xdr:rowOff>167019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26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12096</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04428" y="1304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108121</xdr:rowOff>
    </xdr:from>
    <xdr:to>
      <xdr:col>45</xdr:col>
      <xdr:colOff>177800</xdr:colOff>
      <xdr:row>78</xdr:row>
      <xdr:rowOff>149563</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481221"/>
          <a:ext cx="889000" cy="4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66464</xdr:rowOff>
    </xdr:from>
    <xdr:to>
      <xdr:col>46</xdr:col>
      <xdr:colOff>38100</xdr:colOff>
      <xdr:row>77</xdr:row>
      <xdr:rowOff>168064</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6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13141</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304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108121</xdr:rowOff>
    </xdr:from>
    <xdr:to>
      <xdr:col>41</xdr:col>
      <xdr:colOff>50800</xdr:colOff>
      <xdr:row>79</xdr:row>
      <xdr:rowOff>5936</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481221"/>
          <a:ext cx="889000" cy="69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168126</xdr:rowOff>
    </xdr:from>
    <xdr:to>
      <xdr:col>41</xdr:col>
      <xdr:colOff>101600</xdr:colOff>
      <xdr:row>77</xdr:row>
      <xdr:rowOff>98276</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9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114803</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97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161399</xdr:rowOff>
    </xdr:from>
    <xdr:to>
      <xdr:col>36</xdr:col>
      <xdr:colOff>165100</xdr:colOff>
      <xdr:row>78</xdr:row>
      <xdr:rowOff>91549</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36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108076</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13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93897</xdr:rowOff>
    </xdr:from>
    <xdr:to>
      <xdr:col>55</xdr:col>
      <xdr:colOff>50800</xdr:colOff>
      <xdr:row>79</xdr:row>
      <xdr:rowOff>24047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46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8824</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38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56993</xdr:rowOff>
    </xdr:from>
    <xdr:to>
      <xdr:col>50</xdr:col>
      <xdr:colOff>165100</xdr:colOff>
      <xdr:row>78</xdr:row>
      <xdr:rowOff>158593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43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149720</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522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98763</xdr:rowOff>
    </xdr:from>
    <xdr:to>
      <xdr:col>46</xdr:col>
      <xdr:colOff>38100</xdr:colOff>
      <xdr:row>79</xdr:row>
      <xdr:rowOff>28913</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47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20040</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564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57321</xdr:rowOff>
    </xdr:from>
    <xdr:to>
      <xdr:col>41</xdr:col>
      <xdr:colOff>101600</xdr:colOff>
      <xdr:row>78</xdr:row>
      <xdr:rowOff>158921</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43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150048</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523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126586</xdr:rowOff>
    </xdr:from>
    <xdr:to>
      <xdr:col>36</xdr:col>
      <xdr:colOff>165100</xdr:colOff>
      <xdr:row>79</xdr:row>
      <xdr:rowOff>56736</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49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47863</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59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9878</xdr:rowOff>
    </xdr:from>
    <xdr:to>
      <xdr:col>54</xdr:col>
      <xdr:colOff>189865</xdr:colOff>
      <xdr:row>98</xdr:row>
      <xdr:rowOff>162423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40378"/>
          <a:ext cx="1270" cy="152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166250</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96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162423</xdr:rowOff>
    </xdr:from>
    <xdr:to>
      <xdr:col>55</xdr:col>
      <xdr:colOff>88900</xdr:colOff>
      <xdr:row>98</xdr:row>
      <xdr:rowOff>162423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96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128005</xdr:rowOff>
    </xdr:from>
    <xdr:ext cx="534377"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1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9878</xdr:rowOff>
    </xdr:from>
    <xdr:to>
      <xdr:col>55</xdr:col>
      <xdr:colOff>88900</xdr:colOff>
      <xdr:row>90</xdr:row>
      <xdr:rowOff>9878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4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94391</xdr:rowOff>
    </xdr:from>
    <xdr:to>
      <xdr:col>55</xdr:col>
      <xdr:colOff>0</xdr:colOff>
      <xdr:row>97</xdr:row>
      <xdr:rowOff>122830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725041"/>
          <a:ext cx="838200" cy="28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152261</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268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129384</xdr:rowOff>
    </xdr:from>
    <xdr:to>
      <xdr:col>55</xdr:col>
      <xdr:colOff>50800</xdr:colOff>
      <xdr:row>96</xdr:row>
      <xdr:rowOff>59534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122830</xdr:rowOff>
    </xdr:from>
    <xdr:to>
      <xdr:col>50</xdr:col>
      <xdr:colOff>114300</xdr:colOff>
      <xdr:row>98</xdr:row>
      <xdr:rowOff>82916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753480"/>
          <a:ext cx="889000" cy="13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126116</xdr:rowOff>
    </xdr:from>
    <xdr:to>
      <xdr:col>50</xdr:col>
      <xdr:colOff>165100</xdr:colOff>
      <xdr:row>96</xdr:row>
      <xdr:rowOff>56266</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4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72793</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18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52786</xdr:rowOff>
    </xdr:from>
    <xdr:to>
      <xdr:col>45</xdr:col>
      <xdr:colOff>177800</xdr:colOff>
      <xdr:row>98</xdr:row>
      <xdr:rowOff>82916</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854886"/>
          <a:ext cx="889000" cy="30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137615</xdr:rowOff>
    </xdr:from>
    <xdr:to>
      <xdr:col>46</xdr:col>
      <xdr:colOff>38100</xdr:colOff>
      <xdr:row>96</xdr:row>
      <xdr:rowOff>67765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42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84292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20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52786</xdr:rowOff>
    </xdr:from>
    <xdr:to>
      <xdr:col>41</xdr:col>
      <xdr:colOff>50800</xdr:colOff>
      <xdr:row>98</xdr:row>
      <xdr:rowOff>90391</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854886"/>
          <a:ext cx="889000" cy="3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1392</xdr:rowOff>
    </xdr:from>
    <xdr:to>
      <xdr:col>41</xdr:col>
      <xdr:colOff>101600</xdr:colOff>
      <xdr:row>96</xdr:row>
      <xdr:rowOff>102992</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46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119519</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23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15816</xdr:rowOff>
    </xdr:from>
    <xdr:to>
      <xdr:col>36</xdr:col>
      <xdr:colOff>165100</xdr:colOff>
      <xdr:row>96</xdr:row>
      <xdr:rowOff>117416</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47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133943</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25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43591</xdr:rowOff>
    </xdr:from>
    <xdr:to>
      <xdr:col>55</xdr:col>
      <xdr:colOff>50800</xdr:colOff>
      <xdr:row>97</xdr:row>
      <xdr:rowOff>145191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67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22018</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65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72030</xdr:rowOff>
    </xdr:from>
    <xdr:to>
      <xdr:col>50</xdr:col>
      <xdr:colOff>165100</xdr:colOff>
      <xdr:row>98</xdr:row>
      <xdr:rowOff>2180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7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164757</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79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32116</xdr:rowOff>
    </xdr:from>
    <xdr:to>
      <xdr:col>46</xdr:col>
      <xdr:colOff>38100</xdr:colOff>
      <xdr:row>98</xdr:row>
      <xdr:rowOff>133716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83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124843</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926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1986</xdr:rowOff>
    </xdr:from>
    <xdr:to>
      <xdr:col>41</xdr:col>
      <xdr:colOff>101600</xdr:colOff>
      <xdr:row>98</xdr:row>
      <xdr:rowOff>103586</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80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94713</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89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39591</xdr:rowOff>
    </xdr:from>
    <xdr:to>
      <xdr:col>36</xdr:col>
      <xdr:colOff>165100</xdr:colOff>
      <xdr:row>98</xdr:row>
      <xdr:rowOff>141191</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84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132318</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93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168732</xdr:rowOff>
    </xdr:from>
    <xdr:to>
      <xdr:col>85</xdr:col>
      <xdr:colOff>126364</xdr:colOff>
      <xdr:row>39</xdr:row>
      <xdr:rowOff>117487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312232"/>
          <a:ext cx="1269" cy="1491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121314</xdr:rowOff>
    </xdr:from>
    <xdr:ext cx="469744"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8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117487</xdr:rowOff>
    </xdr:from>
    <xdr:to>
      <xdr:col>86</xdr:col>
      <xdr:colOff>25400</xdr:colOff>
      <xdr:row>39</xdr:row>
      <xdr:rowOff>117487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80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115409</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508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168732</xdr:rowOff>
    </xdr:from>
    <xdr:to>
      <xdr:col>86</xdr:col>
      <xdr:colOff>25400</xdr:colOff>
      <xdr:row>30</xdr:row>
      <xdr:rowOff>168732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312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83007</xdr:rowOff>
    </xdr:from>
    <xdr:to>
      <xdr:col>85</xdr:col>
      <xdr:colOff>127000</xdr:colOff>
      <xdr:row>38</xdr:row>
      <xdr:rowOff>107353</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598107"/>
          <a:ext cx="838200" cy="2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132351</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304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109474</xdr:rowOff>
    </xdr:from>
    <xdr:to>
      <xdr:col>85</xdr:col>
      <xdr:colOff>177800</xdr:colOff>
      <xdr:row>38</xdr:row>
      <xdr:rowOff>39624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47307</xdr:rowOff>
    </xdr:from>
    <xdr:to>
      <xdr:col>81</xdr:col>
      <xdr:colOff>50800</xdr:colOff>
      <xdr:row>38</xdr:row>
      <xdr:rowOff>107353</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592300" y="6562407"/>
          <a:ext cx="889000" cy="60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143878</xdr:rowOff>
    </xdr:from>
    <xdr:to>
      <xdr:col>81</xdr:col>
      <xdr:colOff>101600</xdr:colOff>
      <xdr:row>38</xdr:row>
      <xdr:rowOff>74028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48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90555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26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108725</xdr:rowOff>
    </xdr:from>
    <xdr:to>
      <xdr:col>76</xdr:col>
      <xdr:colOff>114300</xdr:colOff>
      <xdr:row>38</xdr:row>
      <xdr:rowOff>47307</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703300" y="6452375"/>
          <a:ext cx="889000" cy="110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151041</xdr:rowOff>
    </xdr:from>
    <xdr:to>
      <xdr:col>76</xdr:col>
      <xdr:colOff>165100</xdr:colOff>
      <xdr:row>38</xdr:row>
      <xdr:rowOff>81191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49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97718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26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108725</xdr:rowOff>
    </xdr:from>
    <xdr:to>
      <xdr:col>71</xdr:col>
      <xdr:colOff>177800</xdr:colOff>
      <xdr:row>38</xdr:row>
      <xdr:rowOff>89751</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452375"/>
          <a:ext cx="889000" cy="15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132982</xdr:rowOff>
    </xdr:from>
    <xdr:to>
      <xdr:col>72</xdr:col>
      <xdr:colOff>38100</xdr:colOff>
      <xdr:row>38</xdr:row>
      <xdr:rowOff>63132</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47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54259</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56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149517</xdr:rowOff>
    </xdr:from>
    <xdr:to>
      <xdr:col>67</xdr:col>
      <xdr:colOff>101600</xdr:colOff>
      <xdr:row>38</xdr:row>
      <xdr:rowOff>79667</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4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96194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26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32207</xdr:rowOff>
    </xdr:from>
    <xdr:to>
      <xdr:col>85</xdr:col>
      <xdr:colOff>177800</xdr:colOff>
      <xdr:row>38</xdr:row>
      <xdr:rowOff>133807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54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10634</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525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56553</xdr:rowOff>
    </xdr:from>
    <xdr:to>
      <xdr:col>81</xdr:col>
      <xdr:colOff>101600</xdr:colOff>
      <xdr:row>38</xdr:row>
      <xdr:rowOff>158153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57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149280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66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167957</xdr:rowOff>
    </xdr:from>
    <xdr:to>
      <xdr:col>76</xdr:col>
      <xdr:colOff>165100</xdr:colOff>
      <xdr:row>38</xdr:row>
      <xdr:rowOff>98107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51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89234</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60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57925</xdr:rowOff>
    </xdr:from>
    <xdr:to>
      <xdr:col>72</xdr:col>
      <xdr:colOff>38100</xdr:colOff>
      <xdr:row>37</xdr:row>
      <xdr:rowOff>159525</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40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4602</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17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38951</xdr:rowOff>
    </xdr:from>
    <xdr:to>
      <xdr:col>67</xdr:col>
      <xdr:colOff>101600</xdr:colOff>
      <xdr:row>38</xdr:row>
      <xdr:rowOff>140551</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55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131678</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64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31915</xdr:rowOff>
    </xdr:from>
    <xdr:to>
      <xdr:col>85</xdr:col>
      <xdr:colOff>126364</xdr:colOff>
      <xdr:row>58</xdr:row>
      <xdr:rowOff>127568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604415"/>
          <a:ext cx="1269"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131395</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1007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127568</xdr:rowOff>
    </xdr:from>
    <xdr:to>
      <xdr:col>86</xdr:col>
      <xdr:colOff>25400</xdr:colOff>
      <xdr:row>58</xdr:row>
      <xdr:rowOff>127568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100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150042</xdr:rowOff>
    </xdr:from>
    <xdr:ext cx="599010"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37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118,601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31915</xdr:rowOff>
    </xdr:from>
    <xdr:to>
      <xdr:col>86</xdr:col>
      <xdr:colOff>25400</xdr:colOff>
      <xdr:row>50</xdr:row>
      <xdr:rowOff>31915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60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145954</xdr:rowOff>
    </xdr:from>
    <xdr:to>
      <xdr:col>85</xdr:col>
      <xdr:colOff>127000</xdr:colOff>
      <xdr:row>56</xdr:row>
      <xdr:rowOff>30462</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5481300" y="9575704"/>
          <a:ext cx="838200" cy="55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20105</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621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41678</xdr:rowOff>
    </xdr:from>
    <xdr:to>
      <xdr:col>85</xdr:col>
      <xdr:colOff>177800</xdr:colOff>
      <xdr:row>56</xdr:row>
      <xdr:rowOff>143278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642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30462</xdr:rowOff>
    </xdr:from>
    <xdr:to>
      <xdr:col>81</xdr:col>
      <xdr:colOff>50800</xdr:colOff>
      <xdr:row>56</xdr:row>
      <xdr:rowOff>97964</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4592300" y="9631662"/>
          <a:ext cx="889000" cy="67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99579</xdr:rowOff>
    </xdr:from>
    <xdr:to>
      <xdr:col>81</xdr:col>
      <xdr:colOff>101600</xdr:colOff>
      <xdr:row>57</xdr:row>
      <xdr:rowOff>29729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70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20856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79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97964</xdr:rowOff>
    </xdr:from>
    <xdr:to>
      <xdr:col>76</xdr:col>
      <xdr:colOff>114300</xdr:colOff>
      <xdr:row>56</xdr:row>
      <xdr:rowOff>109296</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3703300" y="9699164"/>
          <a:ext cx="889000" cy="11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119304</xdr:rowOff>
    </xdr:from>
    <xdr:to>
      <xdr:col>76</xdr:col>
      <xdr:colOff>165100</xdr:colOff>
      <xdr:row>57</xdr:row>
      <xdr:rowOff>49454</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40581</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81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109296</xdr:rowOff>
    </xdr:from>
    <xdr:to>
      <xdr:col>71</xdr:col>
      <xdr:colOff>177800</xdr:colOff>
      <xdr:row>57</xdr:row>
      <xdr:rowOff>51509</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2814300" y="9710496"/>
          <a:ext cx="889000" cy="113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27815</xdr:rowOff>
    </xdr:from>
    <xdr:to>
      <xdr:col>72</xdr:col>
      <xdr:colOff>38100</xdr:colOff>
      <xdr:row>56</xdr:row>
      <xdr:rowOff>129415</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145942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40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128529</xdr:rowOff>
    </xdr:from>
    <xdr:to>
      <xdr:col>67</xdr:col>
      <xdr:colOff>101600</xdr:colOff>
      <xdr:row>57</xdr:row>
      <xdr:rowOff>58679</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75206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50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95154</xdr:rowOff>
    </xdr:from>
    <xdr:to>
      <xdr:col>85</xdr:col>
      <xdr:colOff>177800</xdr:colOff>
      <xdr:row>56</xdr:row>
      <xdr:rowOff>25304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952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118031</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937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151112</xdr:rowOff>
    </xdr:from>
    <xdr:to>
      <xdr:col>81</xdr:col>
      <xdr:colOff>101600</xdr:colOff>
      <xdr:row>56</xdr:row>
      <xdr:rowOff>81262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958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97789</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935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47164</xdr:rowOff>
    </xdr:from>
    <xdr:to>
      <xdr:col>76</xdr:col>
      <xdr:colOff>165100</xdr:colOff>
      <xdr:row>56</xdr:row>
      <xdr:rowOff>148764</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964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165291</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942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58496</xdr:rowOff>
    </xdr:from>
    <xdr:to>
      <xdr:col>72</xdr:col>
      <xdr:colOff>38100</xdr:colOff>
      <xdr:row>56</xdr:row>
      <xdr:rowOff>160096</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965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151223</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975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709</xdr:rowOff>
    </xdr:from>
    <xdr:to>
      <xdr:col>67</xdr:col>
      <xdr:colOff>101600</xdr:colOff>
      <xdr:row>57</xdr:row>
      <xdr:rowOff>102309</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977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93436</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986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85430</xdr:rowOff>
    </xdr:from>
    <xdr:to>
      <xdr:col>85</xdr:col>
      <xdr:colOff>126364</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429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150527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2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32107</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220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85430</xdr:rowOff>
    </xdr:from>
    <xdr:to>
      <xdr:col>86</xdr:col>
      <xdr:colOff>25400</xdr:colOff>
      <xdr:row>72</xdr:row>
      <xdr:rowOff>85430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429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135860</xdr:rowOff>
    </xdr:from>
    <xdr:to>
      <xdr:col>85</xdr:col>
      <xdr:colOff>127000</xdr:colOff>
      <xdr:row>78</xdr:row>
      <xdr:rowOff>139700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5481300" y="13508960"/>
          <a:ext cx="838200" cy="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67977</xdr:rowOff>
    </xdr:from>
    <xdr:ext cx="378565"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269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45100</xdr:rowOff>
    </xdr:from>
    <xdr:to>
      <xdr:col>85</xdr:col>
      <xdr:colOff>177800</xdr:colOff>
      <xdr:row>78</xdr:row>
      <xdr:rowOff>146700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1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41625</xdr:rowOff>
    </xdr:from>
    <xdr:to>
      <xdr:col>81</xdr:col>
      <xdr:colOff>101600</xdr:colOff>
      <xdr:row>78</xdr:row>
      <xdr:rowOff>143225</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159752</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18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39660</xdr:rowOff>
    </xdr:from>
    <xdr:to>
      <xdr:col>76</xdr:col>
      <xdr:colOff>165100</xdr:colOff>
      <xdr:row>78</xdr:row>
      <xdr:rowOff>141260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157787</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139426</xdr:rowOff>
    </xdr:from>
    <xdr:to>
      <xdr:col>71</xdr:col>
      <xdr:colOff>177800</xdr:colOff>
      <xdr:row>78</xdr:row>
      <xdr:rowOff>139700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512526"/>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43363</xdr:rowOff>
    </xdr:from>
    <xdr:to>
      <xdr:col>72</xdr:col>
      <xdr:colOff>38100</xdr:colOff>
      <xdr:row>78</xdr:row>
      <xdr:rowOff>144963</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161490</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4017" y="1319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29784</xdr:rowOff>
    </xdr:from>
    <xdr:to>
      <xdr:col>67</xdr:col>
      <xdr:colOff>101600</xdr:colOff>
      <xdr:row>78</xdr:row>
      <xdr:rowOff>131384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147911</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17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85060</xdr:rowOff>
    </xdr:from>
    <xdr:to>
      <xdr:col>85</xdr:col>
      <xdr:colOff>177800</xdr:colOff>
      <xdr:row>79</xdr:row>
      <xdr:rowOff>15210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45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23528</xdr:rowOff>
    </xdr:from>
    <xdr:ext cx="313932"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3966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88626</xdr:rowOff>
    </xdr:from>
    <xdr:to>
      <xdr:col>67</xdr:col>
      <xdr:colOff>101600</xdr:colOff>
      <xdr:row>79</xdr:row>
      <xdr:rowOff>18776</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46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9903</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89650" y="135544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73025</xdr:rowOff>
    </xdr:from>
    <xdr:to>
      <xdr:col>85</xdr:col>
      <xdr:colOff>126364</xdr:colOff>
      <xdr:row>98</xdr:row>
      <xdr:rowOff>83198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503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87025</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88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83198</xdr:rowOff>
    </xdr:from>
    <xdr:to>
      <xdr:col>86</xdr:col>
      <xdr:colOff>25400</xdr:colOff>
      <xdr:row>98</xdr:row>
      <xdr:rowOff>83198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88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19702</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7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73025</xdr:rowOff>
    </xdr:from>
    <xdr:to>
      <xdr:col>86</xdr:col>
      <xdr:colOff>25400</xdr:colOff>
      <xdr:row>90</xdr:row>
      <xdr:rowOff>73025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50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162280</xdr:rowOff>
    </xdr:from>
    <xdr:to>
      <xdr:col>85</xdr:col>
      <xdr:colOff>127000</xdr:colOff>
      <xdr:row>96</xdr:row>
      <xdr:rowOff>165760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5481300" y="16621480"/>
          <a:ext cx="838200" cy="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78858</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366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55981</xdr:rowOff>
    </xdr:from>
    <xdr:to>
      <xdr:col>85</xdr:col>
      <xdr:colOff>177800</xdr:colOff>
      <xdr:row>96</xdr:row>
      <xdr:rowOff>157581</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5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146659</xdr:rowOff>
    </xdr:from>
    <xdr:to>
      <xdr:col>81</xdr:col>
      <xdr:colOff>50800</xdr:colOff>
      <xdr:row>96</xdr:row>
      <xdr:rowOff>162280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4592300" y="16605859"/>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48640</xdr:rowOff>
    </xdr:from>
    <xdr:to>
      <xdr:col>81</xdr:col>
      <xdr:colOff>101600</xdr:colOff>
      <xdr:row>96</xdr:row>
      <xdr:rowOff>150240</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166767</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28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133783</xdr:rowOff>
    </xdr:from>
    <xdr:to>
      <xdr:col>76</xdr:col>
      <xdr:colOff>114300</xdr:colOff>
      <xdr:row>96</xdr:row>
      <xdr:rowOff>146659</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3703300" y="16592983"/>
          <a:ext cx="889000" cy="1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52921</xdr:rowOff>
    </xdr:from>
    <xdr:to>
      <xdr:col>76</xdr:col>
      <xdr:colOff>165100</xdr:colOff>
      <xdr:row>96</xdr:row>
      <xdr:rowOff>154521</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171048</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128905</xdr:rowOff>
    </xdr:from>
    <xdr:to>
      <xdr:col>71</xdr:col>
      <xdr:colOff>177800</xdr:colOff>
      <xdr:row>96</xdr:row>
      <xdr:rowOff>133783</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2814300" y="16588105"/>
          <a:ext cx="889000" cy="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49518</xdr:rowOff>
    </xdr:from>
    <xdr:to>
      <xdr:col>72</xdr:col>
      <xdr:colOff>38100</xdr:colOff>
      <xdr:row>96</xdr:row>
      <xdr:rowOff>151118</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167645</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58840</xdr:rowOff>
    </xdr:from>
    <xdr:to>
      <xdr:col>67</xdr:col>
      <xdr:colOff>101600</xdr:colOff>
      <xdr:row>96</xdr:row>
      <xdr:rowOff>160440</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5517</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114960</xdr:rowOff>
    </xdr:from>
    <xdr:to>
      <xdr:col>85</xdr:col>
      <xdr:colOff>177800</xdr:colOff>
      <xdr:row>97</xdr:row>
      <xdr:rowOff>45110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57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93387</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55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111480</xdr:rowOff>
    </xdr:from>
    <xdr:to>
      <xdr:col>81</xdr:col>
      <xdr:colOff>101600</xdr:colOff>
      <xdr:row>97</xdr:row>
      <xdr:rowOff>41630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57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32757</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663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95859</xdr:rowOff>
    </xdr:from>
    <xdr:to>
      <xdr:col>76</xdr:col>
      <xdr:colOff>165100</xdr:colOff>
      <xdr:row>97</xdr:row>
      <xdr:rowOff>26009</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55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17136</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64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82983</xdr:rowOff>
    </xdr:from>
    <xdr:to>
      <xdr:col>72</xdr:col>
      <xdr:colOff>38100</xdr:colOff>
      <xdr:row>97</xdr:row>
      <xdr:rowOff>13133</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54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4260</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63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78105</xdr:rowOff>
    </xdr:from>
    <xdr:to>
      <xdr:col>67</xdr:col>
      <xdr:colOff>101600</xdr:colOff>
      <xdr:row>97</xdr:row>
      <xdr:rowOff>8255</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53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170832</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63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17170</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503570"/>
          <a:ext cx="1269" cy="115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165523</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135297</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27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17170</xdr:rowOff>
    </xdr:from>
    <xdr:to>
      <xdr:col>116</xdr:col>
      <xdr:colOff>152400</xdr:colOff>
      <xdr:row>32</xdr:row>
      <xdr:rowOff>17170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50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313932"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266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71069</xdr:rowOff>
    </xdr:from>
    <xdr:to>
      <xdr:col>112</xdr:col>
      <xdr:colOff>38100</xdr:colOff>
      <xdr:row>39</xdr:row>
      <xdr:rowOff>1219</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5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17746</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333" y="6361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12091</xdr:rowOff>
    </xdr:from>
    <xdr:to>
      <xdr:col>107</xdr:col>
      <xdr:colOff>101600</xdr:colOff>
      <xdr:row>38</xdr:row>
      <xdr:rowOff>113691</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130217</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30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34036</xdr:rowOff>
    </xdr:from>
    <xdr:to>
      <xdr:col>102</xdr:col>
      <xdr:colOff>165100</xdr:colOff>
      <xdr:row>38</xdr:row>
      <xdr:rowOff>135636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152163</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39980</xdr:rowOff>
    </xdr:from>
    <xdr:to>
      <xdr:col>98</xdr:col>
      <xdr:colOff>38100</xdr:colOff>
      <xdr:row>38</xdr:row>
      <xdr:rowOff>141580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158107</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38523</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令和</a:t>
          </a:r>
          <a:r>
            <a:rPr kumimoji="1" lang="en-US" altLang="ja-JP" sz="900">
              <a:solidFill>
                <a:schemeClr val="dk1"/>
              </a:solidFill>
              <a:effectLst/>
              <a:latin typeface="+mn-lt"/>
              <a:ea typeface="+mn-ea"/>
              <a:cs typeface="+mn-cs"/>
            </a:rPr>
            <a:t>5</a:t>
          </a:r>
          <a:r>
            <a:rPr kumimoji="1" lang="ja-JP" altLang="ja-JP" sz="900">
              <a:solidFill>
                <a:schemeClr val="dk1"/>
              </a:solidFill>
              <a:effectLst/>
              <a:latin typeface="+mn-lt"/>
              <a:ea typeface="+mn-ea"/>
              <a:cs typeface="+mn-cs"/>
            </a:rPr>
            <a:t>年度の歳出決算総額は、市民一人当たり</a:t>
          </a:r>
          <a:r>
            <a:rPr kumimoji="1" lang="en-US" altLang="ja-JP" sz="900">
              <a:solidFill>
                <a:schemeClr val="dk1"/>
              </a:solidFill>
              <a:effectLst/>
              <a:latin typeface="+mn-lt"/>
              <a:ea typeface="+mn-ea"/>
              <a:cs typeface="+mn-cs"/>
            </a:rPr>
            <a:t>392,499</a:t>
          </a:r>
          <a:r>
            <a:rPr kumimoji="1" lang="ja-JP" altLang="ja-JP" sz="900">
              <a:solidFill>
                <a:schemeClr val="dk1"/>
              </a:solidFill>
              <a:effectLst/>
              <a:latin typeface="+mn-lt"/>
              <a:ea typeface="+mn-ea"/>
              <a:cs typeface="+mn-cs"/>
            </a:rPr>
            <a:t>円であり、農林水産業費</a:t>
          </a:r>
          <a:r>
            <a:rPr kumimoji="1"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教育費を除き類似団体平均より各歳出とも下回っている。</a:t>
          </a:r>
          <a:endParaRPr lang="ja-JP" altLang="ja-JP" sz="900">
            <a:effectLst/>
          </a:endParaRPr>
        </a:p>
        <a:p>
          <a:r>
            <a:rPr kumimoji="1" lang="ja-JP" altLang="ja-JP" sz="900">
              <a:solidFill>
                <a:schemeClr val="dk1"/>
              </a:solidFill>
              <a:effectLst/>
              <a:latin typeface="+mn-lt"/>
              <a:ea typeface="+mn-ea"/>
              <a:cs typeface="+mn-cs"/>
            </a:rPr>
            <a:t>　最も占める割合の高い民生費は</a:t>
          </a:r>
          <a:r>
            <a:rPr lang="ja-JP" altLang="ja-JP" sz="900" b="0" i="0" baseline="0">
              <a:solidFill>
                <a:schemeClr val="dk1"/>
              </a:solidFill>
              <a:effectLst/>
              <a:latin typeface="+mn-lt"/>
              <a:ea typeface="+mn-ea"/>
              <a:cs typeface="+mn-cs"/>
            </a:rPr>
            <a:t>、</a:t>
          </a:r>
          <a:r>
            <a:rPr lang="ja-JP" altLang="en-US" sz="900" b="0" i="0" u="none" strike="noStrike" baseline="0">
              <a:solidFill>
                <a:schemeClr val="dk1"/>
              </a:solidFill>
              <a:latin typeface="+mn-lt"/>
              <a:ea typeface="+mn-ea"/>
              <a:cs typeface="+mn-cs"/>
            </a:rPr>
            <a:t>障がい者自立支援給付事業をはじめとした社会保障関係経費の伸びが顕著であり、加えて物価高騰対策に係る各種給付金事業の実施に伴い、</a:t>
          </a:r>
          <a:r>
            <a:rPr lang="en-US" altLang="ja-JP" sz="900" b="0" i="0" u="none" strike="noStrike" baseline="0">
              <a:solidFill>
                <a:schemeClr val="dk1"/>
              </a:solidFill>
              <a:latin typeface="+mn-lt"/>
              <a:ea typeface="+mn-ea"/>
              <a:cs typeface="+mn-cs"/>
            </a:rPr>
            <a:t>2,523</a:t>
          </a:r>
          <a:r>
            <a:rPr lang="ja-JP" altLang="ja-JP" sz="900" b="0" i="0" baseline="0">
              <a:solidFill>
                <a:schemeClr val="dk1"/>
              </a:solidFill>
              <a:effectLst/>
              <a:latin typeface="+mn-lt"/>
              <a:ea typeface="+mn-ea"/>
              <a:cs typeface="+mn-cs"/>
            </a:rPr>
            <a:t>円の</a:t>
          </a:r>
          <a:r>
            <a:rPr lang="ja-JP" altLang="en-US" sz="900" b="0" i="0" baseline="0">
              <a:solidFill>
                <a:schemeClr val="dk1"/>
              </a:solidFill>
              <a:effectLst/>
              <a:latin typeface="+mn-lt"/>
              <a:ea typeface="+mn-ea"/>
              <a:cs typeface="+mn-cs"/>
            </a:rPr>
            <a:t>増となり、</a:t>
          </a:r>
          <a:r>
            <a:rPr kumimoji="1" lang="ja-JP" altLang="ja-JP" sz="900">
              <a:solidFill>
                <a:schemeClr val="dk1"/>
              </a:solidFill>
              <a:effectLst/>
              <a:latin typeface="+mn-lt"/>
              <a:ea typeface="+mn-ea"/>
              <a:cs typeface="+mn-cs"/>
            </a:rPr>
            <a:t>高齢化社会の進展や現下の社会経済情勢が反映され、依然として規模は膨らんでいる。総務費は、</a:t>
          </a:r>
          <a:r>
            <a:rPr lang="ja-JP" altLang="en-US" sz="900" b="0" i="0" u="none" strike="noStrike" baseline="0">
              <a:solidFill>
                <a:schemeClr val="dk1"/>
              </a:solidFill>
              <a:latin typeface="+mn-lt"/>
              <a:ea typeface="+mn-ea"/>
              <a:cs typeface="+mn-cs"/>
            </a:rPr>
            <a:t>前年度決算額を押し上げていた公共施設維持整備基金や財政調整基金への積み立てを実施していないことにより、</a:t>
          </a:r>
          <a:r>
            <a:rPr kumimoji="1" lang="en-US" altLang="ja-JP" sz="900" b="0" i="0" u="none" strike="noStrike" baseline="0">
              <a:solidFill>
                <a:schemeClr val="dk1"/>
              </a:solidFill>
              <a:effectLst/>
              <a:latin typeface="+mn-lt"/>
              <a:ea typeface="+mn-ea"/>
              <a:cs typeface="+mn-cs"/>
            </a:rPr>
            <a:t>5,549</a:t>
          </a:r>
          <a:r>
            <a:rPr kumimoji="1" lang="ja-JP" altLang="en-US" sz="900" b="0" i="0" u="none" strike="noStrike" baseline="0">
              <a:solidFill>
                <a:schemeClr val="dk1"/>
              </a:solidFill>
              <a:effectLst/>
              <a:latin typeface="+mn-lt"/>
              <a:ea typeface="+mn-ea"/>
              <a:cs typeface="+mn-cs"/>
            </a:rPr>
            <a:t>円の減となった</a:t>
          </a:r>
          <a:r>
            <a:rPr kumimoji="1" lang="ja-JP" altLang="ja-JP" sz="900" b="0" i="0" baseline="0">
              <a:solidFill>
                <a:schemeClr val="dk1"/>
              </a:solidFill>
              <a:effectLst/>
              <a:latin typeface="+mn-lt"/>
              <a:ea typeface="+mn-ea"/>
              <a:cs typeface="+mn-cs"/>
            </a:rPr>
            <a:t>。土木費は、</a:t>
          </a:r>
          <a:r>
            <a:rPr lang="ja-JP" altLang="en-US" sz="900" b="0" i="0" u="none" strike="noStrike" baseline="0">
              <a:solidFill>
                <a:schemeClr val="dk1"/>
              </a:solidFill>
              <a:latin typeface="+mn-lt"/>
              <a:ea typeface="+mn-ea"/>
              <a:cs typeface="+mn-cs"/>
            </a:rPr>
            <a:t>市道第</a:t>
          </a:r>
          <a:r>
            <a:rPr lang="en-US" altLang="ja-JP" sz="900" b="0" i="0" u="none" strike="noStrike" baseline="0">
              <a:solidFill>
                <a:schemeClr val="dk1"/>
              </a:solidFill>
              <a:latin typeface="+mn-lt"/>
              <a:ea typeface="+mn-ea"/>
              <a:cs typeface="+mn-cs"/>
            </a:rPr>
            <a:t>3-373</a:t>
          </a:r>
          <a:r>
            <a:rPr lang="ja-JP" altLang="en-US" sz="900" b="0" i="0" u="none" strike="noStrike" baseline="0">
              <a:solidFill>
                <a:schemeClr val="dk1"/>
              </a:solidFill>
              <a:latin typeface="+mn-lt"/>
              <a:ea typeface="+mn-ea"/>
              <a:cs typeface="+mn-cs"/>
            </a:rPr>
            <a:t>号線</a:t>
          </a:r>
          <a:r>
            <a:rPr lang="ja-JP" altLang="ja-JP" sz="900" b="0" i="0" baseline="0">
              <a:solidFill>
                <a:schemeClr val="dk1"/>
              </a:solidFill>
              <a:effectLst/>
              <a:latin typeface="+mn-lt"/>
              <a:ea typeface="+mn-ea"/>
              <a:cs typeface="+mn-cs"/>
            </a:rPr>
            <a:t>をはじめとした道路や、橋りょうといった都市基盤施設の整備事業</a:t>
          </a:r>
          <a:r>
            <a:rPr lang="ja-JP" altLang="en-US" sz="900" b="0" i="0" baseline="0">
              <a:solidFill>
                <a:schemeClr val="dk1"/>
              </a:solidFill>
              <a:effectLst/>
              <a:latin typeface="+mn-lt"/>
              <a:ea typeface="+mn-ea"/>
              <a:cs typeface="+mn-cs"/>
            </a:rPr>
            <a:t>を主因として</a:t>
          </a:r>
          <a:r>
            <a:rPr lang="ja-JP" altLang="ja-JP" sz="900" b="0" i="0" baseline="0">
              <a:solidFill>
                <a:schemeClr val="dk1"/>
              </a:solidFill>
              <a:effectLst/>
              <a:latin typeface="+mn-lt"/>
              <a:ea typeface="+mn-ea"/>
              <a:cs typeface="+mn-cs"/>
            </a:rPr>
            <a:t>、</a:t>
          </a:r>
          <a:r>
            <a:rPr lang="en-US" altLang="ja-JP" sz="900" b="0" i="0" baseline="0">
              <a:solidFill>
                <a:schemeClr val="dk1"/>
              </a:solidFill>
              <a:effectLst/>
              <a:latin typeface="+mn-lt"/>
              <a:ea typeface="+mn-ea"/>
              <a:cs typeface="+mn-cs"/>
            </a:rPr>
            <a:t>1,244</a:t>
          </a:r>
          <a:r>
            <a:rPr lang="ja-JP" altLang="en-US" sz="900" b="0" i="0" baseline="0">
              <a:solidFill>
                <a:schemeClr val="dk1"/>
              </a:solidFill>
              <a:effectLst/>
              <a:latin typeface="+mn-lt"/>
              <a:ea typeface="+mn-ea"/>
              <a:cs typeface="+mn-cs"/>
            </a:rPr>
            <a:t>円の増となった</a:t>
          </a:r>
          <a:r>
            <a:rPr lang="ja-JP" altLang="ja-JP" sz="900" b="0" i="0" baseline="0">
              <a:solidFill>
                <a:schemeClr val="dk1"/>
              </a:solidFill>
              <a:effectLst/>
              <a:latin typeface="+mn-lt"/>
              <a:ea typeface="+mn-ea"/>
              <a:cs typeface="+mn-cs"/>
            </a:rPr>
            <a:t>。衛生費においては、</a:t>
          </a:r>
          <a:r>
            <a:rPr lang="ja-JP" altLang="en-US" sz="900" b="0" i="0" u="none" strike="noStrike" baseline="0">
              <a:solidFill>
                <a:schemeClr val="dk1"/>
              </a:solidFill>
              <a:latin typeface="+mn-lt"/>
              <a:ea typeface="+mn-ea"/>
              <a:cs typeface="+mn-cs"/>
            </a:rPr>
            <a:t>新型コロナウイルスワクチン接種体制確保事業が規模縮小したものの、新保健福祉施設建設事業の本格化に伴い、</a:t>
          </a:r>
          <a:r>
            <a:rPr lang="en-US" altLang="ja-JP" sz="900" b="0" i="0" u="none" strike="noStrike" baseline="0">
              <a:solidFill>
                <a:schemeClr val="dk1"/>
              </a:solidFill>
              <a:latin typeface="+mn-lt"/>
              <a:ea typeface="+mn-ea"/>
              <a:cs typeface="+mn-cs"/>
            </a:rPr>
            <a:t>4,309</a:t>
          </a:r>
          <a:r>
            <a:rPr lang="ja-JP" altLang="en-US" sz="900" b="0" i="0" u="none" strike="noStrike" baseline="0">
              <a:solidFill>
                <a:schemeClr val="dk1"/>
              </a:solidFill>
              <a:latin typeface="+mn-lt"/>
              <a:ea typeface="+mn-ea"/>
              <a:cs typeface="+mn-cs"/>
            </a:rPr>
            <a:t>円の増となった。農林水産業費は、農地中間管理事業や土地改良整備事業を主因として、</a:t>
          </a:r>
          <a:r>
            <a:rPr lang="en-US" altLang="ja-JP" sz="900" b="0" i="0" u="none" strike="noStrike" baseline="0">
              <a:solidFill>
                <a:schemeClr val="dk1"/>
              </a:solidFill>
              <a:latin typeface="+mn-lt"/>
              <a:ea typeface="+mn-ea"/>
              <a:cs typeface="+mn-cs"/>
            </a:rPr>
            <a:t>1,310</a:t>
          </a:r>
          <a:r>
            <a:rPr lang="ja-JP" altLang="en-US" sz="900" b="0" i="0" u="none" strike="noStrike" baseline="0">
              <a:solidFill>
                <a:schemeClr val="dk1"/>
              </a:solidFill>
              <a:latin typeface="+mn-lt"/>
              <a:ea typeface="+mn-ea"/>
              <a:cs typeface="+mn-cs"/>
            </a:rPr>
            <a:t>円の増となり、類似団体平均を上回ったが、</a:t>
          </a:r>
          <a:r>
            <a:rPr lang="ja-JP" altLang="ja-JP" sz="900" b="0" i="0" baseline="0">
              <a:solidFill>
                <a:schemeClr val="dk1"/>
              </a:solidFill>
              <a:effectLst/>
              <a:latin typeface="+mn-lt"/>
              <a:ea typeface="+mn-ea"/>
              <a:cs typeface="+mn-cs"/>
            </a:rPr>
            <a:t>農業公園湯ったり館</a:t>
          </a:r>
          <a:r>
            <a:rPr lang="ja-JP" altLang="en-US" sz="900" b="0" i="0" baseline="0">
              <a:solidFill>
                <a:schemeClr val="dk1"/>
              </a:solidFill>
              <a:effectLst/>
              <a:latin typeface="+mn-lt"/>
              <a:ea typeface="+mn-ea"/>
              <a:cs typeface="+mn-cs"/>
            </a:rPr>
            <a:t>については、利用者の減少や近年の社会情勢等の影響を受けた事業経費の増加も相まって、</a:t>
          </a:r>
          <a:r>
            <a:rPr lang="ja-JP" altLang="en-US" sz="900" b="0" i="0" u="none" strike="noStrike" baseline="0">
              <a:solidFill>
                <a:schemeClr val="dk1"/>
              </a:solidFill>
              <a:latin typeface="+mn-lt"/>
              <a:ea typeface="+mn-ea"/>
              <a:cs typeface="+mn-cs"/>
            </a:rPr>
            <a:t>令和</a:t>
          </a:r>
          <a:r>
            <a:rPr lang="en-US" altLang="ja-JP" sz="900" b="0" i="0" u="none" strike="noStrike" baseline="0">
              <a:solidFill>
                <a:schemeClr val="dk1"/>
              </a:solidFill>
              <a:latin typeface="+mn-lt"/>
              <a:ea typeface="+mn-ea"/>
              <a:cs typeface="+mn-cs"/>
            </a:rPr>
            <a:t>6</a:t>
          </a:r>
          <a:r>
            <a:rPr lang="ja-JP" altLang="en-US" sz="900" b="0" i="0" u="none" strike="noStrike" baseline="0">
              <a:solidFill>
                <a:schemeClr val="dk1"/>
              </a:solidFill>
              <a:latin typeface="+mn-lt"/>
              <a:ea typeface="+mn-ea"/>
              <a:cs typeface="+mn-cs"/>
            </a:rPr>
            <a:t>年</a:t>
          </a:r>
          <a:r>
            <a:rPr lang="en-US" altLang="ja-JP" sz="900" b="0" i="0" u="none" strike="noStrike" baseline="0">
              <a:solidFill>
                <a:schemeClr val="dk1"/>
              </a:solidFill>
              <a:latin typeface="+mn-lt"/>
              <a:ea typeface="+mn-ea"/>
              <a:cs typeface="+mn-cs"/>
            </a:rPr>
            <a:t>4</a:t>
          </a:r>
          <a:r>
            <a:rPr lang="ja-JP" altLang="en-US" sz="900" b="0" i="0" u="none" strike="noStrike" baseline="0">
              <a:solidFill>
                <a:schemeClr val="dk1"/>
              </a:solidFill>
              <a:latin typeface="+mn-lt"/>
              <a:ea typeface="+mn-ea"/>
              <a:cs typeface="+mn-cs"/>
            </a:rPr>
            <a:t>月より休館となっており、今後の施設のあり方と事業運営の見直しを図り、財政負担の低減に努める。</a:t>
          </a:r>
          <a:r>
            <a:rPr kumimoji="1" lang="ja-JP" altLang="ja-JP" sz="900">
              <a:solidFill>
                <a:schemeClr val="dk1"/>
              </a:solidFill>
              <a:effectLst/>
              <a:latin typeface="+mn-lt"/>
              <a:ea typeface="+mn-ea"/>
              <a:cs typeface="+mn-cs"/>
            </a:rPr>
            <a:t>教育費</a:t>
          </a:r>
          <a:r>
            <a:rPr kumimoji="1" lang="ja-JP" altLang="en-US" sz="900">
              <a:solidFill>
                <a:schemeClr val="dk1"/>
              </a:solidFill>
              <a:effectLst/>
              <a:latin typeface="+mn-lt"/>
              <a:ea typeface="+mn-ea"/>
              <a:cs typeface="+mn-cs"/>
            </a:rPr>
            <a:t>は</a:t>
          </a:r>
          <a:r>
            <a:rPr kumimoji="1" lang="ja-JP" altLang="ja-JP" sz="900">
              <a:solidFill>
                <a:schemeClr val="dk1"/>
              </a:solidFill>
              <a:effectLst/>
              <a:latin typeface="+mn-lt"/>
              <a:ea typeface="+mn-ea"/>
              <a:cs typeface="+mn-cs"/>
            </a:rPr>
            <a:t>、</a:t>
          </a:r>
          <a:r>
            <a:rPr lang="ja-JP" altLang="en-US" sz="900" b="0" i="0" u="none" strike="noStrike" baseline="0">
              <a:solidFill>
                <a:schemeClr val="dk1"/>
              </a:solidFill>
              <a:latin typeface="+mn-lt"/>
              <a:ea typeface="+mn-ea"/>
              <a:cs typeface="+mn-cs"/>
            </a:rPr>
            <a:t>最終年度を迎えた新学校給食センター建設事業費の増を主因として、</a:t>
          </a:r>
          <a:r>
            <a:rPr lang="en-US" altLang="ja-JP" sz="900" b="0" i="0" u="none" strike="noStrike" baseline="0">
              <a:solidFill>
                <a:schemeClr val="dk1"/>
              </a:solidFill>
              <a:latin typeface="+mn-lt"/>
              <a:ea typeface="+mn-ea"/>
              <a:cs typeface="+mn-cs"/>
            </a:rPr>
            <a:t>3,427</a:t>
          </a:r>
          <a:r>
            <a:rPr lang="ja-JP" altLang="en-US" sz="900" b="0" i="0" u="none" strike="noStrike" baseline="0">
              <a:solidFill>
                <a:schemeClr val="dk1"/>
              </a:solidFill>
              <a:latin typeface="+mn-lt"/>
              <a:ea typeface="+mn-ea"/>
              <a:cs typeface="+mn-cs"/>
            </a:rPr>
            <a:t>円の増となり、今後も、北竜台学園整備事業の本格化に伴い、財政負担の増加が見込まれる。</a:t>
          </a:r>
          <a:endParaRPr lang="ja-JP" altLang="ja-JP" sz="900">
            <a:effectLst/>
          </a:endParaRPr>
        </a:p>
        <a:p>
          <a:r>
            <a:rPr kumimoji="1" lang="ja-JP" altLang="ja-JP" sz="900">
              <a:solidFill>
                <a:schemeClr val="dk1"/>
              </a:solidFill>
              <a:effectLst/>
              <a:latin typeface="+mn-lt"/>
              <a:ea typeface="+mn-ea"/>
              <a:cs typeface="+mn-cs"/>
            </a:rPr>
            <a:t>　今後、</a:t>
          </a:r>
          <a:r>
            <a:rPr kumimoji="1" lang="ja-JP" altLang="en-US" sz="900">
              <a:solidFill>
                <a:schemeClr val="dk1"/>
              </a:solidFill>
              <a:effectLst/>
              <a:latin typeface="+mn-lt"/>
              <a:ea typeface="+mn-ea"/>
              <a:cs typeface="+mn-cs"/>
            </a:rPr>
            <a:t>北竜台学園や新長戸コミュニティセンターなどの大型建設</a:t>
          </a:r>
          <a:r>
            <a:rPr kumimoji="1" lang="ja-JP" altLang="ja-JP" sz="900">
              <a:solidFill>
                <a:schemeClr val="dk1"/>
              </a:solidFill>
              <a:effectLst/>
              <a:latin typeface="+mn-lt"/>
              <a:ea typeface="+mn-ea"/>
              <a:cs typeface="+mn-cs"/>
            </a:rPr>
            <a:t>に伴う財政需要に加え、公共施設等の老朽化進行に伴う潜在的な財政需要が見込まれる。さらに社会保障関係経費が増加傾向にある</a:t>
          </a:r>
          <a:r>
            <a:rPr kumimoji="1" lang="ja-JP" altLang="en-US" sz="900">
              <a:solidFill>
                <a:schemeClr val="dk1"/>
              </a:solidFill>
              <a:effectLst/>
              <a:latin typeface="+mn-lt"/>
              <a:ea typeface="+mn-ea"/>
              <a:cs typeface="+mn-cs"/>
            </a:rPr>
            <a:t>中</a:t>
          </a:r>
          <a:r>
            <a:rPr kumimoji="1" lang="ja-JP" altLang="ja-JP" sz="900">
              <a:solidFill>
                <a:schemeClr val="dk1"/>
              </a:solidFill>
              <a:effectLst/>
              <a:latin typeface="+mn-lt"/>
              <a:ea typeface="+mn-ea"/>
              <a:cs typeface="+mn-cs"/>
            </a:rPr>
            <a:t>で、</a:t>
          </a:r>
          <a:r>
            <a:rPr kumimoji="1" lang="ja-JP" altLang="en-US" sz="900">
              <a:solidFill>
                <a:schemeClr val="dk1"/>
              </a:solidFill>
              <a:effectLst/>
              <a:latin typeface="+mn-lt"/>
              <a:ea typeface="+mn-ea"/>
              <a:cs typeface="+mn-cs"/>
            </a:rPr>
            <a:t>長期的な視点のもと、人口減少社会に適切に対応するため</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既存事務事業の見直しや公共施設の統廃合に取組み、</a:t>
          </a:r>
          <a:r>
            <a:rPr kumimoji="1" lang="ja-JP" altLang="ja-JP" sz="900">
              <a:solidFill>
                <a:schemeClr val="dk1"/>
              </a:solidFill>
              <a:effectLst/>
              <a:latin typeface="+mn-lt"/>
              <a:ea typeface="+mn-ea"/>
              <a:cs typeface="+mn-cs"/>
            </a:rPr>
            <a:t>各費目において経費削減を実施し、持続可能な財政運営に努める。</a:t>
          </a:r>
          <a:endParaRPr lang="ja-JP" altLang="ja-JP" sz="9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茨城県龍ケ崎市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700">
              <a:solidFill>
                <a:sysClr val="windowText" lastClr="000000"/>
              </a:solidFill>
              <a:effectLst/>
              <a:latin typeface="+mn-lt"/>
              <a:ea typeface="+mn-ea"/>
              <a:cs typeface="+mn-cs"/>
            </a:rPr>
            <a:t>　</a:t>
          </a:r>
          <a:r>
            <a:rPr kumimoji="1" lang="ja-JP" altLang="en-US" sz="700">
              <a:solidFill>
                <a:sysClr val="windowText" lastClr="000000"/>
              </a:solidFill>
              <a:effectLst/>
              <a:latin typeface="+mn-lt"/>
              <a:ea typeface="+mn-ea"/>
              <a:cs typeface="+mn-cs"/>
            </a:rPr>
            <a:t>財政調整基金は、</a:t>
          </a:r>
          <a:r>
            <a:rPr kumimoji="1" lang="ja-JP" altLang="ja-JP" sz="700">
              <a:solidFill>
                <a:sysClr val="windowText" lastClr="000000"/>
              </a:solidFill>
              <a:effectLst/>
              <a:latin typeface="+mn-lt"/>
              <a:ea typeface="+mn-ea"/>
              <a:cs typeface="+mn-cs"/>
            </a:rPr>
            <a:t>令和</a:t>
          </a:r>
          <a:r>
            <a:rPr kumimoji="1" lang="en-US" altLang="ja-JP" sz="700">
              <a:solidFill>
                <a:sysClr val="windowText" lastClr="000000"/>
              </a:solidFill>
              <a:effectLst/>
              <a:latin typeface="+mn-lt"/>
              <a:ea typeface="+mn-ea"/>
              <a:cs typeface="+mn-cs"/>
            </a:rPr>
            <a:t>2</a:t>
          </a:r>
          <a:r>
            <a:rPr kumimoji="1" lang="ja-JP" altLang="ja-JP" sz="700">
              <a:solidFill>
                <a:sysClr val="windowText" lastClr="000000"/>
              </a:solidFill>
              <a:effectLst/>
              <a:latin typeface="+mn-lt"/>
              <a:ea typeface="+mn-ea"/>
              <a:cs typeface="+mn-cs"/>
            </a:rPr>
            <a:t>年度に新型コロナウイルス感染症対策に係る財源調整のため、</a:t>
          </a:r>
          <a:r>
            <a:rPr kumimoji="1" lang="en-US" altLang="ja-JP" sz="700">
              <a:solidFill>
                <a:sysClr val="windowText" lastClr="000000"/>
              </a:solidFill>
              <a:effectLst/>
              <a:latin typeface="+mn-lt"/>
              <a:ea typeface="+mn-ea"/>
              <a:cs typeface="+mn-cs"/>
            </a:rPr>
            <a:t>12</a:t>
          </a:r>
          <a:r>
            <a:rPr kumimoji="1" lang="ja-JP" altLang="ja-JP" sz="700">
              <a:solidFill>
                <a:sysClr val="windowText" lastClr="000000"/>
              </a:solidFill>
              <a:effectLst/>
              <a:latin typeface="+mn-lt"/>
              <a:ea typeface="+mn-ea"/>
              <a:cs typeface="+mn-cs"/>
            </a:rPr>
            <a:t>年ぶりに取</a:t>
          </a:r>
          <a:r>
            <a:rPr kumimoji="1" lang="ja-JP" altLang="en-US" sz="700">
              <a:solidFill>
                <a:sysClr val="windowText" lastClr="000000"/>
              </a:solidFill>
              <a:effectLst/>
              <a:latin typeface="+mn-lt"/>
              <a:ea typeface="+mn-ea"/>
              <a:cs typeface="+mn-cs"/>
            </a:rPr>
            <a:t>り</a:t>
          </a:r>
          <a:r>
            <a:rPr kumimoji="1" lang="ja-JP" altLang="ja-JP" sz="700">
              <a:solidFill>
                <a:sysClr val="windowText" lastClr="000000"/>
              </a:solidFill>
              <a:effectLst/>
              <a:latin typeface="+mn-lt"/>
              <a:ea typeface="+mn-ea"/>
              <a:cs typeface="+mn-cs"/>
            </a:rPr>
            <a:t>崩しを行って以降、</a:t>
          </a:r>
          <a:r>
            <a:rPr lang="ja-JP" altLang="en-US" sz="700" b="0" i="0" u="none" strike="noStrike" baseline="0">
              <a:solidFill>
                <a:schemeClr val="dk1"/>
              </a:solidFill>
              <a:latin typeface="+mn-lt"/>
              <a:ea typeface="+mn-ea"/>
              <a:cs typeface="+mn-cs"/>
            </a:rPr>
            <a:t>収支改善により決算剰余金が確保できたことから、</a:t>
          </a:r>
          <a:r>
            <a:rPr kumimoji="1" lang="ja-JP" altLang="ja-JP" sz="700">
              <a:solidFill>
                <a:sysClr val="windowText" lastClr="000000"/>
              </a:solidFill>
              <a:effectLst/>
              <a:latin typeface="+mn-lt"/>
              <a:ea typeface="+mn-ea"/>
              <a:cs typeface="+mn-cs"/>
            </a:rPr>
            <a:t>取</a:t>
          </a:r>
          <a:r>
            <a:rPr kumimoji="1" lang="ja-JP" altLang="en-US" sz="700">
              <a:solidFill>
                <a:sysClr val="windowText" lastClr="000000"/>
              </a:solidFill>
              <a:effectLst/>
              <a:latin typeface="+mn-lt"/>
              <a:ea typeface="+mn-ea"/>
              <a:cs typeface="+mn-cs"/>
            </a:rPr>
            <a:t>り</a:t>
          </a:r>
          <a:r>
            <a:rPr kumimoji="1" lang="ja-JP" altLang="ja-JP" sz="700">
              <a:solidFill>
                <a:sysClr val="windowText" lastClr="000000"/>
              </a:solidFill>
              <a:effectLst/>
              <a:latin typeface="+mn-lt"/>
              <a:ea typeface="+mn-ea"/>
              <a:cs typeface="+mn-cs"/>
            </a:rPr>
            <a:t>崩しを回避し</a:t>
          </a:r>
          <a:r>
            <a:rPr kumimoji="1" lang="ja-JP" altLang="en-US" sz="700">
              <a:solidFill>
                <a:sysClr val="windowText" lastClr="000000"/>
              </a:solidFill>
              <a:effectLst/>
              <a:latin typeface="+mn-lt"/>
              <a:ea typeface="+mn-ea"/>
              <a:cs typeface="+mn-cs"/>
            </a:rPr>
            <a:t>ている。</a:t>
          </a:r>
          <a:r>
            <a:rPr kumimoji="1" lang="ja-JP" altLang="ja-JP" sz="700">
              <a:solidFill>
                <a:sysClr val="windowText" lastClr="000000"/>
              </a:solidFill>
              <a:effectLst/>
              <a:latin typeface="+mn-lt"/>
              <a:ea typeface="+mn-ea"/>
              <a:cs typeface="+mn-cs"/>
            </a:rPr>
            <a:t>令和</a:t>
          </a:r>
          <a:r>
            <a:rPr kumimoji="1" lang="en-US" altLang="ja-JP" sz="700">
              <a:solidFill>
                <a:sysClr val="windowText" lastClr="000000"/>
              </a:solidFill>
              <a:effectLst/>
              <a:latin typeface="+mn-lt"/>
              <a:ea typeface="+mn-ea"/>
              <a:cs typeface="+mn-cs"/>
            </a:rPr>
            <a:t>5</a:t>
          </a:r>
          <a:r>
            <a:rPr kumimoji="1" lang="ja-JP" altLang="ja-JP" sz="700">
              <a:solidFill>
                <a:sysClr val="windowText" lastClr="000000"/>
              </a:solidFill>
              <a:effectLst/>
              <a:latin typeface="+mn-lt"/>
              <a:ea typeface="+mn-ea"/>
              <a:cs typeface="+mn-cs"/>
            </a:rPr>
            <a:t>年度については、前年度</a:t>
          </a:r>
          <a:r>
            <a:rPr kumimoji="1" lang="ja-JP" altLang="en-US" sz="700">
              <a:solidFill>
                <a:sysClr val="windowText" lastClr="000000"/>
              </a:solidFill>
              <a:effectLst/>
              <a:latin typeface="+mn-lt"/>
              <a:ea typeface="+mn-ea"/>
              <a:cs typeface="+mn-cs"/>
            </a:rPr>
            <a:t>に行えた</a:t>
          </a:r>
          <a:r>
            <a:rPr kumimoji="1" lang="ja-JP" altLang="ja-JP" sz="700">
              <a:solidFill>
                <a:sysClr val="windowText" lastClr="000000"/>
              </a:solidFill>
              <a:effectLst/>
              <a:latin typeface="+mn-lt"/>
              <a:ea typeface="+mn-ea"/>
              <a:cs typeface="+mn-cs"/>
            </a:rPr>
            <a:t>決算剰余金</a:t>
          </a:r>
          <a:r>
            <a:rPr kumimoji="1" lang="ja-JP" altLang="en-US" sz="700">
              <a:solidFill>
                <a:sysClr val="windowText" lastClr="000000"/>
              </a:solidFill>
              <a:effectLst/>
              <a:latin typeface="+mn-lt"/>
              <a:ea typeface="+mn-ea"/>
              <a:cs typeface="+mn-cs"/>
            </a:rPr>
            <a:t>の</a:t>
          </a:r>
          <a:r>
            <a:rPr kumimoji="1" lang="ja-JP" altLang="ja-JP" sz="700">
              <a:solidFill>
                <a:sysClr val="windowText" lastClr="000000"/>
              </a:solidFill>
              <a:effectLst/>
              <a:latin typeface="+mn-lt"/>
              <a:ea typeface="+mn-ea"/>
              <a:cs typeface="+mn-cs"/>
            </a:rPr>
            <a:t>積立て</a:t>
          </a:r>
          <a:r>
            <a:rPr kumimoji="1" lang="ja-JP" altLang="en-US" sz="700">
              <a:solidFill>
                <a:sysClr val="windowText" lastClr="000000"/>
              </a:solidFill>
              <a:effectLst/>
              <a:latin typeface="+mn-lt"/>
              <a:ea typeface="+mn-ea"/>
              <a:cs typeface="+mn-cs"/>
            </a:rPr>
            <a:t>を実施していないことから、基金残高は横ばいを維持し、</a:t>
          </a:r>
          <a:r>
            <a:rPr lang="ja-JP" altLang="en-US" sz="700" b="0" i="0" u="none" strike="noStrike" baseline="0">
              <a:solidFill>
                <a:schemeClr val="dk1"/>
              </a:solidFill>
              <a:latin typeface="+mn-lt"/>
              <a:ea typeface="+mn-ea"/>
              <a:cs typeface="+mn-cs"/>
            </a:rPr>
            <a:t>コロナ禍からの経済活動回復に伴う標準税収入額等の増により、分母の</a:t>
          </a:r>
          <a:r>
            <a:rPr kumimoji="1" lang="ja-JP" altLang="ja-JP" sz="700">
              <a:solidFill>
                <a:sysClr val="windowText" lastClr="000000"/>
              </a:solidFill>
              <a:latin typeface="+mn-lt"/>
              <a:ea typeface="+mn-ea"/>
              <a:cs typeface="+mn-cs"/>
            </a:rPr>
            <a:t>標準財政規模</a:t>
          </a:r>
          <a:r>
            <a:rPr kumimoji="1" lang="ja-JP" altLang="en-US" sz="700">
              <a:solidFill>
                <a:sysClr val="windowText" lastClr="000000"/>
              </a:solidFill>
              <a:latin typeface="+mn-lt"/>
              <a:ea typeface="+mn-ea"/>
              <a:cs typeface="+mn-cs"/>
            </a:rPr>
            <a:t>が増加したことで、</a:t>
          </a:r>
          <a:r>
            <a:rPr kumimoji="1" lang="ja-JP" altLang="ja-JP" sz="700">
              <a:solidFill>
                <a:sysClr val="windowText" lastClr="000000"/>
              </a:solidFill>
              <a:effectLst/>
              <a:latin typeface="+mn-lt"/>
              <a:ea typeface="+mn-ea"/>
              <a:cs typeface="+mn-cs"/>
            </a:rPr>
            <a:t>標準財政規模比は</a:t>
          </a:r>
          <a:r>
            <a:rPr kumimoji="1" lang="ja-JP" altLang="en-US" sz="700">
              <a:solidFill>
                <a:sysClr val="windowText" lastClr="000000"/>
              </a:solidFill>
              <a:effectLst/>
              <a:latin typeface="+mn-lt"/>
              <a:ea typeface="+mn-ea"/>
              <a:cs typeface="+mn-cs"/>
            </a:rPr>
            <a:t>減少に転じた</a:t>
          </a:r>
          <a:r>
            <a:rPr kumimoji="1" lang="ja-JP" altLang="ja-JP" sz="700">
              <a:solidFill>
                <a:sysClr val="windowText" lastClr="000000"/>
              </a:solidFill>
              <a:effectLst/>
              <a:latin typeface="+mn-lt"/>
              <a:ea typeface="+mn-ea"/>
              <a:cs typeface="+mn-cs"/>
            </a:rPr>
            <a:t>。</a:t>
          </a:r>
          <a:endParaRPr lang="ja-JP" altLang="ja-JP" sz="700">
            <a:solidFill>
              <a:sysClr val="windowText" lastClr="000000"/>
            </a:solidFill>
            <a:effectLst/>
          </a:endParaRPr>
        </a:p>
        <a:p>
          <a:pPr eaLnBrk="1" fontAlgn="auto" latinLnBrk="0" hangingPunct="1"/>
          <a:r>
            <a:rPr kumimoji="1" lang="ja-JP" altLang="ja-JP" sz="700">
              <a:solidFill>
                <a:sysClr val="windowText" lastClr="000000"/>
              </a:solidFill>
              <a:effectLst/>
              <a:latin typeface="+mn-lt"/>
              <a:ea typeface="+mn-ea"/>
              <a:cs typeface="+mn-cs"/>
            </a:rPr>
            <a:t>　実質収支額について、国の財源措置等を有効に活用し、効率的な予算執行の結果、実質収支は</a:t>
          </a:r>
          <a:r>
            <a:rPr kumimoji="1" lang="en-US" altLang="ja-JP" sz="700">
              <a:solidFill>
                <a:sysClr val="windowText" lastClr="000000"/>
              </a:solidFill>
              <a:effectLst/>
              <a:latin typeface="+mn-lt"/>
              <a:ea typeface="+mn-ea"/>
              <a:cs typeface="+mn-cs"/>
            </a:rPr>
            <a:t>12</a:t>
          </a:r>
          <a:r>
            <a:rPr kumimoji="1" lang="ja-JP" altLang="ja-JP" sz="700">
              <a:solidFill>
                <a:sysClr val="windowText" lastClr="000000"/>
              </a:solidFill>
              <a:effectLst/>
              <a:latin typeface="+mn-lt"/>
              <a:ea typeface="+mn-ea"/>
              <a:cs typeface="+mn-cs"/>
            </a:rPr>
            <a:t>億</a:t>
          </a:r>
          <a:r>
            <a:rPr kumimoji="1" lang="en-US" altLang="ja-JP" sz="700">
              <a:solidFill>
                <a:sysClr val="windowText" lastClr="000000"/>
              </a:solidFill>
              <a:effectLst/>
              <a:latin typeface="+mn-lt"/>
              <a:ea typeface="+mn-ea"/>
              <a:cs typeface="+mn-cs"/>
            </a:rPr>
            <a:t>7,700</a:t>
          </a:r>
          <a:r>
            <a:rPr kumimoji="1" lang="ja-JP" altLang="ja-JP" sz="700">
              <a:solidFill>
                <a:sysClr val="windowText" lastClr="000000"/>
              </a:solidFill>
              <a:effectLst/>
              <a:latin typeface="+mn-lt"/>
              <a:ea typeface="+mn-ea"/>
              <a:cs typeface="+mn-cs"/>
            </a:rPr>
            <a:t>万円確保している</a:t>
          </a:r>
          <a:r>
            <a:rPr kumimoji="1" lang="ja-JP" altLang="en-US" sz="700">
              <a:solidFill>
                <a:sysClr val="windowText" lastClr="000000"/>
              </a:solidFill>
              <a:effectLst/>
              <a:latin typeface="+mn-lt"/>
              <a:ea typeface="+mn-ea"/>
              <a:cs typeface="+mn-cs"/>
            </a:rPr>
            <a:t>が、前年度より</a:t>
          </a:r>
          <a:r>
            <a:rPr kumimoji="1" lang="en-US" altLang="ja-JP" sz="700">
              <a:solidFill>
                <a:sysClr val="windowText" lastClr="000000"/>
              </a:solidFill>
              <a:effectLst/>
              <a:latin typeface="+mn-lt"/>
              <a:ea typeface="+mn-ea"/>
              <a:cs typeface="+mn-cs"/>
            </a:rPr>
            <a:t>5</a:t>
          </a:r>
          <a:r>
            <a:rPr kumimoji="1" lang="ja-JP" altLang="en-US" sz="700">
              <a:solidFill>
                <a:sysClr val="windowText" lastClr="000000"/>
              </a:solidFill>
              <a:effectLst/>
              <a:latin typeface="+mn-lt"/>
              <a:ea typeface="+mn-ea"/>
              <a:cs typeface="+mn-cs"/>
            </a:rPr>
            <a:t>億</a:t>
          </a:r>
          <a:r>
            <a:rPr kumimoji="1" lang="en-US" altLang="ja-JP" sz="700">
              <a:solidFill>
                <a:sysClr val="windowText" lastClr="000000"/>
              </a:solidFill>
              <a:effectLst/>
              <a:latin typeface="+mn-lt"/>
              <a:ea typeface="+mn-ea"/>
              <a:cs typeface="+mn-cs"/>
            </a:rPr>
            <a:t>800</a:t>
          </a:r>
          <a:r>
            <a:rPr kumimoji="1" lang="ja-JP" altLang="en-US" sz="700">
              <a:solidFill>
                <a:sysClr val="windowText" lastClr="000000"/>
              </a:solidFill>
              <a:effectLst/>
              <a:latin typeface="+mn-lt"/>
              <a:ea typeface="+mn-ea"/>
              <a:cs typeface="+mn-cs"/>
            </a:rPr>
            <a:t>万円のマイナスとなっており、標準財政規模比は減少しており、基金への積み立てを行えていない状況下においては、厳しい財政事情となっている。</a:t>
          </a:r>
          <a:endParaRPr kumimoji="1" lang="en-US" altLang="ja-JP" sz="700">
            <a:solidFill>
              <a:sysClr val="windowText" lastClr="000000"/>
            </a:solidFill>
            <a:effectLst/>
            <a:latin typeface="+mn-lt"/>
            <a:ea typeface="+mn-ea"/>
            <a:cs typeface="+mn-cs"/>
          </a:endParaRPr>
        </a:p>
        <a:p>
          <a:r>
            <a:rPr kumimoji="1" lang="ja-JP" altLang="en-US" sz="700">
              <a:solidFill>
                <a:sysClr val="windowText" lastClr="000000"/>
              </a:solidFill>
              <a:effectLst/>
              <a:latin typeface="+mn-lt"/>
              <a:ea typeface="+mn-ea"/>
              <a:cs typeface="+mn-cs"/>
            </a:rPr>
            <a:t>　</a:t>
          </a:r>
          <a:r>
            <a:rPr kumimoji="1" lang="ja-JP" altLang="ja-JP" sz="700">
              <a:solidFill>
                <a:sysClr val="windowText" lastClr="000000"/>
              </a:solidFill>
              <a:effectLst/>
              <a:latin typeface="+mn-lt"/>
              <a:ea typeface="+mn-ea"/>
              <a:cs typeface="+mn-cs"/>
            </a:rPr>
            <a:t>実質単年度収支</a:t>
          </a:r>
          <a:r>
            <a:rPr kumimoji="1" lang="ja-JP" altLang="en-US" sz="700">
              <a:solidFill>
                <a:sysClr val="windowText" lastClr="000000"/>
              </a:solidFill>
              <a:effectLst/>
              <a:latin typeface="+mn-lt"/>
              <a:ea typeface="+mn-ea"/>
              <a:cs typeface="+mn-cs"/>
            </a:rPr>
            <a:t>は、マイナス幅が縮小しているように見えるが、令和</a:t>
          </a:r>
          <a:r>
            <a:rPr kumimoji="1" lang="en-US" altLang="ja-JP" sz="700">
              <a:solidFill>
                <a:sysClr val="windowText" lastClr="000000"/>
              </a:solidFill>
              <a:effectLst/>
              <a:latin typeface="+mn-lt"/>
              <a:ea typeface="+mn-ea"/>
              <a:cs typeface="+mn-cs"/>
            </a:rPr>
            <a:t>4</a:t>
          </a:r>
          <a:r>
            <a:rPr kumimoji="1" lang="ja-JP" altLang="en-US" sz="700">
              <a:solidFill>
                <a:sysClr val="windowText" lastClr="000000"/>
              </a:solidFill>
              <a:effectLst/>
              <a:latin typeface="+mn-lt"/>
              <a:ea typeface="+mn-ea"/>
              <a:cs typeface="+mn-cs"/>
            </a:rPr>
            <a:t>年度は基金の積み増しを行ったのに対し、令和</a:t>
          </a:r>
          <a:r>
            <a:rPr kumimoji="1" lang="en-US" altLang="ja-JP" sz="700">
              <a:solidFill>
                <a:sysClr val="windowText" lastClr="000000"/>
              </a:solidFill>
              <a:effectLst/>
              <a:latin typeface="+mn-lt"/>
              <a:ea typeface="+mn-ea"/>
              <a:cs typeface="+mn-cs"/>
            </a:rPr>
            <a:t>5</a:t>
          </a:r>
          <a:r>
            <a:rPr kumimoji="1" lang="ja-JP" altLang="en-US" sz="700">
              <a:solidFill>
                <a:sysClr val="windowText" lastClr="000000"/>
              </a:solidFill>
              <a:effectLst/>
              <a:latin typeface="+mn-lt"/>
              <a:ea typeface="+mn-ea"/>
              <a:cs typeface="+mn-cs"/>
            </a:rPr>
            <a:t>年度は基金残高が減少しており、</a:t>
          </a:r>
          <a:r>
            <a:rPr lang="ja-JP" altLang="en-US" sz="700" b="0" i="0" u="none" strike="noStrike" baseline="0">
              <a:solidFill>
                <a:sysClr val="windowText" lastClr="000000"/>
              </a:solidFill>
              <a:latin typeface="+mn-lt"/>
              <a:ea typeface="+mn-ea"/>
              <a:cs typeface="+mn-cs"/>
            </a:rPr>
            <a:t>収支状況は厳しくなっている。</a:t>
          </a:r>
          <a:endParaRPr lang="ja-JP" altLang="ja-JP" sz="700">
            <a:solidFill>
              <a:sysClr val="windowText" lastClr="000000"/>
            </a:solidFill>
            <a:effectLst/>
          </a:endParaRPr>
        </a:p>
        <a:p>
          <a:pPr eaLnBrk="1" fontAlgn="auto" latinLnBrk="0" hangingPunct="1"/>
          <a:r>
            <a:rPr lang="ja-JP" altLang="ja-JP" sz="700">
              <a:solidFill>
                <a:sysClr val="windowText" lastClr="000000"/>
              </a:solidFill>
              <a:effectLst/>
              <a:latin typeface="+mn-lt"/>
              <a:ea typeface="+mn-ea"/>
              <a:cs typeface="+mn-cs"/>
            </a:rPr>
            <a:t>　今後も、市税を中心とした自主財源の確保、</a:t>
          </a:r>
          <a:r>
            <a:rPr lang="ja-JP" altLang="en-US" sz="700">
              <a:solidFill>
                <a:sysClr val="windowText" lastClr="000000"/>
              </a:solidFill>
              <a:effectLst/>
              <a:latin typeface="+mn-lt"/>
              <a:ea typeface="+mn-ea"/>
              <a:cs typeface="+mn-cs"/>
            </a:rPr>
            <a:t>事務事業の不断の</a:t>
          </a:r>
          <a:r>
            <a:rPr lang="ja-JP" altLang="ja-JP" sz="700">
              <a:solidFill>
                <a:sysClr val="windowText" lastClr="000000"/>
              </a:solidFill>
              <a:effectLst/>
              <a:latin typeface="+mn-lt"/>
              <a:ea typeface="+mn-ea"/>
              <a:cs typeface="+mn-cs"/>
            </a:rPr>
            <a:t>見直しによる歳出削減を徹底し、健全な財政運営、持続可能な財政構造を構築していく。</a:t>
          </a:r>
          <a:endParaRPr lang="ja-JP" altLang="ja-JP" sz="7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茨城県龍ケ崎市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mn-lt"/>
              <a:ea typeface="+mn-ea"/>
              <a:cs typeface="+mn-cs"/>
            </a:rPr>
            <a:t>　</a:t>
          </a:r>
          <a:r>
            <a:rPr kumimoji="1" lang="ja-JP" altLang="en-US" sz="1050">
              <a:solidFill>
                <a:schemeClr val="dk1"/>
              </a:solidFill>
              <a:effectLst/>
              <a:latin typeface="+mn-lt"/>
              <a:ea typeface="+mn-ea"/>
              <a:cs typeface="+mn-cs"/>
            </a:rPr>
            <a:t>いずれの年度においても、</a:t>
          </a:r>
          <a:r>
            <a:rPr kumimoji="1" lang="ja-JP" altLang="ja-JP" sz="1050">
              <a:solidFill>
                <a:schemeClr val="dk1"/>
              </a:solidFill>
              <a:effectLst/>
              <a:latin typeface="+mn-lt"/>
              <a:ea typeface="+mn-ea"/>
              <a:cs typeface="+mn-cs"/>
            </a:rPr>
            <a:t>すべての会計において黒字決算となったため、連結実質赤字比率は算出されていない。</a:t>
          </a:r>
          <a:endParaRPr lang="ja-JP" altLang="ja-JP" sz="1050">
            <a:effectLst/>
          </a:endParaRPr>
        </a:p>
        <a:p>
          <a:r>
            <a:rPr kumimoji="1" lang="ja-JP" altLang="ja-JP" sz="1050">
              <a:solidFill>
                <a:schemeClr val="dk1"/>
              </a:solidFill>
              <a:effectLst/>
              <a:latin typeface="+mn-lt"/>
              <a:ea typeface="+mn-ea"/>
              <a:cs typeface="+mn-cs"/>
            </a:rPr>
            <a:t>　一般会計</a:t>
          </a:r>
          <a:r>
            <a:rPr kumimoji="1" lang="ja-JP" altLang="en-US" sz="1050">
              <a:solidFill>
                <a:schemeClr val="dk1"/>
              </a:solidFill>
              <a:effectLst/>
              <a:latin typeface="+mn-lt"/>
              <a:ea typeface="+mn-ea"/>
              <a:cs typeface="+mn-cs"/>
            </a:rPr>
            <a:t>について</a:t>
          </a:r>
          <a:r>
            <a:rPr kumimoji="1" lang="ja-JP" altLang="ja-JP" sz="1050">
              <a:solidFill>
                <a:schemeClr val="dk1"/>
              </a:solidFill>
              <a:effectLst/>
              <a:latin typeface="+mn-lt"/>
              <a:ea typeface="+mn-ea"/>
              <a:cs typeface="+mn-cs"/>
            </a:rPr>
            <a:t>、</a:t>
          </a:r>
          <a:r>
            <a:rPr kumimoji="1" lang="ja-JP" altLang="ja-JP" sz="1050">
              <a:solidFill>
                <a:schemeClr val="dk1"/>
              </a:solidFill>
              <a:latin typeface="+mn-lt"/>
              <a:ea typeface="+mn-ea"/>
              <a:cs typeface="+mn-cs"/>
            </a:rPr>
            <a:t>令和</a:t>
          </a:r>
          <a:r>
            <a:rPr kumimoji="1" lang="en-US" altLang="ja-JP" sz="1050">
              <a:solidFill>
                <a:schemeClr val="dk1"/>
              </a:solidFill>
              <a:latin typeface="+mn-lt"/>
              <a:ea typeface="+mn-ea"/>
              <a:cs typeface="+mn-cs"/>
            </a:rPr>
            <a:t>3</a:t>
          </a:r>
          <a:r>
            <a:rPr kumimoji="1" lang="ja-JP" altLang="en-US" sz="1050">
              <a:solidFill>
                <a:schemeClr val="dk1"/>
              </a:solidFill>
              <a:latin typeface="+mn-lt"/>
              <a:ea typeface="+mn-ea"/>
              <a:cs typeface="+mn-cs"/>
            </a:rPr>
            <a:t>年度は、</a:t>
          </a:r>
          <a:r>
            <a:rPr lang="ja-JP" altLang="en-US" sz="1050"/>
            <a:t>国の地方財政対策による実質的な普通交付税の大幅増、各種交付金の上振れなどに より、収支が大幅に改善し、これを背景に、令和</a:t>
          </a:r>
          <a:r>
            <a:rPr lang="en-US" altLang="ja-JP" sz="1050"/>
            <a:t>4</a:t>
          </a:r>
          <a:r>
            <a:rPr lang="ja-JP" altLang="en-US" sz="1050"/>
            <a:t>年度には、財政調整基金などの基金へ</a:t>
          </a:r>
          <a:r>
            <a:rPr lang="en-US" altLang="ja-JP" sz="1050"/>
            <a:t>8</a:t>
          </a:r>
          <a:r>
            <a:rPr lang="ja-JP" altLang="en-US" sz="1050"/>
            <a:t>億</a:t>
          </a:r>
          <a:r>
            <a:rPr lang="en-US" altLang="ja-JP" sz="1050"/>
            <a:t>2,500</a:t>
          </a:r>
          <a:r>
            <a:rPr lang="ja-JP" altLang="en-US" sz="1050"/>
            <a:t>万円の積み増しを行ったため、単年度収支が大きくマイナスとなった。 近年、</a:t>
          </a:r>
          <a:r>
            <a:rPr kumimoji="1" lang="ja-JP" altLang="ja-JP" sz="1050">
              <a:solidFill>
                <a:schemeClr val="dk1"/>
              </a:solidFill>
              <a:latin typeface="+mn-lt"/>
              <a:ea typeface="+mn-ea"/>
              <a:cs typeface="+mn-cs"/>
            </a:rPr>
            <a:t>標準財政規模の増に伴い、比率の減少傾向</a:t>
          </a:r>
          <a:r>
            <a:rPr kumimoji="1" lang="ja-JP" altLang="en-US" sz="1050">
              <a:solidFill>
                <a:schemeClr val="dk1"/>
              </a:solidFill>
              <a:latin typeface="+mn-lt"/>
              <a:ea typeface="+mn-ea"/>
              <a:cs typeface="+mn-cs"/>
            </a:rPr>
            <a:t>にあり、令和</a:t>
          </a:r>
          <a:r>
            <a:rPr kumimoji="1" lang="en-US" altLang="ja-JP" sz="1050">
              <a:solidFill>
                <a:schemeClr val="dk1"/>
              </a:solidFill>
              <a:latin typeface="+mn-lt"/>
              <a:ea typeface="+mn-ea"/>
              <a:cs typeface="+mn-cs"/>
            </a:rPr>
            <a:t>5</a:t>
          </a:r>
          <a:r>
            <a:rPr kumimoji="1" lang="ja-JP" altLang="en-US" sz="1050">
              <a:solidFill>
                <a:schemeClr val="dk1"/>
              </a:solidFill>
              <a:latin typeface="+mn-lt"/>
              <a:ea typeface="+mn-ea"/>
              <a:cs typeface="+mn-cs"/>
            </a:rPr>
            <a:t>年度は</a:t>
          </a:r>
          <a:r>
            <a:rPr lang="ja-JP" altLang="en-US" sz="1050"/>
            <a:t>基金の積み立てを行っていないにもかかわらず、実質単年度収支が</a:t>
          </a:r>
          <a:r>
            <a:rPr lang="en-US" altLang="ja-JP" sz="1050"/>
            <a:t>5</a:t>
          </a:r>
          <a:r>
            <a:rPr lang="ja-JP" altLang="en-US" sz="1050"/>
            <a:t>億</a:t>
          </a:r>
          <a:r>
            <a:rPr lang="en-US" altLang="ja-JP" sz="1050"/>
            <a:t>800</a:t>
          </a:r>
          <a:r>
            <a:rPr lang="ja-JP" altLang="en-US" sz="1050"/>
            <a:t>万円のマイナスとなっており、</a:t>
          </a:r>
          <a:r>
            <a:rPr lang="ja-JP" altLang="en-US" sz="1050" b="0" i="0" u="none" strike="noStrike" baseline="0">
              <a:solidFill>
                <a:schemeClr val="dk1"/>
              </a:solidFill>
              <a:latin typeface="+mn-lt"/>
              <a:ea typeface="+mn-ea"/>
              <a:cs typeface="+mn-cs"/>
            </a:rPr>
            <a:t>給与改定による人件費の増や、経常的な扶助費の増、物価高騰などによる物件費の増など、経常経費の歳出圧力が高まってきている。</a:t>
          </a:r>
          <a:endParaRPr lang="ja-JP" altLang="ja-JP" sz="1050">
            <a:effectLst/>
          </a:endParaRPr>
        </a:p>
        <a:p>
          <a:r>
            <a:rPr kumimoji="1" lang="ja-JP" altLang="ja-JP" sz="1050">
              <a:solidFill>
                <a:schemeClr val="dk1"/>
              </a:solidFill>
              <a:effectLst/>
              <a:latin typeface="+mn-lt"/>
              <a:ea typeface="+mn-ea"/>
              <a:cs typeface="+mn-cs"/>
            </a:rPr>
            <a:t>　その他、特別会計・公営企業会計についても、前年度から大きな増減はなく、標準財政規模に対する比率は、</a:t>
          </a:r>
          <a:r>
            <a:rPr kumimoji="1" lang="en-US" altLang="ja-JP" sz="1050">
              <a:solidFill>
                <a:schemeClr val="dk1"/>
              </a:solidFill>
              <a:effectLst/>
              <a:latin typeface="+mn-lt"/>
              <a:ea typeface="+mn-ea"/>
              <a:cs typeface="+mn-cs"/>
            </a:rPr>
            <a:t>1</a:t>
          </a:r>
          <a:r>
            <a:rPr kumimoji="1" lang="ja-JP" altLang="ja-JP" sz="1050">
              <a:solidFill>
                <a:schemeClr val="dk1"/>
              </a:solidFill>
              <a:effectLst/>
              <a:latin typeface="+mn-lt"/>
              <a:ea typeface="+mn-ea"/>
              <a:cs typeface="+mn-cs"/>
            </a:rPr>
            <a:t>％未満で推移している。今後も、独立採算の原則に基づき、保険税・料、使用料等の受益者負担の見直しを定期的に行い、国民健康保険税等の収入未済額の縮減に取組み、基準外繰出しの抑制に努めていく。</a:t>
          </a:r>
          <a:endParaRPr lang="ja-JP" altLang="ja-JP" sz="1050">
            <a:effectLst/>
          </a:endParaRPr>
        </a:p>
        <a:p>
          <a:r>
            <a:rPr kumimoji="1" lang="ja-JP" altLang="ja-JP" sz="1050">
              <a:solidFill>
                <a:schemeClr val="dk1"/>
              </a:solidFill>
              <a:effectLst/>
              <a:latin typeface="+mn-lt"/>
              <a:ea typeface="+mn-ea"/>
              <a:cs typeface="+mn-cs"/>
            </a:rPr>
            <a:t>　今後、</a:t>
          </a:r>
          <a:r>
            <a:rPr kumimoji="1" lang="ja-JP" altLang="en-US" sz="1050">
              <a:solidFill>
                <a:schemeClr val="dk1"/>
              </a:solidFill>
              <a:effectLst/>
              <a:latin typeface="+mn-lt"/>
              <a:ea typeface="+mn-ea"/>
              <a:cs typeface="+mn-cs"/>
            </a:rPr>
            <a:t>北竜台学園</a:t>
          </a:r>
          <a:r>
            <a:rPr kumimoji="1" lang="ja-JP" altLang="ja-JP" sz="1050">
              <a:solidFill>
                <a:schemeClr val="dk1"/>
              </a:solidFill>
              <a:effectLst/>
              <a:latin typeface="+mn-lt"/>
              <a:ea typeface="+mn-ea"/>
              <a:cs typeface="+mn-cs"/>
            </a:rPr>
            <a:t>や</a:t>
          </a:r>
          <a:r>
            <a:rPr kumimoji="1" lang="ja-JP" altLang="en-US" sz="1050">
              <a:solidFill>
                <a:schemeClr val="dk1"/>
              </a:solidFill>
              <a:effectLst/>
              <a:latin typeface="+mn-lt"/>
              <a:ea typeface="+mn-ea"/>
              <a:cs typeface="+mn-cs"/>
            </a:rPr>
            <a:t>新長戸コミュニティセンター</a:t>
          </a:r>
          <a:r>
            <a:rPr kumimoji="1" lang="ja-JP" altLang="ja-JP" sz="1050">
              <a:solidFill>
                <a:schemeClr val="dk1"/>
              </a:solidFill>
              <a:effectLst/>
              <a:latin typeface="+mn-lt"/>
              <a:ea typeface="+mn-ea"/>
              <a:cs typeface="+mn-cs"/>
            </a:rPr>
            <a:t>といった大型</a:t>
          </a:r>
          <a:r>
            <a:rPr kumimoji="1" lang="ja-JP" altLang="en-US" sz="1050">
              <a:solidFill>
                <a:schemeClr val="dk1"/>
              </a:solidFill>
              <a:effectLst/>
              <a:latin typeface="+mn-lt"/>
              <a:ea typeface="+mn-ea"/>
              <a:cs typeface="+mn-cs"/>
            </a:rPr>
            <a:t>建設</a:t>
          </a:r>
          <a:r>
            <a:rPr kumimoji="1" lang="ja-JP" altLang="ja-JP" sz="1050">
              <a:solidFill>
                <a:schemeClr val="dk1"/>
              </a:solidFill>
              <a:effectLst/>
              <a:latin typeface="+mn-lt"/>
              <a:ea typeface="+mn-ea"/>
              <a:cs typeface="+mn-cs"/>
            </a:rPr>
            <a:t>事業が控えていることを鑑み、本市の最上位計画「龍ケ崎みらい創造ビジョン</a:t>
          </a:r>
          <a:r>
            <a:rPr kumimoji="1" lang="en-US" altLang="ja-JP" sz="1050">
              <a:solidFill>
                <a:schemeClr val="dk1"/>
              </a:solidFill>
              <a:effectLst/>
              <a:latin typeface="+mn-lt"/>
              <a:ea typeface="+mn-ea"/>
              <a:cs typeface="+mn-cs"/>
            </a:rPr>
            <a:t>for2030</a:t>
          </a:r>
          <a:r>
            <a:rPr kumimoji="1" lang="ja-JP" altLang="ja-JP" sz="1050">
              <a:solidFill>
                <a:schemeClr val="dk1"/>
              </a:solidFill>
              <a:effectLst/>
              <a:latin typeface="+mn-lt"/>
              <a:ea typeface="+mn-ea"/>
              <a:cs typeface="+mn-cs"/>
            </a:rPr>
            <a:t>」に基づき、投資的経費等については、将来世代への過度な負担とならないよう回避するなど、世代間負担の公平性を十分見極めながら推進し、市税等の徴収強化や基金の適正管理、適正な市債発行といった歳入確保に努め、健全な財政運営を図る。</a:t>
          </a:r>
          <a:endParaRPr lang="ja-JP" altLang="ja-JP" sz="105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茨城県龍ケ崎市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年度において、</a:t>
          </a:r>
          <a:r>
            <a:rPr kumimoji="1" lang="ja-JP" altLang="en-US" sz="1100">
              <a:solidFill>
                <a:schemeClr val="dk1"/>
              </a:solidFill>
              <a:effectLst/>
              <a:latin typeface="+mn-lt"/>
              <a:ea typeface="+mn-ea"/>
              <a:cs typeface="+mn-cs"/>
            </a:rPr>
            <a:t>元利償還金については、</a:t>
          </a:r>
          <a:r>
            <a:rPr lang="ja-JP" altLang="ja-JP" sz="1100" b="0" i="0" baseline="0">
              <a:solidFill>
                <a:schemeClr val="dk1"/>
              </a:solidFill>
              <a:effectLst/>
              <a:latin typeface="+mn-lt"/>
              <a:ea typeface="+mn-ea"/>
              <a:cs typeface="+mn-cs"/>
            </a:rPr>
            <a:t>既往債の償還が着実に進んでいることから、減少傾向が続いている。</a:t>
          </a:r>
          <a:r>
            <a:rPr lang="ja-JP" altLang="en-US" sz="1100" b="0" i="0" baseline="0">
              <a:solidFill>
                <a:schemeClr val="dk1"/>
              </a:solidFill>
              <a:effectLst/>
              <a:latin typeface="+mn-lt"/>
              <a:ea typeface="+mn-ea"/>
              <a:cs typeface="+mn-cs"/>
            </a:rPr>
            <a:t>一方で、算入公債費も同様に減少傾向であることに加え、都市計画事業関連の地方債償還額の減による充当可能額の減により、</a:t>
          </a:r>
          <a:r>
            <a:rPr kumimoji="1" lang="ja-JP" altLang="ja-JP" sz="1100">
              <a:solidFill>
                <a:schemeClr val="dk1"/>
              </a:solidFill>
              <a:latin typeface="+mn-lt"/>
              <a:ea typeface="+mn-ea"/>
              <a:cs typeface="+mn-cs"/>
            </a:rPr>
            <a:t>実質公債費比率の分子</a:t>
          </a:r>
          <a:r>
            <a:rPr kumimoji="1" lang="ja-JP" altLang="en-US" sz="1100">
              <a:solidFill>
                <a:schemeClr val="dk1"/>
              </a:solidFill>
              <a:latin typeface="+mn-lt"/>
              <a:ea typeface="+mn-ea"/>
              <a:cs typeface="+mn-cs"/>
            </a:rPr>
            <a:t>は増加に転じた。</a:t>
          </a:r>
          <a:endParaRPr lang="ja-JP" altLang="ja-JP" sz="1100">
            <a:effectLst/>
          </a:endParaRPr>
        </a:p>
        <a:p>
          <a:r>
            <a:rPr kumimoji="1" lang="ja-JP"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今後は、</a:t>
          </a:r>
          <a:r>
            <a:rPr kumimoji="1" lang="ja-JP" altLang="ja-JP" sz="1100">
              <a:solidFill>
                <a:schemeClr val="dk1"/>
              </a:solidFill>
              <a:latin typeface="+mn-lt"/>
              <a:ea typeface="+mn-ea"/>
              <a:cs typeface="+mn-cs"/>
            </a:rPr>
            <a:t>北竜台学園や新長戸コミュニティセンター</a:t>
          </a:r>
          <a:r>
            <a:rPr lang="ja-JP" altLang="ja-JP" sz="1100">
              <a:solidFill>
                <a:schemeClr val="dk1"/>
              </a:solidFill>
              <a:effectLst/>
              <a:latin typeface="+mn-lt"/>
              <a:ea typeface="+mn-ea"/>
              <a:cs typeface="+mn-cs"/>
            </a:rPr>
            <a:t>等の地方債を活用した整備事業の本格化、さらには公共施設の老朽化に伴う改修により、市債残高・元利償還金の増加が見込まれる。そのため、公共施設の再編成により、施設の統合等を進めるほか、地方債充当事業の厳選や平準化、低利資金の有効活用等により、公債費負担、将来負担の低減に努め、持続可能な財政運営を図る。</a:t>
          </a:r>
          <a:endParaRPr lang="ja-JP" altLang="ja-JP" sz="11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満期一括償還地方債の借入を行っていないため該当なし。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茨城県龍ケ崎市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chemeClr val="dk1"/>
              </a:solidFill>
              <a:effectLst/>
              <a:latin typeface="+mn-lt"/>
              <a:ea typeface="+mn-ea"/>
              <a:cs typeface="+mn-cs"/>
            </a:rPr>
            <a:t>　</a:t>
          </a:r>
          <a:r>
            <a:rPr kumimoji="1" lang="ja-JP" altLang="ja-JP" sz="900">
              <a:solidFill>
                <a:schemeClr val="dk1"/>
              </a:solidFill>
              <a:latin typeface="+mn-lt"/>
              <a:ea typeface="+mn-ea"/>
              <a:cs typeface="+mn-cs"/>
            </a:rPr>
            <a:t>将来負担額は</a:t>
          </a:r>
          <a:r>
            <a:rPr kumimoji="1" lang="ja-JP" altLang="en-US" sz="900">
              <a:solidFill>
                <a:schemeClr val="dk1"/>
              </a:solidFill>
              <a:latin typeface="+mn-lt"/>
              <a:ea typeface="+mn-ea"/>
              <a:cs typeface="+mn-cs"/>
            </a:rPr>
            <a:t>令和</a:t>
          </a:r>
          <a:r>
            <a:rPr kumimoji="1" lang="en-US" altLang="ja-JP" sz="900">
              <a:solidFill>
                <a:schemeClr val="dk1"/>
              </a:solidFill>
              <a:latin typeface="+mn-lt"/>
              <a:ea typeface="+mn-ea"/>
              <a:cs typeface="+mn-cs"/>
            </a:rPr>
            <a:t>5</a:t>
          </a:r>
          <a:r>
            <a:rPr kumimoji="1" lang="ja-JP" altLang="en-US" sz="900">
              <a:solidFill>
                <a:schemeClr val="dk1"/>
              </a:solidFill>
              <a:latin typeface="+mn-lt"/>
              <a:ea typeface="+mn-ea"/>
              <a:cs typeface="+mn-cs"/>
            </a:rPr>
            <a:t>年度も</a:t>
          </a:r>
          <a:r>
            <a:rPr kumimoji="1" lang="ja-JP" altLang="ja-JP" sz="900">
              <a:solidFill>
                <a:schemeClr val="dk1"/>
              </a:solidFill>
              <a:latin typeface="+mn-lt"/>
              <a:ea typeface="+mn-ea"/>
              <a:cs typeface="+mn-cs"/>
            </a:rPr>
            <a:t>減少基調が続いて</a:t>
          </a:r>
          <a:r>
            <a:rPr kumimoji="1" lang="ja-JP" altLang="en-US" sz="900">
              <a:solidFill>
                <a:schemeClr val="dk1"/>
              </a:solidFill>
              <a:latin typeface="+mn-lt"/>
              <a:ea typeface="+mn-ea"/>
              <a:cs typeface="+mn-cs"/>
            </a:rPr>
            <a:t>いる。主な要因としては、</a:t>
          </a:r>
          <a:r>
            <a:rPr kumimoji="1" lang="ja-JP" altLang="ja-JP" sz="900">
              <a:solidFill>
                <a:schemeClr val="dk1"/>
              </a:solidFill>
              <a:effectLst/>
              <a:latin typeface="+mn-lt"/>
              <a:ea typeface="+mn-ea"/>
              <a:cs typeface="+mn-cs"/>
            </a:rPr>
            <a:t>公営企業債等繰入見込額について、龍ケ崎市公共下水道事業会計の償還進捗により企業債残高が減少したことに伴い、一般会計からの繰入見込額が減</a:t>
          </a:r>
          <a:r>
            <a:rPr kumimoji="1" lang="ja-JP" altLang="en-US" sz="900">
              <a:solidFill>
                <a:schemeClr val="dk1"/>
              </a:solidFill>
              <a:effectLst/>
              <a:latin typeface="+mn-lt"/>
              <a:ea typeface="+mn-ea"/>
              <a:cs typeface="+mn-cs"/>
            </a:rPr>
            <a:t>となったことが挙げられる。</a:t>
          </a:r>
          <a:endParaRPr lang="ja-JP" altLang="ja-JP" sz="900">
            <a:effectLst/>
          </a:endParaRPr>
        </a:p>
        <a:p>
          <a:pPr eaLnBrk="1" fontAlgn="auto" latinLnBrk="0" hangingPunct="1"/>
          <a:r>
            <a:rPr kumimoji="1" lang="ja-JP" altLang="ja-JP" sz="900">
              <a:solidFill>
                <a:schemeClr val="dk1"/>
              </a:solidFill>
              <a:effectLst/>
              <a:latin typeface="+mn-lt"/>
              <a:ea typeface="+mn-ea"/>
              <a:cs typeface="+mn-cs"/>
            </a:rPr>
            <a:t>　</a:t>
          </a:r>
          <a:r>
            <a:rPr kumimoji="1" lang="ja-JP" altLang="en-US" sz="900">
              <a:solidFill>
                <a:schemeClr val="dk1"/>
              </a:solidFill>
              <a:effectLst/>
              <a:latin typeface="+mn-lt"/>
              <a:ea typeface="+mn-ea"/>
              <a:cs typeface="+mn-cs"/>
            </a:rPr>
            <a:t>充当可能財源については、</a:t>
          </a:r>
          <a:r>
            <a:rPr lang="ja-JP" altLang="ja-JP" sz="900" b="0" i="0" baseline="0">
              <a:solidFill>
                <a:schemeClr val="dk1"/>
              </a:solidFill>
              <a:effectLst/>
              <a:latin typeface="+mn-lt"/>
              <a:ea typeface="+mn-ea"/>
              <a:cs typeface="+mn-cs"/>
            </a:rPr>
            <a:t>基準財政需要額</a:t>
          </a:r>
          <a:r>
            <a:rPr lang="ja-JP" altLang="en-US" sz="900" b="0" i="0" baseline="0">
              <a:solidFill>
                <a:schemeClr val="dk1"/>
              </a:solidFill>
              <a:effectLst/>
              <a:latin typeface="+mn-lt"/>
              <a:ea typeface="+mn-ea"/>
              <a:cs typeface="+mn-cs"/>
            </a:rPr>
            <a:t>算入</a:t>
          </a:r>
          <a:r>
            <a:rPr lang="ja-JP" altLang="ja-JP" sz="900" b="0" i="0" baseline="0">
              <a:solidFill>
                <a:schemeClr val="dk1"/>
              </a:solidFill>
              <a:effectLst/>
              <a:latin typeface="+mn-lt"/>
              <a:ea typeface="+mn-ea"/>
              <a:cs typeface="+mn-cs"/>
            </a:rPr>
            <a:t>見込額にかかる下水道費算入見込額、公債費算入見込額の減</a:t>
          </a:r>
          <a:r>
            <a:rPr lang="ja-JP" altLang="en-US" sz="900" b="0" i="0" baseline="0">
              <a:solidFill>
                <a:schemeClr val="dk1"/>
              </a:solidFill>
              <a:effectLst/>
              <a:latin typeface="+mn-lt"/>
              <a:ea typeface="+mn-ea"/>
              <a:cs typeface="+mn-cs"/>
            </a:rPr>
            <a:t>に加え、</a:t>
          </a:r>
          <a:r>
            <a:rPr kumimoji="1" lang="ja-JP" altLang="ja-JP" sz="900">
              <a:solidFill>
                <a:schemeClr val="dk1"/>
              </a:solidFill>
              <a:latin typeface="+mn-lt"/>
              <a:ea typeface="+mn-ea"/>
              <a:cs typeface="+mn-cs"/>
            </a:rPr>
            <a:t>実質的な国保税不足や介護給付費等不足分に対する国民健康保険支払準備基金</a:t>
          </a:r>
          <a:r>
            <a:rPr kumimoji="1" lang="ja-JP" altLang="en-US" sz="900">
              <a:solidFill>
                <a:schemeClr val="dk1"/>
              </a:solidFill>
              <a:latin typeface="+mn-lt"/>
              <a:ea typeface="+mn-ea"/>
              <a:cs typeface="+mn-cs"/>
            </a:rPr>
            <a:t>や介護保険支払準備基金</a:t>
          </a:r>
          <a:r>
            <a:rPr kumimoji="1" lang="ja-JP" altLang="ja-JP" sz="900">
              <a:solidFill>
                <a:schemeClr val="dk1"/>
              </a:solidFill>
              <a:latin typeface="+mn-lt"/>
              <a:ea typeface="+mn-ea"/>
              <a:cs typeface="+mn-cs"/>
            </a:rPr>
            <a:t>の取り崩しの増により</a:t>
          </a:r>
          <a:r>
            <a:rPr lang="ja-JP" altLang="ja-JP" sz="900" b="0" i="0" baseline="0">
              <a:solidFill>
                <a:schemeClr val="dk1"/>
              </a:solidFill>
              <a:effectLst/>
              <a:latin typeface="+mn-lt"/>
              <a:ea typeface="+mn-ea"/>
              <a:cs typeface="+mn-cs"/>
            </a:rPr>
            <a:t>充当可能基金</a:t>
          </a:r>
          <a:r>
            <a:rPr lang="ja-JP" altLang="en-US" sz="900" b="0" i="0" baseline="0">
              <a:solidFill>
                <a:schemeClr val="dk1"/>
              </a:solidFill>
              <a:effectLst/>
              <a:latin typeface="+mn-lt"/>
              <a:ea typeface="+mn-ea"/>
              <a:cs typeface="+mn-cs"/>
            </a:rPr>
            <a:t>も減少しており</a:t>
          </a:r>
          <a:r>
            <a:rPr lang="ja-JP" altLang="ja-JP" sz="900" b="0" i="0" baseline="0">
              <a:solidFill>
                <a:schemeClr val="dk1"/>
              </a:solidFill>
              <a:effectLst/>
              <a:latin typeface="+mn-lt"/>
              <a:ea typeface="+mn-ea"/>
              <a:cs typeface="+mn-cs"/>
            </a:rPr>
            <a:t>、充当可能財源等は減少した。</a:t>
          </a:r>
          <a:endParaRPr lang="ja-JP" altLang="ja-JP" sz="900">
            <a:effectLst/>
          </a:endParaRPr>
        </a:p>
        <a:p>
          <a:pPr eaLnBrk="1" fontAlgn="auto" latinLnBrk="0" hangingPunct="1"/>
          <a:r>
            <a:rPr lang="ja-JP" altLang="ja-JP" sz="900" b="0" i="0" baseline="0">
              <a:solidFill>
                <a:schemeClr val="dk1"/>
              </a:solidFill>
              <a:effectLst/>
              <a:latin typeface="+mn-lt"/>
              <a:ea typeface="+mn-ea"/>
              <a:cs typeface="+mn-cs"/>
            </a:rPr>
            <a:t>　</a:t>
          </a:r>
          <a:r>
            <a:rPr lang="ja-JP" altLang="en-US" sz="900" b="0" i="0" baseline="0">
              <a:solidFill>
                <a:schemeClr val="dk1"/>
              </a:solidFill>
              <a:effectLst/>
              <a:latin typeface="+mn-lt"/>
              <a:ea typeface="+mn-ea"/>
              <a:cs typeface="+mn-cs"/>
            </a:rPr>
            <a:t>依然として、将来負担額を充当可能財源が超過しているため</a:t>
          </a:r>
          <a:r>
            <a:rPr lang="ja-JP" altLang="ja-JP" sz="900" b="0" i="0" baseline="0">
              <a:solidFill>
                <a:schemeClr val="dk1"/>
              </a:solidFill>
              <a:effectLst/>
              <a:latin typeface="+mn-lt"/>
              <a:ea typeface="+mn-ea"/>
              <a:cs typeface="+mn-cs"/>
            </a:rPr>
            <a:t>、前年同様、将来負担比率は算出</a:t>
          </a:r>
          <a:r>
            <a:rPr lang="ja-JP" altLang="en-US" sz="900" b="0" i="0" baseline="0">
              <a:solidFill>
                <a:schemeClr val="dk1"/>
              </a:solidFill>
              <a:effectLst/>
              <a:latin typeface="+mn-lt"/>
              <a:ea typeface="+mn-ea"/>
              <a:cs typeface="+mn-cs"/>
            </a:rPr>
            <a:t>されていないが、</a:t>
          </a:r>
          <a:r>
            <a:rPr kumimoji="1" lang="ja-JP" altLang="ja-JP" sz="900">
              <a:solidFill>
                <a:schemeClr val="dk1"/>
              </a:solidFill>
              <a:latin typeface="+mn-lt"/>
              <a:ea typeface="+mn-ea"/>
              <a:cs typeface="+mn-cs"/>
            </a:rPr>
            <a:t>充当可能財源超過額は、前年度より</a:t>
          </a:r>
          <a:r>
            <a:rPr kumimoji="1" lang="en-US" altLang="ja-JP" sz="900">
              <a:solidFill>
                <a:schemeClr val="dk1"/>
              </a:solidFill>
              <a:latin typeface="+mn-lt"/>
              <a:ea typeface="+mn-ea"/>
              <a:cs typeface="+mn-cs"/>
            </a:rPr>
            <a:t>13</a:t>
          </a:r>
          <a:r>
            <a:rPr kumimoji="1" lang="ja-JP" altLang="ja-JP" sz="900">
              <a:solidFill>
                <a:schemeClr val="dk1"/>
              </a:solidFill>
              <a:latin typeface="+mn-lt"/>
              <a:ea typeface="+mn-ea"/>
              <a:cs typeface="+mn-cs"/>
            </a:rPr>
            <a:t>億</a:t>
          </a:r>
          <a:r>
            <a:rPr kumimoji="1" lang="en-US" altLang="ja-JP" sz="900">
              <a:solidFill>
                <a:schemeClr val="dk1"/>
              </a:solidFill>
              <a:latin typeface="+mn-lt"/>
              <a:ea typeface="+mn-ea"/>
              <a:cs typeface="+mn-cs"/>
            </a:rPr>
            <a:t>2,000</a:t>
          </a:r>
          <a:r>
            <a:rPr kumimoji="1" lang="ja-JP" altLang="en-US" sz="900">
              <a:solidFill>
                <a:schemeClr val="dk1"/>
              </a:solidFill>
              <a:latin typeface="+mn-lt"/>
              <a:ea typeface="+mn-ea"/>
              <a:cs typeface="+mn-cs"/>
            </a:rPr>
            <a:t>万</a:t>
          </a:r>
          <a:r>
            <a:rPr kumimoji="1" lang="ja-JP" altLang="ja-JP" sz="900">
              <a:solidFill>
                <a:schemeClr val="dk1"/>
              </a:solidFill>
              <a:latin typeface="+mn-lt"/>
              <a:ea typeface="+mn-ea"/>
              <a:cs typeface="+mn-cs"/>
            </a:rPr>
            <a:t>円の減となった。</a:t>
          </a:r>
          <a:endParaRPr kumimoji="1" lang="en-US" altLang="ja-JP" sz="900">
            <a:solidFill>
              <a:schemeClr val="dk1"/>
            </a:solidFill>
            <a:latin typeface="+mn-lt"/>
            <a:ea typeface="+mn-ea"/>
            <a:cs typeface="+mn-cs"/>
          </a:endParaRPr>
        </a:p>
        <a:p>
          <a:pPr eaLnBrk="1" fontAlgn="auto" latinLnBrk="0" hangingPunct="1"/>
          <a:r>
            <a:rPr kumimoji="1" lang="ja-JP" altLang="en-US" sz="900">
              <a:solidFill>
                <a:schemeClr val="dk1"/>
              </a:solidFill>
              <a:latin typeface="+mn-lt"/>
              <a:ea typeface="+mn-ea"/>
              <a:cs typeface="+mn-cs"/>
            </a:rPr>
            <a:t>　</a:t>
          </a:r>
          <a:r>
            <a:rPr kumimoji="1" lang="ja-JP" altLang="ja-JP" sz="900">
              <a:solidFill>
                <a:schemeClr val="dk1"/>
              </a:solidFill>
              <a:latin typeface="+mn-lt"/>
              <a:ea typeface="+mn-ea"/>
              <a:cs typeface="+mn-cs"/>
            </a:rPr>
            <a:t>今後、北竜台学園や新長戸コミュニティセンター建設</a:t>
          </a:r>
          <a:r>
            <a:rPr kumimoji="1" lang="ja-JP" altLang="en-US" sz="900">
              <a:solidFill>
                <a:schemeClr val="dk1"/>
              </a:solidFill>
              <a:latin typeface="+mn-lt"/>
              <a:ea typeface="+mn-ea"/>
              <a:cs typeface="+mn-cs"/>
            </a:rPr>
            <a:t>などの地方債・基金を活用した大型建設事業の本格化だけでなく、物価高騰や賃上げなどによる物件費の増など、経常経費の歳出圧力に対する財源措置の基金への依存も危惧され、</a:t>
          </a:r>
          <a:r>
            <a:rPr kumimoji="1" lang="ja-JP" altLang="ja-JP" sz="900">
              <a:solidFill>
                <a:schemeClr val="dk1"/>
              </a:solidFill>
              <a:latin typeface="+mn-lt"/>
              <a:ea typeface="+mn-ea"/>
              <a:cs typeface="+mn-cs"/>
            </a:rPr>
            <a:t>将来負担比率の再算出も懸念される。後年度負担の低減のため、事業実施時期の平準化、地方債の繰上償還を行い、地方債残高の抑制に努めるなど財政運営の健全化を図る</a:t>
          </a:r>
          <a:r>
            <a:rPr lang="ja-JP" altLang="ja-JP" sz="900" b="0" i="0" baseline="0">
              <a:solidFill>
                <a:schemeClr val="dk1"/>
              </a:solidFill>
              <a:effectLst/>
              <a:latin typeface="+mn-lt"/>
              <a:ea typeface="+mn-ea"/>
              <a:cs typeface="+mn-cs"/>
            </a:rPr>
            <a:t>。</a:t>
          </a:r>
          <a:endParaRPr lang="ja-JP" altLang="ja-JP" sz="9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茨城県龍ケ崎市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lang="ja-JP" altLang="ja-JP" sz="1000" b="0" i="0" baseline="0">
              <a:solidFill>
                <a:schemeClr val="dk1"/>
              </a:solidFill>
              <a:effectLst/>
              <a:latin typeface="+mn-lt"/>
              <a:ea typeface="+mn-ea"/>
              <a:cs typeface="+mn-cs"/>
            </a:rPr>
            <a:t>　</a:t>
          </a:r>
          <a:r>
            <a:rPr lang="ja-JP" altLang="en-US" sz="1000" b="0" i="0" baseline="0">
              <a:solidFill>
                <a:schemeClr val="dk1"/>
              </a:solidFill>
              <a:effectLst/>
              <a:latin typeface="+mn-lt"/>
              <a:ea typeface="+mn-ea"/>
              <a:cs typeface="+mn-cs"/>
            </a:rPr>
            <a:t>令和</a:t>
          </a:r>
          <a:r>
            <a:rPr lang="en-US" altLang="ja-JP" sz="1000" b="0" i="0" baseline="0">
              <a:solidFill>
                <a:schemeClr val="dk1"/>
              </a:solidFill>
              <a:effectLst/>
              <a:latin typeface="+mn-lt"/>
              <a:ea typeface="+mn-ea"/>
              <a:cs typeface="+mn-cs"/>
            </a:rPr>
            <a:t>4</a:t>
          </a:r>
          <a:r>
            <a:rPr lang="ja-JP" altLang="en-US" sz="1000" b="0" i="0" baseline="0">
              <a:solidFill>
                <a:schemeClr val="dk1"/>
              </a:solidFill>
              <a:effectLst/>
              <a:latin typeface="+mn-lt"/>
              <a:ea typeface="+mn-ea"/>
              <a:cs typeface="+mn-cs"/>
            </a:rPr>
            <a:t>年度は、</a:t>
          </a:r>
          <a:r>
            <a:rPr lang="ja-JP" altLang="ja-JP" sz="1000" b="0" i="0" baseline="0">
              <a:solidFill>
                <a:schemeClr val="dk1"/>
              </a:solidFill>
              <a:effectLst/>
              <a:latin typeface="+mn-lt"/>
              <a:ea typeface="+mn-ea"/>
              <a:cs typeface="+mn-cs"/>
            </a:rPr>
            <a:t>エネルギーコストの上昇などに伴う物価の高止まりや、今後予定している公共施設の更新に備えて、</a:t>
          </a:r>
          <a:r>
            <a:rPr lang="ja-JP" altLang="en-US" sz="1000" b="0" i="0" baseline="0">
              <a:solidFill>
                <a:schemeClr val="dk1"/>
              </a:solidFill>
              <a:effectLst/>
              <a:latin typeface="+mn-lt"/>
              <a:ea typeface="+mn-ea"/>
              <a:cs typeface="+mn-cs"/>
            </a:rPr>
            <a:t>総額</a:t>
          </a:r>
          <a:r>
            <a:rPr lang="en-US" altLang="ja-JP" sz="1000" b="0" i="0" baseline="0">
              <a:solidFill>
                <a:schemeClr val="dk1"/>
              </a:solidFill>
              <a:effectLst/>
              <a:latin typeface="+mn-lt"/>
              <a:ea typeface="+mn-ea"/>
              <a:cs typeface="+mn-cs"/>
            </a:rPr>
            <a:t>8</a:t>
          </a:r>
          <a:r>
            <a:rPr lang="ja-JP" altLang="ja-JP" sz="1000" b="0" i="0" baseline="0">
              <a:solidFill>
                <a:schemeClr val="dk1"/>
              </a:solidFill>
              <a:effectLst/>
              <a:latin typeface="+mn-lt"/>
              <a:ea typeface="+mn-ea"/>
              <a:cs typeface="+mn-cs"/>
            </a:rPr>
            <a:t>億</a:t>
          </a:r>
          <a:r>
            <a:rPr lang="en-US" altLang="ja-JP" sz="1000" b="0" i="0" baseline="0">
              <a:solidFill>
                <a:schemeClr val="dk1"/>
              </a:solidFill>
              <a:effectLst/>
              <a:latin typeface="+mn-lt"/>
              <a:ea typeface="+mn-ea"/>
              <a:cs typeface="+mn-cs"/>
            </a:rPr>
            <a:t>2,500</a:t>
          </a:r>
          <a:r>
            <a:rPr lang="ja-JP" altLang="ja-JP" sz="1000" b="0" i="0" baseline="0">
              <a:solidFill>
                <a:schemeClr val="dk1"/>
              </a:solidFill>
              <a:effectLst/>
              <a:latin typeface="+mn-lt"/>
              <a:ea typeface="+mn-ea"/>
              <a:cs typeface="+mn-cs"/>
            </a:rPr>
            <a:t>万円</a:t>
          </a:r>
          <a:r>
            <a:rPr lang="ja-JP" altLang="en-US" sz="1000" b="0" i="0" baseline="0">
              <a:solidFill>
                <a:schemeClr val="dk1"/>
              </a:solidFill>
              <a:effectLst/>
              <a:latin typeface="+mn-lt"/>
              <a:ea typeface="+mn-ea"/>
              <a:cs typeface="+mn-cs"/>
            </a:rPr>
            <a:t>の決算剰余金の積み立てを行ったが、令和</a:t>
          </a:r>
          <a:r>
            <a:rPr lang="en-US" altLang="ja-JP" sz="1000" b="0" i="0" baseline="0">
              <a:solidFill>
                <a:schemeClr val="dk1"/>
              </a:solidFill>
              <a:effectLst/>
              <a:latin typeface="+mn-lt"/>
              <a:ea typeface="+mn-ea"/>
              <a:cs typeface="+mn-cs"/>
            </a:rPr>
            <a:t>5</a:t>
          </a:r>
          <a:r>
            <a:rPr lang="ja-JP" altLang="en-US" sz="1000" b="0" i="0" baseline="0">
              <a:solidFill>
                <a:schemeClr val="dk1"/>
              </a:solidFill>
              <a:effectLst/>
              <a:latin typeface="+mn-lt"/>
              <a:ea typeface="+mn-ea"/>
              <a:cs typeface="+mn-cs"/>
            </a:rPr>
            <a:t>年度は、減債基金へ</a:t>
          </a:r>
          <a:r>
            <a:rPr kumimoji="1" lang="ja-JP" altLang="ja-JP" sz="1000">
              <a:solidFill>
                <a:schemeClr val="dk1"/>
              </a:solidFill>
              <a:effectLst/>
              <a:latin typeface="+mn-lt"/>
              <a:ea typeface="+mn-ea"/>
              <a:cs typeface="+mn-cs"/>
            </a:rPr>
            <a:t>普通交付税の追加交付分として臨時財政対策債償還基金費</a:t>
          </a:r>
          <a:r>
            <a:rPr kumimoji="1" lang="en-US" altLang="ja-JP" sz="1000">
              <a:solidFill>
                <a:schemeClr val="dk1"/>
              </a:solidFill>
              <a:effectLst/>
              <a:latin typeface="+mn-lt"/>
              <a:ea typeface="+mn-ea"/>
              <a:cs typeface="+mn-cs"/>
            </a:rPr>
            <a:t>8,600</a:t>
          </a:r>
          <a:r>
            <a:rPr kumimoji="1" lang="ja-JP" altLang="ja-JP" sz="1000">
              <a:solidFill>
                <a:schemeClr val="dk1"/>
              </a:solidFill>
              <a:effectLst/>
              <a:latin typeface="+mn-lt"/>
              <a:ea typeface="+mn-ea"/>
              <a:cs typeface="+mn-cs"/>
            </a:rPr>
            <a:t>万円</a:t>
          </a:r>
          <a:r>
            <a:rPr kumimoji="1" lang="ja-JP" altLang="en-US" sz="1000">
              <a:solidFill>
                <a:schemeClr val="dk1"/>
              </a:solidFill>
              <a:effectLst/>
              <a:latin typeface="+mn-lt"/>
              <a:ea typeface="+mn-ea"/>
              <a:cs typeface="+mn-cs"/>
            </a:rPr>
            <a:t>の</a:t>
          </a:r>
          <a:r>
            <a:rPr kumimoji="1" lang="ja-JP" altLang="ja-JP" sz="1000">
              <a:solidFill>
                <a:schemeClr val="dk1"/>
              </a:solidFill>
              <a:effectLst/>
              <a:latin typeface="+mn-lt"/>
              <a:ea typeface="+mn-ea"/>
              <a:cs typeface="+mn-cs"/>
            </a:rPr>
            <a:t>積み立て</a:t>
          </a:r>
          <a:r>
            <a:rPr kumimoji="1" lang="ja-JP" altLang="en-US" sz="1000">
              <a:solidFill>
                <a:schemeClr val="dk1"/>
              </a:solidFill>
              <a:effectLst/>
              <a:latin typeface="+mn-lt"/>
              <a:ea typeface="+mn-ea"/>
              <a:cs typeface="+mn-cs"/>
            </a:rPr>
            <a:t>のみとなっている。特定目的基金は、</a:t>
          </a:r>
          <a:r>
            <a:rPr lang="ja-JP" altLang="en-US" sz="1000" b="0" i="0" u="none" strike="noStrike" baseline="0">
              <a:solidFill>
                <a:schemeClr val="dk1"/>
              </a:solidFill>
              <a:latin typeface="+mn-lt"/>
              <a:ea typeface="+mn-ea"/>
              <a:cs typeface="+mn-cs"/>
            </a:rPr>
            <a:t>ふるさと龍ケ崎応援寄附金を原資とした、みらい育成基金など、総額</a:t>
          </a:r>
          <a:r>
            <a:rPr lang="en-US" altLang="ja-JP" sz="1000" b="0" i="0" u="none" strike="noStrike" baseline="0">
              <a:solidFill>
                <a:schemeClr val="dk1"/>
              </a:solidFill>
              <a:latin typeface="+mn-lt"/>
              <a:ea typeface="+mn-ea"/>
              <a:cs typeface="+mn-cs"/>
            </a:rPr>
            <a:t>1</a:t>
          </a:r>
          <a:r>
            <a:rPr lang="ja-JP" altLang="en-US" sz="1000" b="0" i="0" u="none" strike="noStrike" baseline="0">
              <a:solidFill>
                <a:schemeClr val="dk1"/>
              </a:solidFill>
              <a:latin typeface="+mn-lt"/>
              <a:ea typeface="+mn-ea"/>
              <a:cs typeface="+mn-cs"/>
            </a:rPr>
            <a:t>億</a:t>
          </a:r>
          <a:r>
            <a:rPr lang="en-US" altLang="ja-JP" sz="1000" b="0" i="0" u="none" strike="noStrike" baseline="0">
              <a:solidFill>
                <a:schemeClr val="dk1"/>
              </a:solidFill>
              <a:latin typeface="+mn-lt"/>
              <a:ea typeface="+mn-ea"/>
              <a:cs typeface="+mn-cs"/>
            </a:rPr>
            <a:t>6,200</a:t>
          </a:r>
          <a:r>
            <a:rPr lang="ja-JP" altLang="en-US" sz="1000" b="0" i="0" u="none" strike="noStrike" baseline="0">
              <a:solidFill>
                <a:schemeClr val="dk1"/>
              </a:solidFill>
              <a:latin typeface="+mn-lt"/>
              <a:ea typeface="+mn-ea"/>
              <a:cs typeface="+mn-cs"/>
            </a:rPr>
            <a:t>万円積み立てたが、新保健福祉施設建設事業へ公共施設維持整備基金を</a:t>
          </a:r>
          <a:r>
            <a:rPr lang="en-US" altLang="ja-JP" sz="1000" b="0" i="0" u="none" strike="noStrike" baseline="0">
              <a:solidFill>
                <a:schemeClr val="dk1"/>
              </a:solidFill>
              <a:latin typeface="+mn-lt"/>
              <a:ea typeface="+mn-ea"/>
              <a:cs typeface="+mn-cs"/>
            </a:rPr>
            <a:t>6,400</a:t>
          </a:r>
          <a:r>
            <a:rPr lang="ja-JP" altLang="en-US" sz="1000" b="0" i="0" u="none" strike="noStrike" baseline="0">
              <a:solidFill>
                <a:schemeClr val="dk1"/>
              </a:solidFill>
              <a:latin typeface="+mn-lt"/>
              <a:ea typeface="+mn-ea"/>
              <a:cs typeface="+mn-cs"/>
            </a:rPr>
            <a:t>万円活用するなど、総額</a:t>
          </a:r>
          <a:r>
            <a:rPr lang="en-US" altLang="ja-JP" sz="1000" b="0" i="0" u="none" strike="noStrike" baseline="0">
              <a:solidFill>
                <a:schemeClr val="dk1"/>
              </a:solidFill>
              <a:latin typeface="+mn-lt"/>
              <a:ea typeface="+mn-ea"/>
              <a:cs typeface="+mn-cs"/>
            </a:rPr>
            <a:t>2</a:t>
          </a:r>
          <a:r>
            <a:rPr lang="ja-JP" altLang="en-US" sz="1000" b="0" i="0" u="none" strike="noStrike" baseline="0">
              <a:solidFill>
                <a:schemeClr val="dk1"/>
              </a:solidFill>
              <a:latin typeface="+mn-lt"/>
              <a:ea typeface="+mn-ea"/>
              <a:cs typeface="+mn-cs"/>
            </a:rPr>
            <a:t>億</a:t>
          </a:r>
          <a:r>
            <a:rPr lang="en-US" altLang="ja-JP" sz="1000" b="0" i="0" u="none" strike="noStrike" baseline="0">
              <a:solidFill>
                <a:schemeClr val="dk1"/>
              </a:solidFill>
              <a:latin typeface="+mn-lt"/>
              <a:ea typeface="+mn-ea"/>
              <a:cs typeface="+mn-cs"/>
            </a:rPr>
            <a:t>5,200</a:t>
          </a:r>
          <a:r>
            <a:rPr lang="ja-JP" altLang="en-US" sz="1000" b="0" i="0" u="none" strike="noStrike" baseline="0">
              <a:solidFill>
                <a:schemeClr val="dk1"/>
              </a:solidFill>
              <a:latin typeface="+mn-lt"/>
              <a:ea typeface="+mn-ea"/>
              <a:cs typeface="+mn-cs"/>
            </a:rPr>
            <a:t>万円を取り崩したことから、年度末現在高は、前年度と比べて</a:t>
          </a:r>
          <a:r>
            <a:rPr lang="en-US" altLang="ja-JP" sz="1000" b="0" i="0" u="none" strike="noStrike" baseline="0">
              <a:solidFill>
                <a:schemeClr val="dk1"/>
              </a:solidFill>
              <a:latin typeface="+mn-lt"/>
              <a:ea typeface="+mn-ea"/>
              <a:cs typeface="+mn-cs"/>
            </a:rPr>
            <a:t>8,900</a:t>
          </a:r>
          <a:r>
            <a:rPr lang="ja-JP" altLang="en-US" sz="1000" b="0" i="0" u="none" strike="noStrike" baseline="0">
              <a:solidFill>
                <a:schemeClr val="dk1"/>
              </a:solidFill>
              <a:latin typeface="+mn-lt"/>
              <a:ea typeface="+mn-ea"/>
              <a:cs typeface="+mn-cs"/>
            </a:rPr>
            <a:t>万円減少した。</a:t>
          </a:r>
          <a:r>
            <a:rPr lang="ja-JP" altLang="ja-JP" sz="1000" b="0" i="0" baseline="0">
              <a:solidFill>
                <a:schemeClr val="dk1"/>
              </a:solidFill>
              <a:effectLst/>
              <a:latin typeface="+mn-lt"/>
              <a:ea typeface="+mn-ea"/>
              <a:cs typeface="+mn-cs"/>
            </a:rPr>
            <a:t>「龍ケ崎市財政運営の基本指針等に関する条例施行規則」に規定した、積立金残高比率</a:t>
          </a:r>
          <a:r>
            <a:rPr lang="en-US" altLang="ja-JP" sz="1000" b="0" i="0" baseline="0">
              <a:solidFill>
                <a:schemeClr val="dk1"/>
              </a:solidFill>
              <a:effectLst/>
              <a:latin typeface="+mn-lt"/>
              <a:ea typeface="+mn-ea"/>
              <a:cs typeface="+mn-cs"/>
            </a:rPr>
            <a:t>35</a:t>
          </a:r>
          <a:r>
            <a:rPr lang="ja-JP" altLang="ja-JP" sz="1000" b="0" i="0" baseline="0">
              <a:solidFill>
                <a:schemeClr val="dk1"/>
              </a:solidFill>
              <a:effectLst/>
              <a:latin typeface="+mn-lt"/>
              <a:ea typeface="+mn-ea"/>
              <a:cs typeface="+mn-cs"/>
            </a:rPr>
            <a:t>％以上という目標値についても、</a:t>
          </a:r>
          <a:r>
            <a:rPr lang="ja-JP" altLang="en-US" sz="1000" b="0" i="0" u="none" strike="noStrike" baseline="0">
              <a:solidFill>
                <a:schemeClr val="dk1"/>
              </a:solidFill>
              <a:latin typeface="+mn-lt"/>
              <a:ea typeface="+mn-ea"/>
              <a:cs typeface="+mn-cs"/>
            </a:rPr>
            <a:t>残高が大きく増加した前年度に比べ、</a:t>
          </a:r>
          <a:r>
            <a:rPr lang="en-US" altLang="ja-JP" sz="1000" b="0" i="0" u="none" strike="noStrike" baseline="0">
              <a:solidFill>
                <a:schemeClr val="dk1"/>
              </a:solidFill>
              <a:latin typeface="+mn-lt"/>
              <a:ea typeface="+mn-ea"/>
              <a:cs typeface="+mn-cs"/>
            </a:rPr>
            <a:t>1.2</a:t>
          </a:r>
          <a:r>
            <a:rPr lang="ja-JP" altLang="en-US" sz="1000" b="0" i="0" u="none" strike="noStrike" baseline="0">
              <a:solidFill>
                <a:schemeClr val="dk1"/>
              </a:solidFill>
              <a:latin typeface="+mn-lt"/>
              <a:ea typeface="+mn-ea"/>
              <a:cs typeface="+mn-cs"/>
            </a:rPr>
            <a:t>ポイント減の</a:t>
          </a:r>
          <a:r>
            <a:rPr lang="en-US" altLang="ja-JP" sz="1000" b="0" i="0" u="none" strike="noStrike" baseline="0">
              <a:solidFill>
                <a:schemeClr val="dk1"/>
              </a:solidFill>
              <a:latin typeface="+mn-lt"/>
              <a:ea typeface="+mn-ea"/>
              <a:cs typeface="+mn-cs"/>
            </a:rPr>
            <a:t>41.6</a:t>
          </a:r>
          <a:r>
            <a:rPr lang="ja-JP" altLang="en-US" sz="1000" b="0" i="0" u="none" strike="noStrike" baseline="0">
              <a:solidFill>
                <a:schemeClr val="dk1"/>
              </a:solidFill>
              <a:latin typeface="+mn-lt"/>
              <a:ea typeface="+mn-ea"/>
              <a:cs typeface="+mn-cs"/>
            </a:rPr>
            <a:t>％となったが、令和</a:t>
          </a:r>
          <a:r>
            <a:rPr lang="en-US" altLang="ja-JP" sz="1000" b="0" i="0" u="none" strike="noStrike" baseline="0">
              <a:solidFill>
                <a:schemeClr val="dk1"/>
              </a:solidFill>
              <a:latin typeface="+mn-lt"/>
              <a:ea typeface="+mn-ea"/>
              <a:cs typeface="+mn-cs"/>
            </a:rPr>
            <a:t>5</a:t>
          </a:r>
          <a:r>
            <a:rPr lang="ja-JP" altLang="en-US" sz="1000" b="0" i="0" u="none" strike="noStrike" baseline="0">
              <a:solidFill>
                <a:schemeClr val="dk1"/>
              </a:solidFill>
              <a:latin typeface="+mn-lt"/>
              <a:ea typeface="+mn-ea"/>
              <a:cs typeface="+mn-cs"/>
            </a:rPr>
            <a:t>年度も</a:t>
          </a:r>
          <a:r>
            <a:rPr lang="en-US" altLang="ja-JP" sz="1000" b="0" i="0" u="none" strike="noStrike" baseline="0">
              <a:solidFill>
                <a:schemeClr val="dk1"/>
              </a:solidFill>
              <a:latin typeface="+mn-lt"/>
              <a:ea typeface="+mn-ea"/>
              <a:cs typeface="+mn-cs"/>
            </a:rPr>
            <a:t>40</a:t>
          </a:r>
          <a:r>
            <a:rPr lang="ja-JP" altLang="en-US" sz="1000" b="0" i="0" u="none" strike="noStrike" baseline="0">
              <a:solidFill>
                <a:schemeClr val="dk1"/>
              </a:solidFill>
              <a:latin typeface="+mn-lt"/>
              <a:ea typeface="+mn-ea"/>
              <a:cs typeface="+mn-cs"/>
            </a:rPr>
            <a:t>％を上回っている。</a:t>
          </a:r>
          <a:endParaRPr lang="ja-JP" altLang="ja-JP" sz="1000">
            <a:effectLst/>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00">
              <a:solidFill>
                <a:schemeClr val="dk1"/>
              </a:solidFill>
              <a:effectLst/>
              <a:latin typeface="+mn-lt"/>
              <a:ea typeface="+mn-ea"/>
              <a:cs typeface="+mn-cs"/>
            </a:rPr>
            <a:t>　将来の公共施設等のストック対策、臨時的な財政需要等への備えとして基金残高の確保は重要である。一方、人口減少社会や景気変動による不安定な歳入環境、高齢化社会の本格化による社会保障関係費の増等、財政状況が非常に厳しいなか、積立原資を確保するのが難しい局面に来ている。さらに、現下のエネルギー価格高騰や円安進行による物価高騰など、歳出圧力が高まる厳しい状況に置かれている。</a:t>
          </a:r>
          <a:endParaRPr lang="ja-JP" altLang="ja-JP" sz="1000">
            <a:effectLst/>
          </a:endParaRPr>
        </a:p>
        <a:p>
          <a:r>
            <a:rPr kumimoji="1" lang="ja-JP" altLang="ja-JP" sz="100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「龍ケ崎みらい創造ビジョン</a:t>
          </a:r>
          <a:r>
            <a:rPr lang="en-US" altLang="ja-JP" sz="1000" b="0" i="0" baseline="0">
              <a:solidFill>
                <a:schemeClr val="dk1"/>
              </a:solidFill>
              <a:effectLst/>
              <a:latin typeface="+mn-lt"/>
              <a:ea typeface="+mn-ea"/>
              <a:cs typeface="+mn-cs"/>
            </a:rPr>
            <a:t>for2030</a:t>
          </a:r>
          <a:r>
            <a:rPr lang="ja-JP" altLang="ja-JP" sz="1000" b="0" i="0" baseline="0">
              <a:solidFill>
                <a:schemeClr val="dk1"/>
              </a:solidFill>
              <a:effectLst/>
              <a:latin typeface="+mn-lt"/>
              <a:ea typeface="+mn-ea"/>
              <a:cs typeface="+mn-cs"/>
            </a:rPr>
            <a:t>」の計画期間（令和</a:t>
          </a:r>
          <a:r>
            <a:rPr lang="en-US" altLang="ja-JP" sz="1000" b="0" i="0" baseline="0">
              <a:solidFill>
                <a:schemeClr val="dk1"/>
              </a:solidFill>
              <a:effectLst/>
              <a:latin typeface="+mn-lt"/>
              <a:ea typeface="+mn-ea"/>
              <a:cs typeface="+mn-cs"/>
            </a:rPr>
            <a:t>5</a:t>
          </a:r>
          <a:r>
            <a:rPr lang="ja-JP" altLang="ja-JP" sz="1000" b="0" i="0" baseline="0">
              <a:solidFill>
                <a:schemeClr val="dk1"/>
              </a:solidFill>
              <a:effectLst/>
              <a:latin typeface="+mn-lt"/>
              <a:ea typeface="+mn-ea"/>
              <a:cs typeface="+mn-cs"/>
            </a:rPr>
            <a:t>年度から</a:t>
          </a:r>
          <a:r>
            <a:rPr lang="en-US" altLang="ja-JP" sz="1000" b="0" i="0" baseline="0">
              <a:solidFill>
                <a:schemeClr val="dk1"/>
              </a:solidFill>
              <a:effectLst/>
              <a:latin typeface="+mn-lt"/>
              <a:ea typeface="+mn-ea"/>
              <a:cs typeface="+mn-cs"/>
            </a:rPr>
            <a:t>12</a:t>
          </a:r>
          <a:r>
            <a:rPr lang="ja-JP" altLang="ja-JP" sz="1000" b="0" i="0" baseline="0">
              <a:solidFill>
                <a:schemeClr val="dk1"/>
              </a:solidFill>
              <a:effectLst/>
              <a:latin typeface="+mn-lt"/>
              <a:ea typeface="+mn-ea"/>
              <a:cs typeface="+mn-cs"/>
            </a:rPr>
            <a:t>年度）内の累積収支不足額は、前期基本計画最終年度が</a:t>
          </a:r>
          <a:r>
            <a:rPr lang="en-US" altLang="ja-JP" sz="1000" b="0" i="0" baseline="0">
              <a:solidFill>
                <a:schemeClr val="dk1"/>
              </a:solidFill>
              <a:effectLst/>
              <a:latin typeface="+mn-lt"/>
              <a:ea typeface="+mn-ea"/>
              <a:cs typeface="+mn-cs"/>
            </a:rPr>
            <a:t>8.9</a:t>
          </a:r>
          <a:r>
            <a:rPr lang="ja-JP" altLang="ja-JP" sz="1000" b="0" i="0" baseline="0">
              <a:solidFill>
                <a:schemeClr val="dk1"/>
              </a:solidFill>
              <a:effectLst/>
              <a:latin typeface="+mn-lt"/>
              <a:ea typeface="+mn-ea"/>
              <a:cs typeface="+mn-cs"/>
            </a:rPr>
            <a:t>億円、後期基本計画最終年度は</a:t>
          </a:r>
          <a:r>
            <a:rPr lang="en-US" altLang="ja-JP" sz="1000" b="0" i="0" baseline="0">
              <a:solidFill>
                <a:schemeClr val="dk1"/>
              </a:solidFill>
              <a:effectLst/>
              <a:latin typeface="+mn-lt"/>
              <a:ea typeface="+mn-ea"/>
              <a:cs typeface="+mn-cs"/>
            </a:rPr>
            <a:t>60.7</a:t>
          </a:r>
          <a:r>
            <a:rPr lang="ja-JP" altLang="ja-JP" sz="1000" b="0" i="0" baseline="0">
              <a:solidFill>
                <a:schemeClr val="dk1"/>
              </a:solidFill>
              <a:effectLst/>
              <a:latin typeface="+mn-lt"/>
              <a:ea typeface="+mn-ea"/>
              <a:cs typeface="+mn-cs"/>
            </a:rPr>
            <a:t>億円となり、前期基本計画中に収支不足が生じ、後期基本計画最終年度の</a:t>
          </a:r>
          <a:r>
            <a:rPr lang="en-US" altLang="ja-JP" sz="1000" b="0" i="0" baseline="0">
              <a:solidFill>
                <a:schemeClr val="dk1"/>
              </a:solidFill>
              <a:effectLst/>
              <a:latin typeface="+mn-lt"/>
              <a:ea typeface="+mn-ea"/>
              <a:cs typeface="+mn-cs"/>
            </a:rPr>
            <a:t>12</a:t>
          </a:r>
          <a:r>
            <a:rPr lang="ja-JP" altLang="ja-JP" sz="1000" b="0" i="0" baseline="0">
              <a:solidFill>
                <a:schemeClr val="dk1"/>
              </a:solidFill>
              <a:effectLst/>
              <a:latin typeface="+mn-lt"/>
              <a:ea typeface="+mn-ea"/>
              <a:cs typeface="+mn-cs"/>
            </a:rPr>
            <a:t>年度には累積収支不足額と一般基金残高が均衡し、基金の枯渇が現実味を帯びてくる。よって、事務事業の不断の見直しに加え、大型事業の実施に当たっては、計画的に積</a:t>
          </a:r>
          <a:r>
            <a:rPr lang="ja-JP" altLang="en-US" sz="1000" b="0" i="0" baseline="0">
              <a:solidFill>
                <a:schemeClr val="dk1"/>
              </a:solidFill>
              <a:effectLst/>
              <a:latin typeface="+mn-lt"/>
              <a:ea typeface="+mn-ea"/>
              <a:cs typeface="+mn-cs"/>
            </a:rPr>
            <a:t>み</a:t>
          </a:r>
          <a:r>
            <a:rPr lang="ja-JP" altLang="ja-JP" sz="1000" b="0" i="0" baseline="0">
              <a:solidFill>
                <a:schemeClr val="dk1"/>
              </a:solidFill>
              <a:effectLst/>
              <a:latin typeface="+mn-lt"/>
              <a:ea typeface="+mn-ea"/>
              <a:cs typeface="+mn-cs"/>
            </a:rPr>
            <a:t>立てたものを除き、過度の取</a:t>
          </a:r>
          <a:r>
            <a:rPr lang="ja-JP" altLang="en-US" sz="1000" b="0" i="0" baseline="0">
              <a:solidFill>
                <a:schemeClr val="dk1"/>
              </a:solidFill>
              <a:effectLst/>
              <a:latin typeface="+mn-lt"/>
              <a:ea typeface="+mn-ea"/>
              <a:cs typeface="+mn-cs"/>
            </a:rPr>
            <a:t>り</a:t>
          </a:r>
          <a:r>
            <a:rPr lang="ja-JP" altLang="ja-JP" sz="1000" b="0" i="0" baseline="0">
              <a:solidFill>
                <a:schemeClr val="dk1"/>
              </a:solidFill>
              <a:effectLst/>
              <a:latin typeface="+mn-lt"/>
              <a:ea typeface="+mn-ea"/>
              <a:cs typeface="+mn-cs"/>
            </a:rPr>
            <a:t>崩しを行わず、収支改善で生み出した財源の範囲内での実施に努め、基金残高を維持し、さらに収支改善による余剰が発生した場合は、既存施設の統合や老朽施設の更新に備え、公共施設維持整備基金や義務教育施設整備基金を中心に積</a:t>
          </a:r>
          <a:r>
            <a:rPr lang="ja-JP" altLang="en-US" sz="1000" b="0" i="0" baseline="0">
              <a:solidFill>
                <a:schemeClr val="dk1"/>
              </a:solidFill>
              <a:effectLst/>
              <a:latin typeface="+mn-lt"/>
              <a:ea typeface="+mn-ea"/>
              <a:cs typeface="+mn-cs"/>
            </a:rPr>
            <a:t>み</a:t>
          </a:r>
          <a:r>
            <a:rPr lang="ja-JP" altLang="ja-JP" sz="1000" b="0" i="0" baseline="0">
              <a:solidFill>
                <a:schemeClr val="dk1"/>
              </a:solidFill>
              <a:effectLst/>
              <a:latin typeface="+mn-lt"/>
              <a:ea typeface="+mn-ea"/>
              <a:cs typeface="+mn-cs"/>
            </a:rPr>
            <a:t>立てを行う。また、遊休地の売却を進め、維持管理費を軽減するとともに、売却収入を公共施設維持整備基金に積</a:t>
          </a:r>
          <a:r>
            <a:rPr lang="ja-JP" altLang="en-US" sz="1000" b="0" i="0" baseline="0">
              <a:solidFill>
                <a:schemeClr val="dk1"/>
              </a:solidFill>
              <a:effectLst/>
              <a:latin typeface="+mn-lt"/>
              <a:ea typeface="+mn-ea"/>
              <a:cs typeface="+mn-cs"/>
            </a:rPr>
            <a:t>み</a:t>
          </a:r>
          <a:r>
            <a:rPr lang="ja-JP" altLang="ja-JP" sz="1000" b="0" i="0" baseline="0">
              <a:solidFill>
                <a:schemeClr val="dk1"/>
              </a:solidFill>
              <a:effectLst/>
              <a:latin typeface="+mn-lt"/>
              <a:ea typeface="+mn-ea"/>
              <a:cs typeface="+mn-cs"/>
            </a:rPr>
            <a:t>立てを行うなど、積立金残高比率の目標値を維持できるよう、基金ストックの充実を図る。</a:t>
          </a:r>
          <a:endParaRPr lang="ja-JP" altLang="ja-JP" sz="10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mn-lt"/>
              <a:ea typeface="+mn-ea"/>
              <a:cs typeface="+mn-cs"/>
            </a:rPr>
            <a:t>　公共施設維持整備基金：</a:t>
          </a:r>
          <a:r>
            <a:rPr lang="ja-JP" altLang="ja-JP" sz="1100" b="0" i="0">
              <a:solidFill>
                <a:schemeClr val="dk1"/>
              </a:solidFill>
              <a:effectLst/>
              <a:latin typeface="+mn-lt"/>
              <a:ea typeface="+mn-ea"/>
              <a:cs typeface="+mn-cs"/>
            </a:rPr>
            <a:t>公共施設維持整備資金に充当。</a:t>
          </a:r>
          <a:r>
            <a:rPr kumimoji="1" lang="ja-JP" altLang="ja-JP"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義務教育施設整備基金：義務教育施設整備事業に充当。</a:t>
          </a:r>
          <a:endParaRPr lang="en-US" altLang="ja-JP"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みらい育成基金：ふるさと龍ケ崎応援寄附金を原資として、各種事業を実施し、寄附者の龍ケ崎市に対する思いを具現化することにより、様々な人々の参加による個性豊かな魅力あるまちづくりに資することを目的。</a:t>
          </a:r>
          <a:endParaRPr lang="ja-JP" altLang="ja-JP" sz="1100">
            <a:effectLst/>
          </a:endParaRPr>
        </a:p>
        <a:p>
          <a:pPr eaLnBrk="1" fontAlgn="auto" latinLnBrk="0" hangingPunct="1"/>
          <a:r>
            <a:rPr kumimoji="1" lang="ja-JP" altLang="ja-JP" sz="1100" b="0" i="0">
              <a:solidFill>
                <a:schemeClr val="dk1"/>
              </a:solidFill>
              <a:effectLst/>
              <a:latin typeface="+mn-lt"/>
              <a:ea typeface="+mn-ea"/>
              <a:cs typeface="+mn-cs"/>
            </a:rPr>
            <a:t>　地域振興基金：</a:t>
          </a:r>
          <a:r>
            <a:rPr lang="ja-JP" altLang="ja-JP" sz="1100" b="0" i="0">
              <a:solidFill>
                <a:schemeClr val="dk1"/>
              </a:solidFill>
              <a:effectLst/>
              <a:latin typeface="+mn-lt"/>
              <a:ea typeface="+mn-ea"/>
              <a:cs typeface="+mn-cs"/>
            </a:rPr>
            <a:t>地域における福祉活動の促進、快適な生活環境の形成、にぎわいの創出等の活性化を図るとともに、国際交流をはじめとする市民の交流事業を円滑に推進する。</a:t>
          </a:r>
          <a:endParaRPr lang="ja-JP" altLang="ja-JP" sz="11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ja-JP" sz="1100" b="0" i="0">
              <a:solidFill>
                <a:schemeClr val="dk1"/>
              </a:solidFill>
              <a:effectLst/>
              <a:latin typeface="+mn-lt"/>
              <a:ea typeface="+mn-ea"/>
              <a:cs typeface="+mn-cs"/>
            </a:rPr>
            <a:t>地域福祉基金：地域における高齢者保健福祉の推進及び民間福祉活動に対する助成等に資する。</a:t>
          </a:r>
          <a:endParaRPr lang="ja-JP" altLang="ja-JP" sz="1100">
            <a:effectLst/>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mn-lt"/>
              <a:ea typeface="+mn-ea"/>
              <a:cs typeface="+mn-cs"/>
            </a:rPr>
            <a:t>　公共施設維持整備基金：</a:t>
          </a:r>
          <a:r>
            <a:rPr lang="ja-JP" altLang="ja-JP" sz="1100" b="0" i="0" baseline="0">
              <a:solidFill>
                <a:schemeClr val="dk1"/>
              </a:solidFill>
              <a:effectLst/>
              <a:latin typeface="+mn-lt"/>
              <a:ea typeface="+mn-ea"/>
              <a:cs typeface="+mn-cs"/>
            </a:rPr>
            <a:t>土地売払収入を原資に</a:t>
          </a:r>
          <a:r>
            <a:rPr lang="en-US" altLang="ja-JP" sz="1100" b="0" i="0" baseline="0">
              <a:solidFill>
                <a:schemeClr val="dk1"/>
              </a:solidFill>
              <a:effectLst/>
              <a:latin typeface="+mn-lt"/>
              <a:ea typeface="+mn-ea"/>
              <a:cs typeface="+mn-cs"/>
            </a:rPr>
            <a:t>557</a:t>
          </a:r>
          <a:r>
            <a:rPr lang="ja-JP" altLang="ja-JP" sz="1100" b="0" i="0" baseline="0">
              <a:solidFill>
                <a:schemeClr val="dk1"/>
              </a:solidFill>
              <a:effectLst/>
              <a:latin typeface="+mn-lt"/>
              <a:ea typeface="+mn-ea"/>
              <a:cs typeface="+mn-cs"/>
            </a:rPr>
            <a:t>万円積立。</a:t>
          </a:r>
          <a:r>
            <a:rPr lang="ja-JP" altLang="en-US" sz="1100" b="0" i="0" baseline="0">
              <a:solidFill>
                <a:schemeClr val="dk1"/>
              </a:solidFill>
              <a:effectLst/>
              <a:latin typeface="+mn-lt"/>
              <a:ea typeface="+mn-ea"/>
              <a:cs typeface="+mn-cs"/>
            </a:rPr>
            <a:t>新保健福祉施設整備事業へ</a:t>
          </a:r>
          <a:r>
            <a:rPr lang="en-US" altLang="ja-JP" sz="1100" b="0" i="0" baseline="0">
              <a:solidFill>
                <a:schemeClr val="dk1"/>
              </a:solidFill>
              <a:effectLst/>
              <a:latin typeface="+mn-lt"/>
              <a:ea typeface="+mn-ea"/>
              <a:cs typeface="+mn-cs"/>
            </a:rPr>
            <a:t>6,400</a:t>
          </a:r>
          <a:r>
            <a:rPr lang="ja-JP" altLang="en-US" sz="1100" b="0" i="0" baseline="0">
              <a:solidFill>
                <a:schemeClr val="dk1"/>
              </a:solidFill>
              <a:effectLst/>
              <a:latin typeface="+mn-lt"/>
              <a:ea typeface="+mn-ea"/>
              <a:cs typeface="+mn-cs"/>
            </a:rPr>
            <a:t>万円、たつのこアリーナの維持管理費へ</a:t>
          </a:r>
          <a:r>
            <a:rPr lang="en-US" altLang="ja-JP" sz="1100" b="0" i="0" baseline="0">
              <a:solidFill>
                <a:schemeClr val="dk1"/>
              </a:solidFill>
              <a:effectLst/>
              <a:latin typeface="+mn-lt"/>
              <a:ea typeface="+mn-ea"/>
              <a:cs typeface="+mn-cs"/>
            </a:rPr>
            <a:t>200</a:t>
          </a:r>
          <a:r>
            <a:rPr lang="ja-JP" altLang="en-US" sz="1100" b="0" i="0" baseline="0">
              <a:solidFill>
                <a:schemeClr val="dk1"/>
              </a:solidFill>
              <a:effectLst/>
              <a:latin typeface="+mn-lt"/>
              <a:ea typeface="+mn-ea"/>
              <a:cs typeface="+mn-cs"/>
            </a:rPr>
            <a:t>万円を充当。</a:t>
          </a:r>
          <a:endParaRPr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a:solidFill>
                <a:schemeClr val="dk1"/>
              </a:solidFill>
              <a:effectLst/>
              <a:latin typeface="+mn-lt"/>
              <a:ea typeface="+mn-ea"/>
              <a:cs typeface="+mn-cs"/>
            </a:rPr>
            <a:t>義務教育施設整備基金：運用益による増（</a:t>
          </a:r>
          <a:r>
            <a:rPr lang="en-US" altLang="ja-JP" sz="1100" b="0" i="0">
              <a:solidFill>
                <a:schemeClr val="dk1"/>
              </a:solidFill>
              <a:effectLst/>
              <a:latin typeface="+mn-lt"/>
              <a:ea typeface="+mn-ea"/>
              <a:cs typeface="+mn-cs"/>
            </a:rPr>
            <a:t>+11,979</a:t>
          </a:r>
          <a:r>
            <a:rPr lang="ja-JP" altLang="ja-JP" sz="1100" b="0" i="0">
              <a:solidFill>
                <a:schemeClr val="dk1"/>
              </a:solidFill>
              <a:effectLst/>
              <a:latin typeface="+mn-lt"/>
              <a:ea typeface="+mn-ea"/>
              <a:cs typeface="+mn-cs"/>
            </a:rPr>
            <a:t>円のため、</a:t>
          </a:r>
          <a:r>
            <a:rPr kumimoji="1" lang="ja-JP" altLang="ja-JP" sz="1100">
              <a:solidFill>
                <a:schemeClr val="dk1"/>
              </a:solidFill>
              <a:effectLst/>
              <a:latin typeface="+mn-lt"/>
              <a:ea typeface="+mn-ea"/>
              <a:cs typeface="+mn-cs"/>
            </a:rPr>
            <a:t>見かけ上の数値に異動なし）。</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みらい育成基金：</a:t>
          </a:r>
          <a:r>
            <a:rPr kumimoji="1" lang="ja-JP" altLang="ja-JP" sz="1100" baseline="0">
              <a:solidFill>
                <a:schemeClr val="dk1"/>
              </a:solidFill>
              <a:effectLst/>
              <a:latin typeface="+mn-lt"/>
              <a:ea typeface="+mn-ea"/>
              <a:cs typeface="+mn-cs"/>
            </a:rPr>
            <a:t>基金の充当対象となる、未来を担う子供たちのための事業等、ふるさと龍ケ崎応援寄附金の活用事業に</a:t>
          </a:r>
          <a:r>
            <a:rPr kumimoji="1" lang="en-US" altLang="ja-JP" sz="1100" baseline="0">
              <a:solidFill>
                <a:schemeClr val="dk1"/>
              </a:solidFill>
              <a:effectLst/>
              <a:latin typeface="+mn-lt"/>
              <a:ea typeface="+mn-ea"/>
              <a:cs typeface="+mn-cs"/>
            </a:rPr>
            <a:t>9,358</a:t>
          </a:r>
          <a:r>
            <a:rPr kumimoji="1" lang="ja-JP" altLang="ja-JP" sz="1100" baseline="0">
              <a:solidFill>
                <a:schemeClr val="dk1"/>
              </a:solidFill>
              <a:effectLst/>
              <a:latin typeface="+mn-lt"/>
              <a:ea typeface="+mn-ea"/>
              <a:cs typeface="+mn-cs"/>
            </a:rPr>
            <a:t>万円を充当。他方、基金の原資となるふるさと龍ケ崎応援寄附金の寄附額</a:t>
          </a:r>
          <a:r>
            <a:rPr kumimoji="1" lang="en-US" altLang="ja-JP" sz="1100" baseline="0">
              <a:solidFill>
                <a:schemeClr val="dk1"/>
              </a:solidFill>
              <a:effectLst/>
              <a:latin typeface="+mn-lt"/>
              <a:ea typeface="+mn-ea"/>
              <a:cs typeface="+mn-cs"/>
            </a:rPr>
            <a:t>1</a:t>
          </a:r>
          <a:r>
            <a:rPr kumimoji="1" lang="ja-JP" altLang="ja-JP" sz="1100" baseline="0">
              <a:solidFill>
                <a:schemeClr val="dk1"/>
              </a:solidFill>
              <a:effectLst/>
              <a:latin typeface="+mn-lt"/>
              <a:ea typeface="+mn-ea"/>
              <a:cs typeface="+mn-cs"/>
            </a:rPr>
            <a:t>億</a:t>
          </a:r>
          <a:r>
            <a:rPr kumimoji="1" lang="en-US" altLang="ja-JP" sz="1100" baseline="0">
              <a:solidFill>
                <a:schemeClr val="dk1"/>
              </a:solidFill>
              <a:effectLst/>
              <a:latin typeface="+mn-lt"/>
              <a:ea typeface="+mn-ea"/>
              <a:cs typeface="+mn-cs"/>
            </a:rPr>
            <a:t>4,669</a:t>
          </a:r>
          <a:r>
            <a:rPr kumimoji="1" lang="ja-JP" altLang="ja-JP" sz="1100" baseline="0">
              <a:solidFill>
                <a:schemeClr val="dk1"/>
              </a:solidFill>
              <a:effectLst/>
              <a:latin typeface="+mn-lt"/>
              <a:ea typeface="+mn-ea"/>
              <a:cs typeface="+mn-cs"/>
            </a:rPr>
            <a:t>万円を積立。</a:t>
          </a:r>
          <a:endParaRPr lang="ja-JP" altLang="ja-JP" sz="1100">
            <a:effectLst/>
          </a:endParaRPr>
        </a:p>
        <a:p>
          <a:r>
            <a:rPr kumimoji="1" lang="ja-JP" altLang="ja-JP" sz="1100" b="0" i="0">
              <a:solidFill>
                <a:schemeClr val="dk1"/>
              </a:solidFill>
              <a:effectLst/>
              <a:latin typeface="+mn-lt"/>
              <a:ea typeface="+mn-ea"/>
              <a:cs typeface="+mn-cs"/>
            </a:rPr>
            <a:t>　地域振興基金：</a:t>
          </a:r>
          <a:r>
            <a:rPr kumimoji="1" lang="ja-JP" altLang="en-US" sz="1100" b="0" i="0">
              <a:solidFill>
                <a:schemeClr val="dk1"/>
              </a:solidFill>
              <a:effectLst/>
              <a:latin typeface="+mn-lt"/>
              <a:ea typeface="+mn-ea"/>
              <a:cs typeface="+mn-cs"/>
            </a:rPr>
            <a:t>龍ケ崎地方塵芥処理組合負担金へ</a:t>
          </a:r>
          <a:r>
            <a:rPr kumimoji="1" lang="en-US" altLang="ja-JP" sz="1100" b="0" i="0">
              <a:solidFill>
                <a:schemeClr val="dk1"/>
              </a:solidFill>
              <a:effectLst/>
              <a:latin typeface="+mn-lt"/>
              <a:ea typeface="+mn-ea"/>
              <a:cs typeface="+mn-cs"/>
            </a:rPr>
            <a:t>8,345</a:t>
          </a:r>
          <a:r>
            <a:rPr kumimoji="1" lang="ja-JP" altLang="en-US" sz="1100" b="0" i="0">
              <a:solidFill>
                <a:schemeClr val="dk1"/>
              </a:solidFill>
              <a:effectLst/>
              <a:latin typeface="+mn-lt"/>
              <a:ea typeface="+mn-ea"/>
              <a:cs typeface="+mn-cs"/>
            </a:rPr>
            <a:t>万円充当。国際交流事業へ</a:t>
          </a:r>
          <a:r>
            <a:rPr kumimoji="1" lang="en-US" altLang="ja-JP" sz="1100" b="0" i="0">
              <a:solidFill>
                <a:schemeClr val="dk1"/>
              </a:solidFill>
              <a:effectLst/>
              <a:latin typeface="+mn-lt"/>
              <a:ea typeface="+mn-ea"/>
              <a:cs typeface="+mn-cs"/>
            </a:rPr>
            <a:t>97</a:t>
          </a:r>
          <a:r>
            <a:rPr kumimoji="1" lang="ja-JP" altLang="en-US" sz="1100" b="0" i="0">
              <a:solidFill>
                <a:schemeClr val="dk1"/>
              </a:solidFill>
              <a:effectLst/>
              <a:latin typeface="+mn-lt"/>
              <a:ea typeface="+mn-ea"/>
              <a:cs typeface="+mn-cs"/>
            </a:rPr>
            <a:t>万円充当。</a:t>
          </a:r>
          <a:endParaRPr lang="ja-JP" altLang="ja-JP" sz="1100">
            <a:effectLst/>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mn-lt"/>
              <a:ea typeface="+mn-ea"/>
              <a:cs typeface="+mn-cs"/>
            </a:rPr>
            <a:t>　庁舎を含む、公共施設等のストック対策などの財政需要が高まるとともに地域振興やにぎわいの創出など活性化に向けた施策にかかる財源として基金は重要な役割を担っている。当面、厳しい財政状況が続くと見込まれるが、各事業の効率化、選択と集中を徹底し、基金残高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新型コロナウイルス感染症対策費の財源として</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年ぶりに</a:t>
          </a:r>
          <a:r>
            <a:rPr kumimoji="1" lang="en-US" altLang="ja-JP" sz="1100">
              <a:solidFill>
                <a:schemeClr val="dk1"/>
              </a:solidFill>
              <a:effectLst/>
              <a:latin typeface="+mn-lt"/>
              <a:ea typeface="+mn-ea"/>
              <a:cs typeface="+mn-cs"/>
            </a:rPr>
            <a:t>5,000</a:t>
          </a:r>
          <a:r>
            <a:rPr kumimoji="1" lang="ja-JP" altLang="ja-JP" sz="1100">
              <a:solidFill>
                <a:schemeClr val="dk1"/>
              </a:solidFill>
              <a:effectLst/>
              <a:latin typeface="+mn-lt"/>
              <a:ea typeface="+mn-ea"/>
              <a:cs typeface="+mn-cs"/>
            </a:rPr>
            <a:t>万円を取崩して以降は、令和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年度も</a:t>
          </a:r>
          <a:r>
            <a:rPr kumimoji="1" lang="ja-JP" altLang="ja-JP" sz="1100">
              <a:solidFill>
                <a:schemeClr val="dk1"/>
              </a:solidFill>
              <a:effectLst/>
              <a:latin typeface="+mn-lt"/>
              <a:ea typeface="+mn-ea"/>
              <a:cs typeface="+mn-cs"/>
            </a:rPr>
            <a:t>取崩しを回避でき、</a:t>
          </a:r>
          <a:r>
            <a:rPr kumimoji="1" lang="ja-JP" altLang="en-US" sz="1100">
              <a:solidFill>
                <a:schemeClr val="dk1"/>
              </a:solidFill>
              <a:effectLst/>
              <a:latin typeface="+mn-lt"/>
              <a:ea typeface="+mn-ea"/>
              <a:cs typeface="+mn-cs"/>
            </a:rPr>
            <a:t>運用益による増にとどまった（</a:t>
          </a:r>
          <a:r>
            <a:rPr kumimoji="1" lang="en-US" altLang="ja-JP" sz="1100">
              <a:solidFill>
                <a:schemeClr val="dk1"/>
              </a:solidFill>
              <a:effectLst/>
              <a:latin typeface="+mn-lt"/>
              <a:ea typeface="+mn-ea"/>
              <a:cs typeface="+mn-cs"/>
            </a:rPr>
            <a:t>+207,579</a:t>
          </a:r>
          <a:r>
            <a:rPr kumimoji="1" lang="ja-JP" altLang="en-US" sz="1100">
              <a:solidFill>
                <a:schemeClr val="dk1"/>
              </a:solidFill>
              <a:effectLst/>
              <a:latin typeface="+mn-lt"/>
              <a:ea typeface="+mn-ea"/>
              <a:cs typeface="+mn-cs"/>
            </a:rPr>
            <a:t>円のため見かけ上の数値に異動なし）。</a:t>
          </a:r>
          <a:endParaRPr lang="ja-JP" altLang="ja-JP" sz="1100">
            <a:effectLst/>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mn-lt"/>
              <a:ea typeface="+mn-ea"/>
              <a:cs typeface="+mn-cs"/>
            </a:rPr>
            <a:t>　最低限維持すべき水準を標準財政規模の</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である</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億円としたうえで、景気の急激な変動等による歳入の下振れや災害時の備えとして、単年度の収支ギャップを</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億円、平時への回復期間を</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年間と想定し、標準財政規模の約</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％にあたる</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億円程度の残高維持を目指す。</a:t>
          </a:r>
          <a:endParaRPr lang="ja-JP" altLang="ja-JP" sz="11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年度は、総合運動公園整備事業分として、</a:t>
          </a:r>
          <a:r>
            <a:rPr kumimoji="1" lang="en-US" altLang="ja-JP" sz="1100">
              <a:solidFill>
                <a:schemeClr val="dk1"/>
              </a:solidFill>
              <a:effectLst/>
              <a:latin typeface="+mn-lt"/>
              <a:ea typeface="+mn-ea"/>
              <a:cs typeface="+mn-cs"/>
            </a:rPr>
            <a:t>5,900</a:t>
          </a:r>
          <a:r>
            <a:rPr kumimoji="1" lang="ja-JP" altLang="en-US" sz="1100">
              <a:solidFill>
                <a:schemeClr val="dk1"/>
              </a:solidFill>
              <a:effectLst/>
              <a:latin typeface="+mn-lt"/>
              <a:ea typeface="+mn-ea"/>
              <a:cs typeface="+mn-cs"/>
            </a:rPr>
            <a:t>万円を取り崩し、また、普通交付税の追加交付分として臨時財政対策債償還基金費</a:t>
          </a:r>
          <a:r>
            <a:rPr kumimoji="1" lang="en-US" altLang="ja-JP" sz="1100">
              <a:solidFill>
                <a:schemeClr val="dk1"/>
              </a:solidFill>
              <a:effectLst/>
              <a:latin typeface="+mn-lt"/>
              <a:ea typeface="+mn-ea"/>
              <a:cs typeface="+mn-cs"/>
            </a:rPr>
            <a:t>8,600</a:t>
          </a:r>
          <a:r>
            <a:rPr kumimoji="1" lang="ja-JP" altLang="en-US" sz="1100">
              <a:solidFill>
                <a:schemeClr val="dk1"/>
              </a:solidFill>
              <a:effectLst/>
              <a:latin typeface="+mn-lt"/>
              <a:ea typeface="+mn-ea"/>
              <a:cs typeface="+mn-cs"/>
            </a:rPr>
            <a:t>万円を積み立て、後年度の普通交付税の減額要因に備えている。</a:t>
          </a:r>
          <a:endParaRPr kumimoji="1" lang="en-US" altLang="ja-JP" sz="1100">
            <a:solidFill>
              <a:schemeClr val="dk1"/>
            </a:solidFill>
            <a:effectLst/>
            <a:latin typeface="+mn-lt"/>
            <a:ea typeface="+mn-ea"/>
            <a:cs typeface="+mn-cs"/>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mn-lt"/>
              <a:ea typeface="+mn-ea"/>
              <a:cs typeface="+mn-cs"/>
            </a:rPr>
            <a:t>　総合運動公園の建設に伴い積</a:t>
          </a:r>
          <a:r>
            <a:rPr kumimoji="1" lang="ja-JP" altLang="en-US" sz="1100">
              <a:solidFill>
                <a:schemeClr val="dk1"/>
              </a:solidFill>
              <a:effectLst/>
              <a:latin typeface="+mn-lt"/>
              <a:ea typeface="+mn-ea"/>
              <a:cs typeface="+mn-cs"/>
            </a:rPr>
            <a:t>み</a:t>
          </a:r>
          <a:r>
            <a:rPr kumimoji="1" lang="ja-JP" altLang="ja-JP" sz="1100">
              <a:solidFill>
                <a:schemeClr val="dk1"/>
              </a:solidFill>
              <a:effectLst/>
              <a:latin typeface="+mn-lt"/>
              <a:ea typeface="+mn-ea"/>
              <a:cs typeface="+mn-cs"/>
            </a:rPr>
            <a:t>立てた分について，総合運動公園にかかる地方債償還に充てる予定である。</a:t>
          </a:r>
          <a:endParaRPr lang="ja-JP" altLang="ja-JP" sz="11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31043983</v>
      </c>
      <c r="BO4" s="449"/>
      <c r="BP4" s="449"/>
      <c r="BQ4" s="449"/>
      <c r="BR4" s="449"/>
      <c r="BS4" s="449"/>
      <c r="BT4" s="449"/>
      <c r="BU4" s="450"/>
      <c r="BV4" s="448">
        <v>31224289</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7.9</v>
      </c>
      <c r="CU4" s="589"/>
      <c r="CV4" s="589"/>
      <c r="CW4" s="589"/>
      <c r="CX4" s="589"/>
      <c r="CY4" s="589"/>
      <c r="CZ4" s="589"/>
      <c r="DA4" s="590"/>
      <c r="DB4" s="588">
        <v>11.3</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29637205</v>
      </c>
      <c r="BO5" s="420"/>
      <c r="BP5" s="420"/>
      <c r="BQ5" s="420"/>
      <c r="BR5" s="420"/>
      <c r="BS5" s="420"/>
      <c r="BT5" s="420"/>
      <c r="BU5" s="421"/>
      <c r="BV5" s="419">
        <v>29252004</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92.9</v>
      </c>
      <c r="CU5" s="417"/>
      <c r="CV5" s="417"/>
      <c r="CW5" s="417"/>
      <c r="CX5" s="417"/>
      <c r="CY5" s="417"/>
      <c r="CZ5" s="417"/>
      <c r="DA5" s="418"/>
      <c r="DB5" s="416">
        <v>91.1</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1406778</v>
      </c>
      <c r="BO6" s="420"/>
      <c r="BP6" s="420"/>
      <c r="BQ6" s="420"/>
      <c r="BR6" s="420"/>
      <c r="BS6" s="420"/>
      <c r="BT6" s="420"/>
      <c r="BU6" s="421"/>
      <c r="BV6" s="419">
        <v>1972285</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93.9</v>
      </c>
      <c r="CU6" s="563"/>
      <c r="CV6" s="563"/>
      <c r="CW6" s="563"/>
      <c r="CX6" s="563"/>
      <c r="CY6" s="563"/>
      <c r="CZ6" s="563"/>
      <c r="DA6" s="564"/>
      <c r="DB6" s="562">
        <v>93.2</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101</v>
      </c>
      <c r="AV7" s="478"/>
      <c r="AW7" s="478"/>
      <c r="AX7" s="478"/>
      <c r="AY7" s="433" t="s">
        <v>102</v>
      </c>
      <c r="AZ7" s="434"/>
      <c r="BA7" s="434"/>
      <c r="BB7" s="434"/>
      <c r="BC7" s="434"/>
      <c r="BD7" s="434"/>
      <c r="BE7" s="434"/>
      <c r="BF7" s="434"/>
      <c r="BG7" s="434"/>
      <c r="BH7" s="434"/>
      <c r="BI7" s="434"/>
      <c r="BJ7" s="434"/>
      <c r="BK7" s="434"/>
      <c r="BL7" s="434"/>
      <c r="BM7" s="435"/>
      <c r="BN7" s="419">
        <v>129969</v>
      </c>
      <c r="BO7" s="420"/>
      <c r="BP7" s="420"/>
      <c r="BQ7" s="420"/>
      <c r="BR7" s="420"/>
      <c r="BS7" s="420"/>
      <c r="BT7" s="420"/>
      <c r="BU7" s="421"/>
      <c r="BV7" s="419">
        <v>187814</v>
      </c>
      <c r="BW7" s="420"/>
      <c r="BX7" s="420"/>
      <c r="BY7" s="420"/>
      <c r="BZ7" s="420"/>
      <c r="CA7" s="420"/>
      <c r="CB7" s="420"/>
      <c r="CC7" s="421"/>
      <c r="CD7" s="459" t="s">
        <v>103</v>
      </c>
      <c r="CE7" s="379"/>
      <c r="CF7" s="379"/>
      <c r="CG7" s="379"/>
      <c r="CH7" s="379"/>
      <c r="CI7" s="379"/>
      <c r="CJ7" s="379"/>
      <c r="CK7" s="379"/>
      <c r="CL7" s="379"/>
      <c r="CM7" s="379"/>
      <c r="CN7" s="379"/>
      <c r="CO7" s="379"/>
      <c r="CP7" s="379"/>
      <c r="CQ7" s="379"/>
      <c r="CR7" s="379"/>
      <c r="CS7" s="460"/>
      <c r="CT7" s="419">
        <v>16135643</v>
      </c>
      <c r="CU7" s="420"/>
      <c r="CV7" s="420"/>
      <c r="CW7" s="420"/>
      <c r="CX7" s="420"/>
      <c r="CY7" s="420"/>
      <c r="CZ7" s="420"/>
      <c r="DA7" s="421"/>
      <c r="DB7" s="419">
        <v>15815515</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104</v>
      </c>
      <c r="AN8" s="376"/>
      <c r="AO8" s="376"/>
      <c r="AP8" s="376"/>
      <c r="AQ8" s="376"/>
      <c r="AR8" s="376"/>
      <c r="AS8" s="376"/>
      <c r="AT8" s="377"/>
      <c r="AU8" s="477" t="s">
        <v>90</v>
      </c>
      <c r="AV8" s="478"/>
      <c r="AW8" s="478"/>
      <c r="AX8" s="478"/>
      <c r="AY8" s="433" t="s">
        <v>105</v>
      </c>
      <c r="AZ8" s="434"/>
      <c r="BA8" s="434"/>
      <c r="BB8" s="434"/>
      <c r="BC8" s="434"/>
      <c r="BD8" s="434"/>
      <c r="BE8" s="434"/>
      <c r="BF8" s="434"/>
      <c r="BG8" s="434"/>
      <c r="BH8" s="434"/>
      <c r="BI8" s="434"/>
      <c r="BJ8" s="434"/>
      <c r="BK8" s="434"/>
      <c r="BL8" s="434"/>
      <c r="BM8" s="435"/>
      <c r="BN8" s="419">
        <v>1276809</v>
      </c>
      <c r="BO8" s="420"/>
      <c r="BP8" s="420"/>
      <c r="BQ8" s="420"/>
      <c r="BR8" s="420"/>
      <c r="BS8" s="420"/>
      <c r="BT8" s="420"/>
      <c r="BU8" s="421"/>
      <c r="BV8" s="419">
        <v>1784471</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0.71</v>
      </c>
      <c r="CU8" s="523"/>
      <c r="CV8" s="523"/>
      <c r="CW8" s="523"/>
      <c r="CX8" s="523"/>
      <c r="CY8" s="523"/>
      <c r="CZ8" s="523"/>
      <c r="DA8" s="524"/>
      <c r="DB8" s="522">
        <v>0.73</v>
      </c>
      <c r="DC8" s="523"/>
      <c r="DD8" s="523"/>
      <c r="DE8" s="523"/>
      <c r="DF8" s="523"/>
      <c r="DG8" s="523"/>
      <c r="DH8" s="523"/>
      <c r="DI8" s="524"/>
    </row>
    <row r="9" spans="1:119" ht="18.75" customHeight="1" thickBot="1" x14ac:dyDescent="0.2">
      <c r="A9" s="181"/>
      <c r="B9" s="551" t="s">
        <v>107</v>
      </c>
      <c r="C9" s="552"/>
      <c r="D9" s="552"/>
      <c r="E9" s="552"/>
      <c r="F9" s="552"/>
      <c r="G9" s="552"/>
      <c r="H9" s="552"/>
      <c r="I9" s="552"/>
      <c r="J9" s="552"/>
      <c r="K9" s="470"/>
      <c r="L9" s="553" t="s">
        <v>108</v>
      </c>
      <c r="M9" s="554"/>
      <c r="N9" s="554"/>
      <c r="O9" s="554"/>
      <c r="P9" s="554"/>
      <c r="Q9" s="555"/>
      <c r="R9" s="556">
        <v>76420</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90</v>
      </c>
      <c r="AV9" s="478"/>
      <c r="AW9" s="478"/>
      <c r="AX9" s="478"/>
      <c r="AY9" s="433" t="s">
        <v>111</v>
      </c>
      <c r="AZ9" s="434"/>
      <c r="BA9" s="434"/>
      <c r="BB9" s="434"/>
      <c r="BC9" s="434"/>
      <c r="BD9" s="434"/>
      <c r="BE9" s="434"/>
      <c r="BF9" s="434"/>
      <c r="BG9" s="434"/>
      <c r="BH9" s="434"/>
      <c r="BI9" s="434"/>
      <c r="BJ9" s="434"/>
      <c r="BK9" s="434"/>
      <c r="BL9" s="434"/>
      <c r="BM9" s="435"/>
      <c r="BN9" s="419">
        <v>-507662</v>
      </c>
      <c r="BO9" s="420"/>
      <c r="BP9" s="420"/>
      <c r="BQ9" s="420"/>
      <c r="BR9" s="420"/>
      <c r="BS9" s="420"/>
      <c r="BT9" s="420"/>
      <c r="BU9" s="421"/>
      <c r="BV9" s="419">
        <v>-843562</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11.1</v>
      </c>
      <c r="CU9" s="417"/>
      <c r="CV9" s="417"/>
      <c r="CW9" s="417"/>
      <c r="CX9" s="417"/>
      <c r="CY9" s="417"/>
      <c r="CZ9" s="417"/>
      <c r="DA9" s="418"/>
      <c r="DB9" s="416">
        <v>11</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113</v>
      </c>
      <c r="M10" s="376"/>
      <c r="N10" s="376"/>
      <c r="O10" s="376"/>
      <c r="P10" s="376"/>
      <c r="Q10" s="377"/>
      <c r="R10" s="372">
        <v>78342</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207</v>
      </c>
      <c r="BO10" s="420"/>
      <c r="BP10" s="420"/>
      <c r="BQ10" s="420"/>
      <c r="BR10" s="420"/>
      <c r="BS10" s="420"/>
      <c r="BT10" s="420"/>
      <c r="BU10" s="421"/>
      <c r="BV10" s="419">
        <v>200426</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75509</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72539</v>
      </c>
      <c r="S13" s="507"/>
      <c r="T13" s="507"/>
      <c r="U13" s="507"/>
      <c r="V13" s="508"/>
      <c r="W13" s="509" t="s">
        <v>131</v>
      </c>
      <c r="X13" s="405"/>
      <c r="Y13" s="405"/>
      <c r="Z13" s="405"/>
      <c r="AA13" s="405"/>
      <c r="AB13" s="406"/>
      <c r="AC13" s="372">
        <v>812</v>
      </c>
      <c r="AD13" s="373"/>
      <c r="AE13" s="373"/>
      <c r="AF13" s="373"/>
      <c r="AG13" s="374"/>
      <c r="AH13" s="372">
        <v>863</v>
      </c>
      <c r="AI13" s="373"/>
      <c r="AJ13" s="373"/>
      <c r="AK13" s="373"/>
      <c r="AL13" s="432"/>
      <c r="AM13" s="476" t="s">
        <v>132</v>
      </c>
      <c r="AN13" s="376"/>
      <c r="AO13" s="376"/>
      <c r="AP13" s="376"/>
      <c r="AQ13" s="376"/>
      <c r="AR13" s="376"/>
      <c r="AS13" s="376"/>
      <c r="AT13" s="377"/>
      <c r="AU13" s="477" t="s">
        <v>101</v>
      </c>
      <c r="AV13" s="478"/>
      <c r="AW13" s="478"/>
      <c r="AX13" s="478"/>
      <c r="AY13" s="433" t="s">
        <v>133</v>
      </c>
      <c r="AZ13" s="434"/>
      <c r="BA13" s="434"/>
      <c r="BB13" s="434"/>
      <c r="BC13" s="434"/>
      <c r="BD13" s="434"/>
      <c r="BE13" s="434"/>
      <c r="BF13" s="434"/>
      <c r="BG13" s="434"/>
      <c r="BH13" s="434"/>
      <c r="BI13" s="434"/>
      <c r="BJ13" s="434"/>
      <c r="BK13" s="434"/>
      <c r="BL13" s="434"/>
      <c r="BM13" s="435"/>
      <c r="BN13" s="419">
        <v>-507455</v>
      </c>
      <c r="BO13" s="420"/>
      <c r="BP13" s="420"/>
      <c r="BQ13" s="420"/>
      <c r="BR13" s="420"/>
      <c r="BS13" s="420"/>
      <c r="BT13" s="420"/>
      <c r="BU13" s="421"/>
      <c r="BV13" s="419">
        <v>-643136</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4.3</v>
      </c>
      <c r="CU13" s="417"/>
      <c r="CV13" s="417"/>
      <c r="CW13" s="417"/>
      <c r="CX13" s="417"/>
      <c r="CY13" s="417"/>
      <c r="CZ13" s="417"/>
      <c r="DA13" s="418"/>
      <c r="DB13" s="416">
        <v>4.5999999999999996</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75813</v>
      </c>
      <c r="S14" s="507"/>
      <c r="T14" s="507"/>
      <c r="U14" s="507"/>
      <c r="V14" s="508"/>
      <c r="W14" s="510"/>
      <c r="X14" s="408"/>
      <c r="Y14" s="408"/>
      <c r="Z14" s="408"/>
      <c r="AA14" s="408"/>
      <c r="AB14" s="409"/>
      <c r="AC14" s="499">
        <v>2.5</v>
      </c>
      <c r="AD14" s="500"/>
      <c r="AE14" s="500"/>
      <c r="AF14" s="500"/>
      <c r="AG14" s="501"/>
      <c r="AH14" s="499">
        <v>2.5</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73338</v>
      </c>
      <c r="S15" s="507"/>
      <c r="T15" s="507"/>
      <c r="U15" s="507"/>
      <c r="V15" s="508"/>
      <c r="W15" s="509" t="s">
        <v>137</v>
      </c>
      <c r="X15" s="405"/>
      <c r="Y15" s="405"/>
      <c r="Z15" s="405"/>
      <c r="AA15" s="405"/>
      <c r="AB15" s="406"/>
      <c r="AC15" s="372">
        <v>9212</v>
      </c>
      <c r="AD15" s="373"/>
      <c r="AE15" s="373"/>
      <c r="AF15" s="373"/>
      <c r="AG15" s="374"/>
      <c r="AH15" s="372">
        <v>9555</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9575634</v>
      </c>
      <c r="BO15" s="449"/>
      <c r="BP15" s="449"/>
      <c r="BQ15" s="449"/>
      <c r="BR15" s="449"/>
      <c r="BS15" s="449"/>
      <c r="BT15" s="449"/>
      <c r="BU15" s="450"/>
      <c r="BV15" s="448">
        <v>9376096</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27.8</v>
      </c>
      <c r="AD16" s="500"/>
      <c r="AE16" s="500"/>
      <c r="AF16" s="500"/>
      <c r="AG16" s="501"/>
      <c r="AH16" s="499">
        <v>27.9</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13489541</v>
      </c>
      <c r="BO16" s="420"/>
      <c r="BP16" s="420"/>
      <c r="BQ16" s="420"/>
      <c r="BR16" s="420"/>
      <c r="BS16" s="420"/>
      <c r="BT16" s="420"/>
      <c r="BU16" s="421"/>
      <c r="BV16" s="419">
        <v>12991943</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23089</v>
      </c>
      <c r="AD17" s="373"/>
      <c r="AE17" s="373"/>
      <c r="AF17" s="373"/>
      <c r="AG17" s="374"/>
      <c r="AH17" s="372">
        <v>23852</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12067386</v>
      </c>
      <c r="BO17" s="420"/>
      <c r="BP17" s="420"/>
      <c r="BQ17" s="420"/>
      <c r="BR17" s="420"/>
      <c r="BS17" s="420"/>
      <c r="BT17" s="420"/>
      <c r="BU17" s="421"/>
      <c r="BV17" s="419">
        <v>11828689</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78.59</v>
      </c>
      <c r="M18" s="472"/>
      <c r="N18" s="472"/>
      <c r="O18" s="472"/>
      <c r="P18" s="472"/>
      <c r="Q18" s="472"/>
      <c r="R18" s="473"/>
      <c r="S18" s="473"/>
      <c r="T18" s="473"/>
      <c r="U18" s="473"/>
      <c r="V18" s="474"/>
      <c r="W18" s="490"/>
      <c r="X18" s="491"/>
      <c r="Y18" s="491"/>
      <c r="Z18" s="491"/>
      <c r="AA18" s="491"/>
      <c r="AB18" s="515"/>
      <c r="AC18" s="389">
        <v>69.7</v>
      </c>
      <c r="AD18" s="390"/>
      <c r="AE18" s="390"/>
      <c r="AF18" s="390"/>
      <c r="AG18" s="475"/>
      <c r="AH18" s="389">
        <v>69.599999999999994</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15282356</v>
      </c>
      <c r="BO18" s="420"/>
      <c r="BP18" s="420"/>
      <c r="BQ18" s="420"/>
      <c r="BR18" s="420"/>
      <c r="BS18" s="420"/>
      <c r="BT18" s="420"/>
      <c r="BU18" s="421"/>
      <c r="BV18" s="419">
        <v>14731258</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972</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21044108</v>
      </c>
      <c r="BO19" s="420"/>
      <c r="BP19" s="420"/>
      <c r="BQ19" s="420"/>
      <c r="BR19" s="420"/>
      <c r="BS19" s="420"/>
      <c r="BT19" s="420"/>
      <c r="BU19" s="421"/>
      <c r="BV19" s="419">
        <v>21328001</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32158</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21898282</v>
      </c>
      <c r="BO22" s="449"/>
      <c r="BP22" s="449"/>
      <c r="BQ22" s="449"/>
      <c r="BR22" s="449"/>
      <c r="BS22" s="449"/>
      <c r="BT22" s="449"/>
      <c r="BU22" s="450"/>
      <c r="BV22" s="448">
        <v>21962939</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16892666</v>
      </c>
      <c r="BO23" s="420"/>
      <c r="BP23" s="420"/>
      <c r="BQ23" s="420"/>
      <c r="BR23" s="420"/>
      <c r="BS23" s="420"/>
      <c r="BT23" s="420"/>
      <c r="BU23" s="421"/>
      <c r="BV23" s="419">
        <v>17583098</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9270</v>
      </c>
      <c r="R24" s="373"/>
      <c r="S24" s="373"/>
      <c r="T24" s="373"/>
      <c r="U24" s="373"/>
      <c r="V24" s="374"/>
      <c r="W24" s="462"/>
      <c r="X24" s="399"/>
      <c r="Y24" s="400"/>
      <c r="Z24" s="375" t="s">
        <v>162</v>
      </c>
      <c r="AA24" s="376"/>
      <c r="AB24" s="376"/>
      <c r="AC24" s="376"/>
      <c r="AD24" s="376"/>
      <c r="AE24" s="376"/>
      <c r="AF24" s="376"/>
      <c r="AG24" s="377"/>
      <c r="AH24" s="372">
        <v>392</v>
      </c>
      <c r="AI24" s="373"/>
      <c r="AJ24" s="373"/>
      <c r="AK24" s="373"/>
      <c r="AL24" s="374"/>
      <c r="AM24" s="372">
        <v>1277136</v>
      </c>
      <c r="AN24" s="373"/>
      <c r="AO24" s="373"/>
      <c r="AP24" s="373"/>
      <c r="AQ24" s="373"/>
      <c r="AR24" s="374"/>
      <c r="AS24" s="372">
        <v>3258</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9801391</v>
      </c>
      <c r="BO24" s="420"/>
      <c r="BP24" s="420"/>
      <c r="BQ24" s="420"/>
      <c r="BR24" s="420"/>
      <c r="BS24" s="420"/>
      <c r="BT24" s="420"/>
      <c r="BU24" s="421"/>
      <c r="BV24" s="419">
        <v>8925688</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7460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5517066</v>
      </c>
      <c r="BO25" s="449"/>
      <c r="BP25" s="449"/>
      <c r="BQ25" s="449"/>
      <c r="BR25" s="449"/>
      <c r="BS25" s="449"/>
      <c r="BT25" s="449"/>
      <c r="BU25" s="450"/>
      <c r="BV25" s="448">
        <v>4807843</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6850</v>
      </c>
      <c r="R26" s="373"/>
      <c r="S26" s="373"/>
      <c r="T26" s="373"/>
      <c r="U26" s="373"/>
      <c r="V26" s="374"/>
      <c r="W26" s="462"/>
      <c r="X26" s="399"/>
      <c r="Y26" s="400"/>
      <c r="Z26" s="375" t="s">
        <v>168</v>
      </c>
      <c r="AA26" s="430"/>
      <c r="AB26" s="430"/>
      <c r="AC26" s="430"/>
      <c r="AD26" s="430"/>
      <c r="AE26" s="430"/>
      <c r="AF26" s="430"/>
      <c r="AG26" s="431"/>
      <c r="AH26" s="372">
        <v>26</v>
      </c>
      <c r="AI26" s="373"/>
      <c r="AJ26" s="373"/>
      <c r="AK26" s="373"/>
      <c r="AL26" s="374"/>
      <c r="AM26" s="372">
        <v>80912</v>
      </c>
      <c r="AN26" s="373"/>
      <c r="AO26" s="373"/>
      <c r="AP26" s="373"/>
      <c r="AQ26" s="373"/>
      <c r="AR26" s="374"/>
      <c r="AS26" s="372">
        <v>3112</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4690</v>
      </c>
      <c r="R27" s="373"/>
      <c r="S27" s="373"/>
      <c r="T27" s="373"/>
      <c r="U27" s="373"/>
      <c r="V27" s="374"/>
      <c r="W27" s="462"/>
      <c r="X27" s="399"/>
      <c r="Y27" s="400"/>
      <c r="Z27" s="375" t="s">
        <v>171</v>
      </c>
      <c r="AA27" s="376"/>
      <c r="AB27" s="376"/>
      <c r="AC27" s="376"/>
      <c r="AD27" s="376"/>
      <c r="AE27" s="376"/>
      <c r="AF27" s="376"/>
      <c r="AG27" s="377"/>
      <c r="AH27" s="372" t="s">
        <v>122</v>
      </c>
      <c r="AI27" s="373"/>
      <c r="AJ27" s="373"/>
      <c r="AK27" s="373"/>
      <c r="AL27" s="374"/>
      <c r="AM27" s="372" t="s">
        <v>122</v>
      </c>
      <c r="AN27" s="373"/>
      <c r="AO27" s="373"/>
      <c r="AP27" s="373"/>
      <c r="AQ27" s="373"/>
      <c r="AR27" s="374"/>
      <c r="AS27" s="372" t="s">
        <v>122</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799792</v>
      </c>
      <c r="BO27" s="454"/>
      <c r="BP27" s="454"/>
      <c r="BQ27" s="454"/>
      <c r="BR27" s="454"/>
      <c r="BS27" s="454"/>
      <c r="BT27" s="454"/>
      <c r="BU27" s="455"/>
      <c r="BV27" s="453">
        <v>799784</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4230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2938274</v>
      </c>
      <c r="BO28" s="449"/>
      <c r="BP28" s="449"/>
      <c r="BQ28" s="449"/>
      <c r="BR28" s="449"/>
      <c r="BS28" s="449"/>
      <c r="BT28" s="449"/>
      <c r="BU28" s="450"/>
      <c r="BV28" s="448">
        <v>2938067</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20</v>
      </c>
      <c r="M29" s="373"/>
      <c r="N29" s="373"/>
      <c r="O29" s="373"/>
      <c r="P29" s="374"/>
      <c r="Q29" s="372">
        <v>3980</v>
      </c>
      <c r="R29" s="373"/>
      <c r="S29" s="373"/>
      <c r="T29" s="373"/>
      <c r="U29" s="373"/>
      <c r="V29" s="374"/>
      <c r="W29" s="463"/>
      <c r="X29" s="464"/>
      <c r="Y29" s="465"/>
      <c r="Z29" s="375" t="s">
        <v>177</v>
      </c>
      <c r="AA29" s="376"/>
      <c r="AB29" s="376"/>
      <c r="AC29" s="376"/>
      <c r="AD29" s="376"/>
      <c r="AE29" s="376"/>
      <c r="AF29" s="376"/>
      <c r="AG29" s="377"/>
      <c r="AH29" s="372">
        <v>392</v>
      </c>
      <c r="AI29" s="373"/>
      <c r="AJ29" s="373"/>
      <c r="AK29" s="373"/>
      <c r="AL29" s="374"/>
      <c r="AM29" s="372">
        <v>1277136</v>
      </c>
      <c r="AN29" s="373"/>
      <c r="AO29" s="373"/>
      <c r="AP29" s="373"/>
      <c r="AQ29" s="373"/>
      <c r="AR29" s="374"/>
      <c r="AS29" s="372">
        <v>3258</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1198459</v>
      </c>
      <c r="BO29" s="420"/>
      <c r="BP29" s="420"/>
      <c r="BQ29" s="420"/>
      <c r="BR29" s="420"/>
      <c r="BS29" s="420"/>
      <c r="BT29" s="420"/>
      <c r="BU29" s="421"/>
      <c r="BV29" s="419">
        <v>1171842</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97.9</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2572801</v>
      </c>
      <c r="BO30" s="454"/>
      <c r="BP30" s="454"/>
      <c r="BQ30" s="454"/>
      <c r="BR30" s="454"/>
      <c r="BS30" s="454"/>
      <c r="BT30" s="454"/>
      <c r="BU30" s="455"/>
      <c r="BV30" s="453">
        <v>2662055</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龍ケ崎市国民健康保険事業特別会計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IF('各会計、関係団体の財政状況及び健全化判断比率'!B31="","",'各会計、関係団体の財政状況及び健全化判断比率'!B31)</f>
        <v>龍ケ崎市下水道事業会計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茨城県南水道企業団（水事業会計）</v>
      </c>
      <c r="BZ34" s="368"/>
      <c r="CA34" s="368"/>
      <c r="CB34" s="368"/>
      <c r="CC34" s="368"/>
      <c r="CD34" s="368"/>
      <c r="CE34" s="368"/>
      <c r="CF34" s="368"/>
      <c r="CG34" s="368"/>
      <c r="CH34" s="368"/>
      <c r="CI34" s="368"/>
      <c r="CJ34" s="368"/>
      <c r="CK34" s="368"/>
      <c r="CL34" s="368"/>
      <c r="CM34" s="368"/>
      <c r="CN34" s="181"/>
      <c r="CO34" s="367">
        <f>IF(CQ34="","",MAX(C34:D43,U34:V43,AM34:AN43,BE34:BF43,BW34:BX43)+1)</f>
        <v>17</v>
      </c>
      <c r="CP34" s="367"/>
      <c r="CQ34" s="368" t="str">
        <f>IF('各会計、関係団体の財政状況及び健全化判断比率'!BS7="","",'各会計、関係団体の財政状況及び健全化判断比率'!BS7)</f>
        <v>龍ケ崎市まちづくり・文化財団</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龍ケ崎市障がい児支援サービス事業特別会計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龍ケ崎市介護保険事業特別会計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龍ケ崎地方塵芥処理組合（一般会計）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龍ケ崎市後期高齢者医療事業特別会計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龍ケ崎地方衛生組合（一般会計）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10</v>
      </c>
      <c r="BX37" s="367"/>
      <c r="BY37" s="368" t="str">
        <f>IF('各会計、関係団体の財政状況及び健全化判断比率'!B71="","",'各会計、関係団体の財政状況及び健全化判断比率'!B71)</f>
        <v>稲敷地方広域市町村圏事務組合（一般会計）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11</v>
      </c>
      <c r="BX38" s="367"/>
      <c r="BY38" s="368" t="str">
        <f>IF('各会計、関係団体の財政状況及び健全化判断比率'!B72="","",'各会計、関係団体の財政状況及び健全化判断比率'!B72)</f>
        <v>稲敷地方広域市町村圏事務組合（水防事業特別会計）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12</v>
      </c>
      <c r="BX39" s="367"/>
      <c r="BY39" s="368" t="str">
        <f>IF('各会計、関係団体の財政状況及び健全化判断比率'!B73="","",'各会計、関係団体の財政状況及び健全化判断比率'!B73)</f>
        <v>茨城県市町村総合事務組合（一般会計）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13</v>
      </c>
      <c r="BX40" s="367"/>
      <c r="BY40" s="368" t="str">
        <f>IF('各会計、関係団体の財政状況及び健全化判断比率'!B74="","",'各会計、関係団体の財政状況及び健全化判断比率'!B74)</f>
        <v>茨城県市町村総合事務組合（県民交通災害共済事業会計）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14</v>
      </c>
      <c r="BX41" s="367"/>
      <c r="BY41" s="368" t="str">
        <f>IF('各会計、関係団体の財政状況及び健全化判断比率'!B75="","",'各会計、関係団体の財政状況及び健全化判断比率'!B75)</f>
        <v>茨城租税債権管理機構（一般会計）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15</v>
      </c>
      <c r="BX42" s="367"/>
      <c r="BY42" s="368" t="str">
        <f>IF('各会計、関係団体の財政状況及び健全化判断比率'!B76="","",'各会計、関係団体の財政状況及び健全化判断比率'!B76)</f>
        <v>利根川水系県南水防事務組合（一般会計）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16</v>
      </c>
      <c r="BX43" s="367"/>
      <c r="BY43" s="368" t="str">
        <f>IF('各会計、関係団体の財政状況及び健全化判断比率'!B77="","",'各会計、関係団体の財政状況及び健全化判断比率'!B77)</f>
        <v>茨城県後期高齢者医療広域連合（一般会計）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P9fxignRzoqfAPI0qDM2m6MyFOMcQgwej05l4sh7OGxudqX6Aqja4OmPvhKy6P95fy6CJxdtf654nQbDdM8ukQ==" saltValue="TxnWYcJi7UBu2pXrGxQTl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10334451</v>
      </c>
      <c r="S5" s="677"/>
      <c r="T5" s="677"/>
      <c r="U5" s="677"/>
      <c r="V5" s="677"/>
      <c r="W5" s="677"/>
      <c r="X5" s="677"/>
      <c r="Y5" s="702"/>
      <c r="Z5" s="715">
        <v>33.299999999999997</v>
      </c>
      <c r="AA5" s="715"/>
      <c r="AB5" s="715"/>
      <c r="AC5" s="715"/>
      <c r="AD5" s="716">
        <v>9752565</v>
      </c>
      <c r="AE5" s="716"/>
      <c r="AF5" s="716"/>
      <c r="AG5" s="716"/>
      <c r="AH5" s="716"/>
      <c r="AI5" s="716"/>
      <c r="AJ5" s="716"/>
      <c r="AK5" s="716"/>
      <c r="AL5" s="703">
        <v>59.9</v>
      </c>
      <c r="AM5" s="685"/>
      <c r="AN5" s="685"/>
      <c r="AO5" s="704"/>
      <c r="AP5" s="679" t="s">
        <v>216</v>
      </c>
      <c r="AQ5" s="680"/>
      <c r="AR5" s="680"/>
      <c r="AS5" s="680"/>
      <c r="AT5" s="680"/>
      <c r="AU5" s="680"/>
      <c r="AV5" s="680"/>
      <c r="AW5" s="680"/>
      <c r="AX5" s="680"/>
      <c r="AY5" s="680"/>
      <c r="AZ5" s="680"/>
      <c r="BA5" s="680"/>
      <c r="BB5" s="680"/>
      <c r="BC5" s="680"/>
      <c r="BD5" s="680"/>
      <c r="BE5" s="680"/>
      <c r="BF5" s="681"/>
      <c r="BG5" s="621">
        <v>9752565</v>
      </c>
      <c r="BH5" s="622"/>
      <c r="BI5" s="622"/>
      <c r="BJ5" s="622"/>
      <c r="BK5" s="622"/>
      <c r="BL5" s="622"/>
      <c r="BM5" s="622"/>
      <c r="BN5" s="623"/>
      <c r="BO5" s="659">
        <v>94.4</v>
      </c>
      <c r="BP5" s="659"/>
      <c r="BQ5" s="659"/>
      <c r="BR5" s="659"/>
      <c r="BS5" s="660">
        <v>135861</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266378</v>
      </c>
      <c r="S6" s="622"/>
      <c r="T6" s="622"/>
      <c r="U6" s="622"/>
      <c r="V6" s="622"/>
      <c r="W6" s="622"/>
      <c r="X6" s="622"/>
      <c r="Y6" s="623"/>
      <c r="Z6" s="659">
        <v>0.9</v>
      </c>
      <c r="AA6" s="659"/>
      <c r="AB6" s="659"/>
      <c r="AC6" s="659"/>
      <c r="AD6" s="660">
        <v>266378</v>
      </c>
      <c r="AE6" s="660"/>
      <c r="AF6" s="660"/>
      <c r="AG6" s="660"/>
      <c r="AH6" s="660"/>
      <c r="AI6" s="660"/>
      <c r="AJ6" s="660"/>
      <c r="AK6" s="660"/>
      <c r="AL6" s="624">
        <v>1.6</v>
      </c>
      <c r="AM6" s="625"/>
      <c r="AN6" s="625"/>
      <c r="AO6" s="661"/>
      <c r="AP6" s="618" t="s">
        <v>221</v>
      </c>
      <c r="AQ6" s="619"/>
      <c r="AR6" s="619"/>
      <c r="AS6" s="619"/>
      <c r="AT6" s="619"/>
      <c r="AU6" s="619"/>
      <c r="AV6" s="619"/>
      <c r="AW6" s="619"/>
      <c r="AX6" s="619"/>
      <c r="AY6" s="619"/>
      <c r="AZ6" s="619"/>
      <c r="BA6" s="619"/>
      <c r="BB6" s="619"/>
      <c r="BC6" s="619"/>
      <c r="BD6" s="619"/>
      <c r="BE6" s="619"/>
      <c r="BF6" s="620"/>
      <c r="BG6" s="621">
        <v>9752565</v>
      </c>
      <c r="BH6" s="622"/>
      <c r="BI6" s="622"/>
      <c r="BJ6" s="622"/>
      <c r="BK6" s="622"/>
      <c r="BL6" s="622"/>
      <c r="BM6" s="622"/>
      <c r="BN6" s="623"/>
      <c r="BO6" s="659">
        <v>94.4</v>
      </c>
      <c r="BP6" s="659"/>
      <c r="BQ6" s="659"/>
      <c r="BR6" s="659"/>
      <c r="BS6" s="660">
        <v>135861</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223739</v>
      </c>
      <c r="CS6" s="622"/>
      <c r="CT6" s="622"/>
      <c r="CU6" s="622"/>
      <c r="CV6" s="622"/>
      <c r="CW6" s="622"/>
      <c r="CX6" s="622"/>
      <c r="CY6" s="623"/>
      <c r="CZ6" s="703">
        <v>0.8</v>
      </c>
      <c r="DA6" s="685"/>
      <c r="DB6" s="685"/>
      <c r="DC6" s="705"/>
      <c r="DD6" s="627" t="s">
        <v>122</v>
      </c>
      <c r="DE6" s="622"/>
      <c r="DF6" s="622"/>
      <c r="DG6" s="622"/>
      <c r="DH6" s="622"/>
      <c r="DI6" s="622"/>
      <c r="DJ6" s="622"/>
      <c r="DK6" s="622"/>
      <c r="DL6" s="622"/>
      <c r="DM6" s="622"/>
      <c r="DN6" s="622"/>
      <c r="DO6" s="622"/>
      <c r="DP6" s="623"/>
      <c r="DQ6" s="627">
        <v>223739</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3213</v>
      </c>
      <c r="S7" s="622"/>
      <c r="T7" s="622"/>
      <c r="U7" s="622"/>
      <c r="V7" s="622"/>
      <c r="W7" s="622"/>
      <c r="X7" s="622"/>
      <c r="Y7" s="623"/>
      <c r="Z7" s="659">
        <v>0</v>
      </c>
      <c r="AA7" s="659"/>
      <c r="AB7" s="659"/>
      <c r="AC7" s="659"/>
      <c r="AD7" s="660">
        <v>3213</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4916705</v>
      </c>
      <c r="BH7" s="622"/>
      <c r="BI7" s="622"/>
      <c r="BJ7" s="622"/>
      <c r="BK7" s="622"/>
      <c r="BL7" s="622"/>
      <c r="BM7" s="622"/>
      <c r="BN7" s="623"/>
      <c r="BO7" s="659">
        <v>47.6</v>
      </c>
      <c r="BP7" s="659"/>
      <c r="BQ7" s="659"/>
      <c r="BR7" s="659"/>
      <c r="BS7" s="660">
        <v>135861</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3733472</v>
      </c>
      <c r="CS7" s="622"/>
      <c r="CT7" s="622"/>
      <c r="CU7" s="622"/>
      <c r="CV7" s="622"/>
      <c r="CW7" s="622"/>
      <c r="CX7" s="622"/>
      <c r="CY7" s="623"/>
      <c r="CZ7" s="659">
        <v>12.6</v>
      </c>
      <c r="DA7" s="659"/>
      <c r="DB7" s="659"/>
      <c r="DC7" s="659"/>
      <c r="DD7" s="627">
        <v>161131</v>
      </c>
      <c r="DE7" s="622"/>
      <c r="DF7" s="622"/>
      <c r="DG7" s="622"/>
      <c r="DH7" s="622"/>
      <c r="DI7" s="622"/>
      <c r="DJ7" s="622"/>
      <c r="DK7" s="622"/>
      <c r="DL7" s="622"/>
      <c r="DM7" s="622"/>
      <c r="DN7" s="622"/>
      <c r="DO7" s="622"/>
      <c r="DP7" s="623"/>
      <c r="DQ7" s="627">
        <v>3217700</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61114</v>
      </c>
      <c r="S8" s="622"/>
      <c r="T8" s="622"/>
      <c r="U8" s="622"/>
      <c r="V8" s="622"/>
      <c r="W8" s="622"/>
      <c r="X8" s="622"/>
      <c r="Y8" s="623"/>
      <c r="Z8" s="659">
        <v>0.2</v>
      </c>
      <c r="AA8" s="659"/>
      <c r="AB8" s="659"/>
      <c r="AC8" s="659"/>
      <c r="AD8" s="660">
        <v>61114</v>
      </c>
      <c r="AE8" s="660"/>
      <c r="AF8" s="660"/>
      <c r="AG8" s="660"/>
      <c r="AH8" s="660"/>
      <c r="AI8" s="660"/>
      <c r="AJ8" s="660"/>
      <c r="AK8" s="660"/>
      <c r="AL8" s="624">
        <v>0.4</v>
      </c>
      <c r="AM8" s="625"/>
      <c r="AN8" s="625"/>
      <c r="AO8" s="661"/>
      <c r="AP8" s="618" t="s">
        <v>227</v>
      </c>
      <c r="AQ8" s="619"/>
      <c r="AR8" s="619"/>
      <c r="AS8" s="619"/>
      <c r="AT8" s="619"/>
      <c r="AU8" s="619"/>
      <c r="AV8" s="619"/>
      <c r="AW8" s="619"/>
      <c r="AX8" s="619"/>
      <c r="AY8" s="619"/>
      <c r="AZ8" s="619"/>
      <c r="BA8" s="619"/>
      <c r="BB8" s="619"/>
      <c r="BC8" s="619"/>
      <c r="BD8" s="619"/>
      <c r="BE8" s="619"/>
      <c r="BF8" s="620"/>
      <c r="BG8" s="621">
        <v>141043</v>
      </c>
      <c r="BH8" s="622"/>
      <c r="BI8" s="622"/>
      <c r="BJ8" s="622"/>
      <c r="BK8" s="622"/>
      <c r="BL8" s="622"/>
      <c r="BM8" s="622"/>
      <c r="BN8" s="623"/>
      <c r="BO8" s="659">
        <v>1.4</v>
      </c>
      <c r="BP8" s="659"/>
      <c r="BQ8" s="659"/>
      <c r="BR8" s="659"/>
      <c r="BS8" s="660" t="s">
        <v>122</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11589130</v>
      </c>
      <c r="CS8" s="622"/>
      <c r="CT8" s="622"/>
      <c r="CU8" s="622"/>
      <c r="CV8" s="622"/>
      <c r="CW8" s="622"/>
      <c r="CX8" s="622"/>
      <c r="CY8" s="623"/>
      <c r="CZ8" s="659">
        <v>39.1</v>
      </c>
      <c r="DA8" s="659"/>
      <c r="DB8" s="659"/>
      <c r="DC8" s="659"/>
      <c r="DD8" s="627">
        <v>36796</v>
      </c>
      <c r="DE8" s="622"/>
      <c r="DF8" s="622"/>
      <c r="DG8" s="622"/>
      <c r="DH8" s="622"/>
      <c r="DI8" s="622"/>
      <c r="DJ8" s="622"/>
      <c r="DK8" s="622"/>
      <c r="DL8" s="622"/>
      <c r="DM8" s="622"/>
      <c r="DN8" s="622"/>
      <c r="DO8" s="622"/>
      <c r="DP8" s="623"/>
      <c r="DQ8" s="627">
        <v>6031996</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68273</v>
      </c>
      <c r="S9" s="622"/>
      <c r="T9" s="622"/>
      <c r="U9" s="622"/>
      <c r="V9" s="622"/>
      <c r="W9" s="622"/>
      <c r="X9" s="622"/>
      <c r="Y9" s="623"/>
      <c r="Z9" s="659">
        <v>0.2</v>
      </c>
      <c r="AA9" s="659"/>
      <c r="AB9" s="659"/>
      <c r="AC9" s="659"/>
      <c r="AD9" s="660">
        <v>68273</v>
      </c>
      <c r="AE9" s="660"/>
      <c r="AF9" s="660"/>
      <c r="AG9" s="660"/>
      <c r="AH9" s="660"/>
      <c r="AI9" s="660"/>
      <c r="AJ9" s="660"/>
      <c r="AK9" s="660"/>
      <c r="AL9" s="624">
        <v>0.4</v>
      </c>
      <c r="AM9" s="625"/>
      <c r="AN9" s="625"/>
      <c r="AO9" s="661"/>
      <c r="AP9" s="618" t="s">
        <v>230</v>
      </c>
      <c r="AQ9" s="619"/>
      <c r="AR9" s="619"/>
      <c r="AS9" s="619"/>
      <c r="AT9" s="619"/>
      <c r="AU9" s="619"/>
      <c r="AV9" s="619"/>
      <c r="AW9" s="619"/>
      <c r="AX9" s="619"/>
      <c r="AY9" s="619"/>
      <c r="AZ9" s="619"/>
      <c r="BA9" s="619"/>
      <c r="BB9" s="619"/>
      <c r="BC9" s="619"/>
      <c r="BD9" s="619"/>
      <c r="BE9" s="619"/>
      <c r="BF9" s="620"/>
      <c r="BG9" s="621">
        <v>4112954</v>
      </c>
      <c r="BH9" s="622"/>
      <c r="BI9" s="622"/>
      <c r="BJ9" s="622"/>
      <c r="BK9" s="622"/>
      <c r="BL9" s="622"/>
      <c r="BM9" s="622"/>
      <c r="BN9" s="623"/>
      <c r="BO9" s="659">
        <v>39.799999999999997</v>
      </c>
      <c r="BP9" s="659"/>
      <c r="BQ9" s="659"/>
      <c r="BR9" s="659"/>
      <c r="BS9" s="660" t="s">
        <v>122</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3187320</v>
      </c>
      <c r="CS9" s="622"/>
      <c r="CT9" s="622"/>
      <c r="CU9" s="622"/>
      <c r="CV9" s="622"/>
      <c r="CW9" s="622"/>
      <c r="CX9" s="622"/>
      <c r="CY9" s="623"/>
      <c r="CZ9" s="659">
        <v>10.8</v>
      </c>
      <c r="DA9" s="659"/>
      <c r="DB9" s="659"/>
      <c r="DC9" s="659"/>
      <c r="DD9" s="627">
        <v>609777</v>
      </c>
      <c r="DE9" s="622"/>
      <c r="DF9" s="622"/>
      <c r="DG9" s="622"/>
      <c r="DH9" s="622"/>
      <c r="DI9" s="622"/>
      <c r="DJ9" s="622"/>
      <c r="DK9" s="622"/>
      <c r="DL9" s="622"/>
      <c r="DM9" s="622"/>
      <c r="DN9" s="622"/>
      <c r="DO9" s="622"/>
      <c r="DP9" s="623"/>
      <c r="DQ9" s="627">
        <v>2124577</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196049</v>
      </c>
      <c r="BH10" s="622"/>
      <c r="BI10" s="622"/>
      <c r="BJ10" s="622"/>
      <c r="BK10" s="622"/>
      <c r="BL10" s="622"/>
      <c r="BM10" s="622"/>
      <c r="BN10" s="623"/>
      <c r="BO10" s="659">
        <v>1.9</v>
      </c>
      <c r="BP10" s="659"/>
      <c r="BQ10" s="659"/>
      <c r="BR10" s="659"/>
      <c r="BS10" s="660" t="s">
        <v>122</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v>17508</v>
      </c>
      <c r="CS10" s="622"/>
      <c r="CT10" s="622"/>
      <c r="CU10" s="622"/>
      <c r="CV10" s="622"/>
      <c r="CW10" s="622"/>
      <c r="CX10" s="622"/>
      <c r="CY10" s="623"/>
      <c r="CZ10" s="659">
        <v>0.1</v>
      </c>
      <c r="DA10" s="659"/>
      <c r="DB10" s="659"/>
      <c r="DC10" s="659"/>
      <c r="DD10" s="627" t="s">
        <v>122</v>
      </c>
      <c r="DE10" s="622"/>
      <c r="DF10" s="622"/>
      <c r="DG10" s="622"/>
      <c r="DH10" s="622"/>
      <c r="DI10" s="622"/>
      <c r="DJ10" s="622"/>
      <c r="DK10" s="622"/>
      <c r="DL10" s="622"/>
      <c r="DM10" s="622"/>
      <c r="DN10" s="622"/>
      <c r="DO10" s="622"/>
      <c r="DP10" s="623"/>
      <c r="DQ10" s="627">
        <v>17508</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1802395</v>
      </c>
      <c r="S11" s="622"/>
      <c r="T11" s="622"/>
      <c r="U11" s="622"/>
      <c r="V11" s="622"/>
      <c r="W11" s="622"/>
      <c r="X11" s="622"/>
      <c r="Y11" s="623"/>
      <c r="Z11" s="624">
        <v>5.8</v>
      </c>
      <c r="AA11" s="625"/>
      <c r="AB11" s="625"/>
      <c r="AC11" s="626"/>
      <c r="AD11" s="627">
        <v>1802395</v>
      </c>
      <c r="AE11" s="622"/>
      <c r="AF11" s="622"/>
      <c r="AG11" s="622"/>
      <c r="AH11" s="622"/>
      <c r="AI11" s="622"/>
      <c r="AJ11" s="622"/>
      <c r="AK11" s="623"/>
      <c r="AL11" s="624">
        <v>11.1</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466659</v>
      </c>
      <c r="BH11" s="622"/>
      <c r="BI11" s="622"/>
      <c r="BJ11" s="622"/>
      <c r="BK11" s="622"/>
      <c r="BL11" s="622"/>
      <c r="BM11" s="622"/>
      <c r="BN11" s="623"/>
      <c r="BO11" s="659">
        <v>4.5</v>
      </c>
      <c r="BP11" s="659"/>
      <c r="BQ11" s="659"/>
      <c r="BR11" s="659"/>
      <c r="BS11" s="660">
        <v>135861</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543903</v>
      </c>
      <c r="CS11" s="622"/>
      <c r="CT11" s="622"/>
      <c r="CU11" s="622"/>
      <c r="CV11" s="622"/>
      <c r="CW11" s="622"/>
      <c r="CX11" s="622"/>
      <c r="CY11" s="623"/>
      <c r="CZ11" s="659">
        <v>1.8</v>
      </c>
      <c r="DA11" s="659"/>
      <c r="DB11" s="659"/>
      <c r="DC11" s="659"/>
      <c r="DD11" s="627">
        <v>56662</v>
      </c>
      <c r="DE11" s="622"/>
      <c r="DF11" s="622"/>
      <c r="DG11" s="622"/>
      <c r="DH11" s="622"/>
      <c r="DI11" s="622"/>
      <c r="DJ11" s="622"/>
      <c r="DK11" s="622"/>
      <c r="DL11" s="622"/>
      <c r="DM11" s="622"/>
      <c r="DN11" s="622"/>
      <c r="DO11" s="622"/>
      <c r="DP11" s="623"/>
      <c r="DQ11" s="627">
        <v>329586</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v>48510</v>
      </c>
      <c r="S12" s="622"/>
      <c r="T12" s="622"/>
      <c r="U12" s="622"/>
      <c r="V12" s="622"/>
      <c r="W12" s="622"/>
      <c r="X12" s="622"/>
      <c r="Y12" s="623"/>
      <c r="Z12" s="659">
        <v>0.2</v>
      </c>
      <c r="AA12" s="659"/>
      <c r="AB12" s="659"/>
      <c r="AC12" s="659"/>
      <c r="AD12" s="660">
        <v>48510</v>
      </c>
      <c r="AE12" s="660"/>
      <c r="AF12" s="660"/>
      <c r="AG12" s="660"/>
      <c r="AH12" s="660"/>
      <c r="AI12" s="660"/>
      <c r="AJ12" s="660"/>
      <c r="AK12" s="660"/>
      <c r="AL12" s="624">
        <v>0.3</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4066833</v>
      </c>
      <c r="BH12" s="622"/>
      <c r="BI12" s="622"/>
      <c r="BJ12" s="622"/>
      <c r="BK12" s="622"/>
      <c r="BL12" s="622"/>
      <c r="BM12" s="622"/>
      <c r="BN12" s="623"/>
      <c r="BO12" s="659">
        <v>39.4</v>
      </c>
      <c r="BP12" s="659"/>
      <c r="BQ12" s="659"/>
      <c r="BR12" s="659"/>
      <c r="BS12" s="660" t="s">
        <v>122</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290508</v>
      </c>
      <c r="CS12" s="622"/>
      <c r="CT12" s="622"/>
      <c r="CU12" s="622"/>
      <c r="CV12" s="622"/>
      <c r="CW12" s="622"/>
      <c r="CX12" s="622"/>
      <c r="CY12" s="623"/>
      <c r="CZ12" s="659">
        <v>1</v>
      </c>
      <c r="DA12" s="659"/>
      <c r="DB12" s="659"/>
      <c r="DC12" s="659"/>
      <c r="DD12" s="627">
        <v>2519</v>
      </c>
      <c r="DE12" s="622"/>
      <c r="DF12" s="622"/>
      <c r="DG12" s="622"/>
      <c r="DH12" s="622"/>
      <c r="DI12" s="622"/>
      <c r="DJ12" s="622"/>
      <c r="DK12" s="622"/>
      <c r="DL12" s="622"/>
      <c r="DM12" s="622"/>
      <c r="DN12" s="622"/>
      <c r="DO12" s="622"/>
      <c r="DP12" s="623"/>
      <c r="DQ12" s="627">
        <v>254027</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4042599</v>
      </c>
      <c r="BH13" s="622"/>
      <c r="BI13" s="622"/>
      <c r="BJ13" s="622"/>
      <c r="BK13" s="622"/>
      <c r="BL13" s="622"/>
      <c r="BM13" s="622"/>
      <c r="BN13" s="623"/>
      <c r="BO13" s="659">
        <v>39.1</v>
      </c>
      <c r="BP13" s="659"/>
      <c r="BQ13" s="659"/>
      <c r="BR13" s="659"/>
      <c r="BS13" s="660" t="s">
        <v>122</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2226149</v>
      </c>
      <c r="CS13" s="622"/>
      <c r="CT13" s="622"/>
      <c r="CU13" s="622"/>
      <c r="CV13" s="622"/>
      <c r="CW13" s="622"/>
      <c r="CX13" s="622"/>
      <c r="CY13" s="623"/>
      <c r="CZ13" s="659">
        <v>7.5</v>
      </c>
      <c r="DA13" s="659"/>
      <c r="DB13" s="659"/>
      <c r="DC13" s="659"/>
      <c r="DD13" s="627">
        <v>998146</v>
      </c>
      <c r="DE13" s="622"/>
      <c r="DF13" s="622"/>
      <c r="DG13" s="622"/>
      <c r="DH13" s="622"/>
      <c r="DI13" s="622"/>
      <c r="DJ13" s="622"/>
      <c r="DK13" s="622"/>
      <c r="DL13" s="622"/>
      <c r="DM13" s="622"/>
      <c r="DN13" s="622"/>
      <c r="DO13" s="622"/>
      <c r="DP13" s="623"/>
      <c r="DQ13" s="627">
        <v>1362711</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1868</v>
      </c>
      <c r="S14" s="622"/>
      <c r="T14" s="622"/>
      <c r="U14" s="622"/>
      <c r="V14" s="622"/>
      <c r="W14" s="622"/>
      <c r="X14" s="622"/>
      <c r="Y14" s="623"/>
      <c r="Z14" s="659">
        <v>0</v>
      </c>
      <c r="AA14" s="659"/>
      <c r="AB14" s="659"/>
      <c r="AC14" s="659"/>
      <c r="AD14" s="660">
        <v>1868</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222103</v>
      </c>
      <c r="BH14" s="622"/>
      <c r="BI14" s="622"/>
      <c r="BJ14" s="622"/>
      <c r="BK14" s="622"/>
      <c r="BL14" s="622"/>
      <c r="BM14" s="622"/>
      <c r="BN14" s="623"/>
      <c r="BO14" s="659">
        <v>2.1</v>
      </c>
      <c r="BP14" s="659"/>
      <c r="BQ14" s="659"/>
      <c r="BR14" s="659"/>
      <c r="BS14" s="660" t="s">
        <v>122</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1018428</v>
      </c>
      <c r="CS14" s="622"/>
      <c r="CT14" s="622"/>
      <c r="CU14" s="622"/>
      <c r="CV14" s="622"/>
      <c r="CW14" s="622"/>
      <c r="CX14" s="622"/>
      <c r="CY14" s="623"/>
      <c r="CZ14" s="659">
        <v>3.4</v>
      </c>
      <c r="DA14" s="659"/>
      <c r="DB14" s="659"/>
      <c r="DC14" s="659"/>
      <c r="DD14" s="627">
        <v>50402</v>
      </c>
      <c r="DE14" s="622"/>
      <c r="DF14" s="622"/>
      <c r="DG14" s="622"/>
      <c r="DH14" s="622"/>
      <c r="DI14" s="622"/>
      <c r="DJ14" s="622"/>
      <c r="DK14" s="622"/>
      <c r="DL14" s="622"/>
      <c r="DM14" s="622"/>
      <c r="DN14" s="622"/>
      <c r="DO14" s="622"/>
      <c r="DP14" s="623"/>
      <c r="DQ14" s="627">
        <v>963052</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546924</v>
      </c>
      <c r="BH15" s="622"/>
      <c r="BI15" s="622"/>
      <c r="BJ15" s="622"/>
      <c r="BK15" s="622"/>
      <c r="BL15" s="622"/>
      <c r="BM15" s="622"/>
      <c r="BN15" s="623"/>
      <c r="BO15" s="659">
        <v>5.3</v>
      </c>
      <c r="BP15" s="659"/>
      <c r="BQ15" s="659"/>
      <c r="BR15" s="659"/>
      <c r="BS15" s="660" t="s">
        <v>122</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4463895</v>
      </c>
      <c r="CS15" s="622"/>
      <c r="CT15" s="622"/>
      <c r="CU15" s="622"/>
      <c r="CV15" s="622"/>
      <c r="CW15" s="622"/>
      <c r="CX15" s="622"/>
      <c r="CY15" s="623"/>
      <c r="CZ15" s="659">
        <v>15.1</v>
      </c>
      <c r="DA15" s="659"/>
      <c r="DB15" s="659"/>
      <c r="DC15" s="659"/>
      <c r="DD15" s="627">
        <v>1586455</v>
      </c>
      <c r="DE15" s="622"/>
      <c r="DF15" s="622"/>
      <c r="DG15" s="622"/>
      <c r="DH15" s="622"/>
      <c r="DI15" s="622"/>
      <c r="DJ15" s="622"/>
      <c r="DK15" s="622"/>
      <c r="DL15" s="622"/>
      <c r="DM15" s="622"/>
      <c r="DN15" s="622"/>
      <c r="DO15" s="622"/>
      <c r="DP15" s="623"/>
      <c r="DQ15" s="627">
        <v>2781378</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28044</v>
      </c>
      <c r="S16" s="622"/>
      <c r="T16" s="622"/>
      <c r="U16" s="622"/>
      <c r="V16" s="622"/>
      <c r="W16" s="622"/>
      <c r="X16" s="622"/>
      <c r="Y16" s="623"/>
      <c r="Z16" s="659">
        <v>0.1</v>
      </c>
      <c r="AA16" s="659"/>
      <c r="AB16" s="659"/>
      <c r="AC16" s="659"/>
      <c r="AD16" s="660">
        <v>28044</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v>6327</v>
      </c>
      <c r="CS16" s="622"/>
      <c r="CT16" s="622"/>
      <c r="CU16" s="622"/>
      <c r="CV16" s="622"/>
      <c r="CW16" s="622"/>
      <c r="CX16" s="622"/>
      <c r="CY16" s="623"/>
      <c r="CZ16" s="659">
        <v>0</v>
      </c>
      <c r="DA16" s="659"/>
      <c r="DB16" s="659"/>
      <c r="DC16" s="659"/>
      <c r="DD16" s="627" t="s">
        <v>122</v>
      </c>
      <c r="DE16" s="622"/>
      <c r="DF16" s="622"/>
      <c r="DG16" s="622"/>
      <c r="DH16" s="622"/>
      <c r="DI16" s="622"/>
      <c r="DJ16" s="622"/>
      <c r="DK16" s="622"/>
      <c r="DL16" s="622"/>
      <c r="DM16" s="622"/>
      <c r="DN16" s="622"/>
      <c r="DO16" s="622"/>
      <c r="DP16" s="623"/>
      <c r="DQ16" s="627">
        <v>6327</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179472</v>
      </c>
      <c r="S17" s="622"/>
      <c r="T17" s="622"/>
      <c r="U17" s="622"/>
      <c r="V17" s="622"/>
      <c r="W17" s="622"/>
      <c r="X17" s="622"/>
      <c r="Y17" s="623"/>
      <c r="Z17" s="659">
        <v>0.6</v>
      </c>
      <c r="AA17" s="659"/>
      <c r="AB17" s="659"/>
      <c r="AC17" s="659"/>
      <c r="AD17" s="660">
        <v>179472</v>
      </c>
      <c r="AE17" s="660"/>
      <c r="AF17" s="660"/>
      <c r="AG17" s="660"/>
      <c r="AH17" s="660"/>
      <c r="AI17" s="660"/>
      <c r="AJ17" s="660"/>
      <c r="AK17" s="660"/>
      <c r="AL17" s="624">
        <v>1.1000000000000001</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2336826</v>
      </c>
      <c r="CS17" s="622"/>
      <c r="CT17" s="622"/>
      <c r="CU17" s="622"/>
      <c r="CV17" s="622"/>
      <c r="CW17" s="622"/>
      <c r="CX17" s="622"/>
      <c r="CY17" s="623"/>
      <c r="CZ17" s="659">
        <v>7.9</v>
      </c>
      <c r="DA17" s="659"/>
      <c r="DB17" s="659"/>
      <c r="DC17" s="659"/>
      <c r="DD17" s="627" t="s">
        <v>122</v>
      </c>
      <c r="DE17" s="622"/>
      <c r="DF17" s="622"/>
      <c r="DG17" s="622"/>
      <c r="DH17" s="622"/>
      <c r="DI17" s="622"/>
      <c r="DJ17" s="622"/>
      <c r="DK17" s="622"/>
      <c r="DL17" s="622"/>
      <c r="DM17" s="622"/>
      <c r="DN17" s="622"/>
      <c r="DO17" s="622"/>
      <c r="DP17" s="623"/>
      <c r="DQ17" s="627">
        <v>2326275</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64934</v>
      </c>
      <c r="S18" s="622"/>
      <c r="T18" s="622"/>
      <c r="U18" s="622"/>
      <c r="V18" s="622"/>
      <c r="W18" s="622"/>
      <c r="X18" s="622"/>
      <c r="Y18" s="623"/>
      <c r="Z18" s="659">
        <v>0.2</v>
      </c>
      <c r="AA18" s="659"/>
      <c r="AB18" s="659"/>
      <c r="AC18" s="659"/>
      <c r="AD18" s="660">
        <v>64934</v>
      </c>
      <c r="AE18" s="660"/>
      <c r="AF18" s="660"/>
      <c r="AG18" s="660"/>
      <c r="AH18" s="660"/>
      <c r="AI18" s="660"/>
      <c r="AJ18" s="660"/>
      <c r="AK18" s="660"/>
      <c r="AL18" s="624">
        <v>0.4</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61989</v>
      </c>
      <c r="S19" s="622"/>
      <c r="T19" s="622"/>
      <c r="U19" s="622"/>
      <c r="V19" s="622"/>
      <c r="W19" s="622"/>
      <c r="X19" s="622"/>
      <c r="Y19" s="623"/>
      <c r="Z19" s="659">
        <v>0.2</v>
      </c>
      <c r="AA19" s="659"/>
      <c r="AB19" s="659"/>
      <c r="AC19" s="659"/>
      <c r="AD19" s="660">
        <v>61989</v>
      </c>
      <c r="AE19" s="660"/>
      <c r="AF19" s="660"/>
      <c r="AG19" s="660"/>
      <c r="AH19" s="660"/>
      <c r="AI19" s="660"/>
      <c r="AJ19" s="660"/>
      <c r="AK19" s="660"/>
      <c r="AL19" s="624">
        <v>0.4</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581886</v>
      </c>
      <c r="BH19" s="622"/>
      <c r="BI19" s="622"/>
      <c r="BJ19" s="622"/>
      <c r="BK19" s="622"/>
      <c r="BL19" s="622"/>
      <c r="BM19" s="622"/>
      <c r="BN19" s="623"/>
      <c r="BO19" s="659">
        <v>5.6</v>
      </c>
      <c r="BP19" s="659"/>
      <c r="BQ19" s="659"/>
      <c r="BR19" s="659"/>
      <c r="BS19" s="660" t="s">
        <v>122</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262</v>
      </c>
      <c r="C20" s="689"/>
      <c r="D20" s="689"/>
      <c r="E20" s="689"/>
      <c r="F20" s="689"/>
      <c r="G20" s="689"/>
      <c r="H20" s="689"/>
      <c r="I20" s="689"/>
      <c r="J20" s="689"/>
      <c r="K20" s="689"/>
      <c r="L20" s="689"/>
      <c r="M20" s="689"/>
      <c r="N20" s="689"/>
      <c r="O20" s="689"/>
      <c r="P20" s="689"/>
      <c r="Q20" s="690"/>
      <c r="R20" s="621">
        <v>2945</v>
      </c>
      <c r="S20" s="622"/>
      <c r="T20" s="622"/>
      <c r="U20" s="622"/>
      <c r="V20" s="622"/>
      <c r="W20" s="622"/>
      <c r="X20" s="622"/>
      <c r="Y20" s="623"/>
      <c r="Z20" s="659">
        <v>0</v>
      </c>
      <c r="AA20" s="659"/>
      <c r="AB20" s="659"/>
      <c r="AC20" s="659"/>
      <c r="AD20" s="660">
        <v>2945</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581886</v>
      </c>
      <c r="BH20" s="622"/>
      <c r="BI20" s="622"/>
      <c r="BJ20" s="622"/>
      <c r="BK20" s="622"/>
      <c r="BL20" s="622"/>
      <c r="BM20" s="622"/>
      <c r="BN20" s="623"/>
      <c r="BO20" s="659">
        <v>5.6</v>
      </c>
      <c r="BP20" s="659"/>
      <c r="BQ20" s="659"/>
      <c r="BR20" s="659"/>
      <c r="BS20" s="660" t="s">
        <v>122</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29637205</v>
      </c>
      <c r="CS20" s="622"/>
      <c r="CT20" s="622"/>
      <c r="CU20" s="622"/>
      <c r="CV20" s="622"/>
      <c r="CW20" s="622"/>
      <c r="CX20" s="622"/>
      <c r="CY20" s="623"/>
      <c r="CZ20" s="659">
        <v>100</v>
      </c>
      <c r="DA20" s="659"/>
      <c r="DB20" s="659"/>
      <c r="DC20" s="659"/>
      <c r="DD20" s="627">
        <v>3501888</v>
      </c>
      <c r="DE20" s="622"/>
      <c r="DF20" s="622"/>
      <c r="DG20" s="622"/>
      <c r="DH20" s="622"/>
      <c r="DI20" s="622"/>
      <c r="DJ20" s="622"/>
      <c r="DK20" s="622"/>
      <c r="DL20" s="622"/>
      <c r="DM20" s="622"/>
      <c r="DN20" s="622"/>
      <c r="DO20" s="622"/>
      <c r="DP20" s="623"/>
      <c r="DQ20" s="627">
        <v>19638876</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4508701</v>
      </c>
      <c r="S21" s="622"/>
      <c r="T21" s="622"/>
      <c r="U21" s="622"/>
      <c r="V21" s="622"/>
      <c r="W21" s="622"/>
      <c r="X21" s="622"/>
      <c r="Y21" s="623"/>
      <c r="Z21" s="659">
        <v>14.5</v>
      </c>
      <c r="AA21" s="659"/>
      <c r="AB21" s="659"/>
      <c r="AC21" s="659"/>
      <c r="AD21" s="660">
        <v>3897741</v>
      </c>
      <c r="AE21" s="660"/>
      <c r="AF21" s="660"/>
      <c r="AG21" s="660"/>
      <c r="AH21" s="660"/>
      <c r="AI21" s="660"/>
      <c r="AJ21" s="660"/>
      <c r="AK21" s="660"/>
      <c r="AL21" s="624">
        <v>24</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3897741</v>
      </c>
      <c r="S22" s="622"/>
      <c r="T22" s="622"/>
      <c r="U22" s="622"/>
      <c r="V22" s="622"/>
      <c r="W22" s="622"/>
      <c r="X22" s="622"/>
      <c r="Y22" s="623"/>
      <c r="Z22" s="659">
        <v>12.6</v>
      </c>
      <c r="AA22" s="659"/>
      <c r="AB22" s="659"/>
      <c r="AC22" s="659"/>
      <c r="AD22" s="660">
        <v>3897741</v>
      </c>
      <c r="AE22" s="660"/>
      <c r="AF22" s="660"/>
      <c r="AG22" s="660"/>
      <c r="AH22" s="660"/>
      <c r="AI22" s="660"/>
      <c r="AJ22" s="660"/>
      <c r="AK22" s="660"/>
      <c r="AL22" s="624">
        <v>24</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610568</v>
      </c>
      <c r="S23" s="622"/>
      <c r="T23" s="622"/>
      <c r="U23" s="622"/>
      <c r="V23" s="622"/>
      <c r="W23" s="622"/>
      <c r="X23" s="622"/>
      <c r="Y23" s="623"/>
      <c r="Z23" s="659">
        <v>2</v>
      </c>
      <c r="AA23" s="659"/>
      <c r="AB23" s="659"/>
      <c r="AC23" s="659"/>
      <c r="AD23" s="660" t="s">
        <v>122</v>
      </c>
      <c r="AE23" s="660"/>
      <c r="AF23" s="660"/>
      <c r="AG23" s="660"/>
      <c r="AH23" s="660"/>
      <c r="AI23" s="660"/>
      <c r="AJ23" s="660"/>
      <c r="AK23" s="660"/>
      <c r="AL23" s="624" t="s">
        <v>122</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v>581886</v>
      </c>
      <c r="BH23" s="622"/>
      <c r="BI23" s="622"/>
      <c r="BJ23" s="622"/>
      <c r="BK23" s="622"/>
      <c r="BL23" s="622"/>
      <c r="BM23" s="622"/>
      <c r="BN23" s="623"/>
      <c r="BO23" s="659">
        <v>5.6</v>
      </c>
      <c r="BP23" s="659"/>
      <c r="BQ23" s="659"/>
      <c r="BR23" s="659"/>
      <c r="BS23" s="660" t="s">
        <v>122</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v>392</v>
      </c>
      <c r="S24" s="622"/>
      <c r="T24" s="622"/>
      <c r="U24" s="622"/>
      <c r="V24" s="622"/>
      <c r="W24" s="622"/>
      <c r="X24" s="622"/>
      <c r="Y24" s="623"/>
      <c r="Z24" s="659">
        <v>0</v>
      </c>
      <c r="AA24" s="659"/>
      <c r="AB24" s="659"/>
      <c r="AC24" s="659"/>
      <c r="AD24" s="660" t="s">
        <v>122</v>
      </c>
      <c r="AE24" s="660"/>
      <c r="AF24" s="660"/>
      <c r="AG24" s="660"/>
      <c r="AH24" s="660"/>
      <c r="AI24" s="660"/>
      <c r="AJ24" s="660"/>
      <c r="AK24" s="660"/>
      <c r="AL24" s="624" t="s">
        <v>122</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14783661</v>
      </c>
      <c r="CS24" s="677"/>
      <c r="CT24" s="677"/>
      <c r="CU24" s="677"/>
      <c r="CV24" s="677"/>
      <c r="CW24" s="677"/>
      <c r="CX24" s="677"/>
      <c r="CY24" s="702"/>
      <c r="CZ24" s="703">
        <v>49.9</v>
      </c>
      <c r="DA24" s="685"/>
      <c r="DB24" s="685"/>
      <c r="DC24" s="705"/>
      <c r="DD24" s="701">
        <v>9265791</v>
      </c>
      <c r="DE24" s="677"/>
      <c r="DF24" s="677"/>
      <c r="DG24" s="677"/>
      <c r="DH24" s="677"/>
      <c r="DI24" s="677"/>
      <c r="DJ24" s="677"/>
      <c r="DK24" s="702"/>
      <c r="DL24" s="701">
        <v>8052987</v>
      </c>
      <c r="DM24" s="677"/>
      <c r="DN24" s="677"/>
      <c r="DO24" s="677"/>
      <c r="DP24" s="677"/>
      <c r="DQ24" s="677"/>
      <c r="DR24" s="677"/>
      <c r="DS24" s="677"/>
      <c r="DT24" s="677"/>
      <c r="DU24" s="677"/>
      <c r="DV24" s="702"/>
      <c r="DW24" s="703">
        <v>49</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17367353</v>
      </c>
      <c r="S25" s="622"/>
      <c r="T25" s="622"/>
      <c r="U25" s="622"/>
      <c r="V25" s="622"/>
      <c r="W25" s="622"/>
      <c r="X25" s="622"/>
      <c r="Y25" s="623"/>
      <c r="Z25" s="659">
        <v>55.9</v>
      </c>
      <c r="AA25" s="659"/>
      <c r="AB25" s="659"/>
      <c r="AC25" s="659"/>
      <c r="AD25" s="660">
        <v>16174507</v>
      </c>
      <c r="AE25" s="660"/>
      <c r="AF25" s="660"/>
      <c r="AG25" s="660"/>
      <c r="AH25" s="660"/>
      <c r="AI25" s="660"/>
      <c r="AJ25" s="660"/>
      <c r="AK25" s="660"/>
      <c r="AL25" s="624">
        <v>99.4</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4267880</v>
      </c>
      <c r="CS25" s="634"/>
      <c r="CT25" s="634"/>
      <c r="CU25" s="634"/>
      <c r="CV25" s="634"/>
      <c r="CW25" s="634"/>
      <c r="CX25" s="634"/>
      <c r="CY25" s="635"/>
      <c r="CZ25" s="624">
        <v>14.4</v>
      </c>
      <c r="DA25" s="636"/>
      <c r="DB25" s="636"/>
      <c r="DC25" s="637"/>
      <c r="DD25" s="627">
        <v>4010987</v>
      </c>
      <c r="DE25" s="634"/>
      <c r="DF25" s="634"/>
      <c r="DG25" s="634"/>
      <c r="DH25" s="634"/>
      <c r="DI25" s="634"/>
      <c r="DJ25" s="634"/>
      <c r="DK25" s="635"/>
      <c r="DL25" s="627">
        <v>3828440</v>
      </c>
      <c r="DM25" s="634"/>
      <c r="DN25" s="634"/>
      <c r="DO25" s="634"/>
      <c r="DP25" s="634"/>
      <c r="DQ25" s="634"/>
      <c r="DR25" s="634"/>
      <c r="DS25" s="634"/>
      <c r="DT25" s="634"/>
      <c r="DU25" s="634"/>
      <c r="DV25" s="635"/>
      <c r="DW25" s="624">
        <v>23.3</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8118</v>
      </c>
      <c r="S26" s="622"/>
      <c r="T26" s="622"/>
      <c r="U26" s="622"/>
      <c r="V26" s="622"/>
      <c r="W26" s="622"/>
      <c r="X26" s="622"/>
      <c r="Y26" s="623"/>
      <c r="Z26" s="659">
        <v>0</v>
      </c>
      <c r="AA26" s="659"/>
      <c r="AB26" s="659"/>
      <c r="AC26" s="659"/>
      <c r="AD26" s="660">
        <v>8118</v>
      </c>
      <c r="AE26" s="660"/>
      <c r="AF26" s="660"/>
      <c r="AG26" s="660"/>
      <c r="AH26" s="660"/>
      <c r="AI26" s="660"/>
      <c r="AJ26" s="660"/>
      <c r="AK26" s="660"/>
      <c r="AL26" s="624">
        <v>0</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2525755</v>
      </c>
      <c r="CS26" s="622"/>
      <c r="CT26" s="622"/>
      <c r="CU26" s="622"/>
      <c r="CV26" s="622"/>
      <c r="CW26" s="622"/>
      <c r="CX26" s="622"/>
      <c r="CY26" s="623"/>
      <c r="CZ26" s="624">
        <v>8.5</v>
      </c>
      <c r="DA26" s="636"/>
      <c r="DB26" s="636"/>
      <c r="DC26" s="637"/>
      <c r="DD26" s="627">
        <v>2370021</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149084</v>
      </c>
      <c r="S27" s="622"/>
      <c r="T27" s="622"/>
      <c r="U27" s="622"/>
      <c r="V27" s="622"/>
      <c r="W27" s="622"/>
      <c r="X27" s="622"/>
      <c r="Y27" s="623"/>
      <c r="Z27" s="659">
        <v>0.5</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10334451</v>
      </c>
      <c r="BH27" s="622"/>
      <c r="BI27" s="622"/>
      <c r="BJ27" s="622"/>
      <c r="BK27" s="622"/>
      <c r="BL27" s="622"/>
      <c r="BM27" s="622"/>
      <c r="BN27" s="623"/>
      <c r="BO27" s="659">
        <v>100</v>
      </c>
      <c r="BP27" s="659"/>
      <c r="BQ27" s="659"/>
      <c r="BR27" s="659"/>
      <c r="BS27" s="660">
        <v>135861</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8178955</v>
      </c>
      <c r="CS27" s="634"/>
      <c r="CT27" s="634"/>
      <c r="CU27" s="634"/>
      <c r="CV27" s="634"/>
      <c r="CW27" s="634"/>
      <c r="CX27" s="634"/>
      <c r="CY27" s="635"/>
      <c r="CZ27" s="624">
        <v>27.6</v>
      </c>
      <c r="DA27" s="636"/>
      <c r="DB27" s="636"/>
      <c r="DC27" s="637"/>
      <c r="DD27" s="627">
        <v>2928529</v>
      </c>
      <c r="DE27" s="634"/>
      <c r="DF27" s="634"/>
      <c r="DG27" s="634"/>
      <c r="DH27" s="634"/>
      <c r="DI27" s="634"/>
      <c r="DJ27" s="634"/>
      <c r="DK27" s="635"/>
      <c r="DL27" s="627">
        <v>1898272</v>
      </c>
      <c r="DM27" s="634"/>
      <c r="DN27" s="634"/>
      <c r="DO27" s="634"/>
      <c r="DP27" s="634"/>
      <c r="DQ27" s="634"/>
      <c r="DR27" s="634"/>
      <c r="DS27" s="634"/>
      <c r="DT27" s="634"/>
      <c r="DU27" s="634"/>
      <c r="DV27" s="635"/>
      <c r="DW27" s="624">
        <v>11.5</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289844</v>
      </c>
      <c r="S28" s="622"/>
      <c r="T28" s="622"/>
      <c r="U28" s="622"/>
      <c r="V28" s="622"/>
      <c r="W28" s="622"/>
      <c r="X28" s="622"/>
      <c r="Y28" s="623"/>
      <c r="Z28" s="659">
        <v>0.9</v>
      </c>
      <c r="AA28" s="659"/>
      <c r="AB28" s="659"/>
      <c r="AC28" s="659"/>
      <c r="AD28" s="660">
        <v>78519</v>
      </c>
      <c r="AE28" s="660"/>
      <c r="AF28" s="660"/>
      <c r="AG28" s="660"/>
      <c r="AH28" s="660"/>
      <c r="AI28" s="660"/>
      <c r="AJ28" s="660"/>
      <c r="AK28" s="660"/>
      <c r="AL28" s="624">
        <v>0.5</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2336826</v>
      </c>
      <c r="CS28" s="622"/>
      <c r="CT28" s="622"/>
      <c r="CU28" s="622"/>
      <c r="CV28" s="622"/>
      <c r="CW28" s="622"/>
      <c r="CX28" s="622"/>
      <c r="CY28" s="623"/>
      <c r="CZ28" s="624">
        <v>7.9</v>
      </c>
      <c r="DA28" s="636"/>
      <c r="DB28" s="636"/>
      <c r="DC28" s="637"/>
      <c r="DD28" s="627">
        <v>2326275</v>
      </c>
      <c r="DE28" s="622"/>
      <c r="DF28" s="622"/>
      <c r="DG28" s="622"/>
      <c r="DH28" s="622"/>
      <c r="DI28" s="622"/>
      <c r="DJ28" s="622"/>
      <c r="DK28" s="623"/>
      <c r="DL28" s="627">
        <v>2326275</v>
      </c>
      <c r="DM28" s="622"/>
      <c r="DN28" s="622"/>
      <c r="DO28" s="622"/>
      <c r="DP28" s="622"/>
      <c r="DQ28" s="622"/>
      <c r="DR28" s="622"/>
      <c r="DS28" s="622"/>
      <c r="DT28" s="622"/>
      <c r="DU28" s="622"/>
      <c r="DV28" s="623"/>
      <c r="DW28" s="624">
        <v>14.1</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37082</v>
      </c>
      <c r="S29" s="622"/>
      <c r="T29" s="622"/>
      <c r="U29" s="622"/>
      <c r="V29" s="622"/>
      <c r="W29" s="622"/>
      <c r="X29" s="622"/>
      <c r="Y29" s="623"/>
      <c r="Z29" s="659">
        <v>0.1</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2336826</v>
      </c>
      <c r="CS29" s="634"/>
      <c r="CT29" s="634"/>
      <c r="CU29" s="634"/>
      <c r="CV29" s="634"/>
      <c r="CW29" s="634"/>
      <c r="CX29" s="634"/>
      <c r="CY29" s="635"/>
      <c r="CZ29" s="624">
        <v>7.9</v>
      </c>
      <c r="DA29" s="636"/>
      <c r="DB29" s="636"/>
      <c r="DC29" s="637"/>
      <c r="DD29" s="627">
        <v>2326275</v>
      </c>
      <c r="DE29" s="634"/>
      <c r="DF29" s="634"/>
      <c r="DG29" s="634"/>
      <c r="DH29" s="634"/>
      <c r="DI29" s="634"/>
      <c r="DJ29" s="634"/>
      <c r="DK29" s="635"/>
      <c r="DL29" s="627">
        <v>2326275</v>
      </c>
      <c r="DM29" s="634"/>
      <c r="DN29" s="634"/>
      <c r="DO29" s="634"/>
      <c r="DP29" s="634"/>
      <c r="DQ29" s="634"/>
      <c r="DR29" s="634"/>
      <c r="DS29" s="634"/>
      <c r="DT29" s="634"/>
      <c r="DU29" s="634"/>
      <c r="DV29" s="635"/>
      <c r="DW29" s="624">
        <v>14.1</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6004020</v>
      </c>
      <c r="S30" s="622"/>
      <c r="T30" s="622"/>
      <c r="U30" s="622"/>
      <c r="V30" s="622"/>
      <c r="W30" s="622"/>
      <c r="X30" s="622"/>
      <c r="Y30" s="623"/>
      <c r="Z30" s="659">
        <v>19.3</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6"/>
      <c r="BI30" s="696"/>
      <c r="BJ30" s="696"/>
      <c r="BK30" s="696"/>
      <c r="BL30" s="696"/>
      <c r="BM30" s="696"/>
      <c r="BN30" s="696"/>
      <c r="BO30" s="696"/>
      <c r="BP30" s="696"/>
      <c r="BQ30" s="697"/>
      <c r="BR30" s="673" t="s">
        <v>295</v>
      </c>
      <c r="BS30" s="696"/>
      <c r="BT30" s="696"/>
      <c r="BU30" s="696"/>
      <c r="BV30" s="696"/>
      <c r="BW30" s="696"/>
      <c r="BX30" s="696"/>
      <c r="BY30" s="696"/>
      <c r="BZ30" s="696"/>
      <c r="CA30" s="696"/>
      <c r="CB30" s="697"/>
      <c r="CD30" s="642"/>
      <c r="CE30" s="643"/>
      <c r="CF30" s="618" t="s">
        <v>296</v>
      </c>
      <c r="CG30" s="619"/>
      <c r="CH30" s="619"/>
      <c r="CI30" s="619"/>
      <c r="CJ30" s="619"/>
      <c r="CK30" s="619"/>
      <c r="CL30" s="619"/>
      <c r="CM30" s="619"/>
      <c r="CN30" s="619"/>
      <c r="CO30" s="619"/>
      <c r="CP30" s="619"/>
      <c r="CQ30" s="620"/>
      <c r="CR30" s="621">
        <v>2252173</v>
      </c>
      <c r="CS30" s="622"/>
      <c r="CT30" s="622"/>
      <c r="CU30" s="622"/>
      <c r="CV30" s="622"/>
      <c r="CW30" s="622"/>
      <c r="CX30" s="622"/>
      <c r="CY30" s="623"/>
      <c r="CZ30" s="624">
        <v>7.6</v>
      </c>
      <c r="DA30" s="636"/>
      <c r="DB30" s="636"/>
      <c r="DC30" s="637"/>
      <c r="DD30" s="627">
        <v>2241843</v>
      </c>
      <c r="DE30" s="622"/>
      <c r="DF30" s="622"/>
      <c r="DG30" s="622"/>
      <c r="DH30" s="622"/>
      <c r="DI30" s="622"/>
      <c r="DJ30" s="622"/>
      <c r="DK30" s="623"/>
      <c r="DL30" s="627">
        <v>2241843</v>
      </c>
      <c r="DM30" s="622"/>
      <c r="DN30" s="622"/>
      <c r="DO30" s="622"/>
      <c r="DP30" s="622"/>
      <c r="DQ30" s="622"/>
      <c r="DR30" s="622"/>
      <c r="DS30" s="622"/>
      <c r="DT30" s="622"/>
      <c r="DU30" s="622"/>
      <c r="DV30" s="623"/>
      <c r="DW30" s="624">
        <v>13.6</v>
      </c>
      <c r="DX30" s="636"/>
      <c r="DY30" s="636"/>
      <c r="DZ30" s="636"/>
      <c r="EA30" s="636"/>
      <c r="EB30" s="636"/>
      <c r="EC30" s="648"/>
    </row>
    <row r="31" spans="2:133" ht="11.25" customHeight="1" x14ac:dyDescent="0.15">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1" t="s">
        <v>298</v>
      </c>
      <c r="AQ31" s="692"/>
      <c r="AR31" s="692"/>
      <c r="AS31" s="692"/>
      <c r="AT31" s="693" t="s">
        <v>299</v>
      </c>
      <c r="AU31" s="218"/>
      <c r="AV31" s="218"/>
      <c r="AW31" s="218"/>
      <c r="AX31" s="679" t="s">
        <v>177</v>
      </c>
      <c r="AY31" s="680"/>
      <c r="AZ31" s="680"/>
      <c r="BA31" s="680"/>
      <c r="BB31" s="680"/>
      <c r="BC31" s="680"/>
      <c r="BD31" s="680"/>
      <c r="BE31" s="680"/>
      <c r="BF31" s="681"/>
      <c r="BG31" s="683">
        <v>99.2</v>
      </c>
      <c r="BH31" s="684"/>
      <c r="BI31" s="684"/>
      <c r="BJ31" s="684"/>
      <c r="BK31" s="684"/>
      <c r="BL31" s="684"/>
      <c r="BM31" s="685">
        <v>98.5</v>
      </c>
      <c r="BN31" s="684"/>
      <c r="BO31" s="684"/>
      <c r="BP31" s="684"/>
      <c r="BQ31" s="686"/>
      <c r="BR31" s="683">
        <v>99.1</v>
      </c>
      <c r="BS31" s="684"/>
      <c r="BT31" s="684"/>
      <c r="BU31" s="684"/>
      <c r="BV31" s="684"/>
      <c r="BW31" s="684"/>
      <c r="BX31" s="685">
        <v>98.6</v>
      </c>
      <c r="BY31" s="684"/>
      <c r="BZ31" s="684"/>
      <c r="CA31" s="684"/>
      <c r="CB31" s="686"/>
      <c r="CD31" s="642"/>
      <c r="CE31" s="643"/>
      <c r="CF31" s="618" t="s">
        <v>300</v>
      </c>
      <c r="CG31" s="619"/>
      <c r="CH31" s="619"/>
      <c r="CI31" s="619"/>
      <c r="CJ31" s="619"/>
      <c r="CK31" s="619"/>
      <c r="CL31" s="619"/>
      <c r="CM31" s="619"/>
      <c r="CN31" s="619"/>
      <c r="CO31" s="619"/>
      <c r="CP31" s="619"/>
      <c r="CQ31" s="620"/>
      <c r="CR31" s="621">
        <v>84653</v>
      </c>
      <c r="CS31" s="634"/>
      <c r="CT31" s="634"/>
      <c r="CU31" s="634"/>
      <c r="CV31" s="634"/>
      <c r="CW31" s="634"/>
      <c r="CX31" s="634"/>
      <c r="CY31" s="635"/>
      <c r="CZ31" s="624">
        <v>0.3</v>
      </c>
      <c r="DA31" s="636"/>
      <c r="DB31" s="636"/>
      <c r="DC31" s="637"/>
      <c r="DD31" s="627">
        <v>84432</v>
      </c>
      <c r="DE31" s="634"/>
      <c r="DF31" s="634"/>
      <c r="DG31" s="634"/>
      <c r="DH31" s="634"/>
      <c r="DI31" s="634"/>
      <c r="DJ31" s="634"/>
      <c r="DK31" s="635"/>
      <c r="DL31" s="627">
        <v>84432</v>
      </c>
      <c r="DM31" s="634"/>
      <c r="DN31" s="634"/>
      <c r="DO31" s="634"/>
      <c r="DP31" s="634"/>
      <c r="DQ31" s="634"/>
      <c r="DR31" s="634"/>
      <c r="DS31" s="634"/>
      <c r="DT31" s="634"/>
      <c r="DU31" s="634"/>
      <c r="DV31" s="635"/>
      <c r="DW31" s="624">
        <v>0.5</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2081712</v>
      </c>
      <c r="S32" s="622"/>
      <c r="T32" s="622"/>
      <c r="U32" s="622"/>
      <c r="V32" s="622"/>
      <c r="W32" s="622"/>
      <c r="X32" s="622"/>
      <c r="Y32" s="623"/>
      <c r="Z32" s="659">
        <v>6.7</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302</v>
      </c>
      <c r="AX32" s="618" t="s">
        <v>303</v>
      </c>
      <c r="AY32" s="619"/>
      <c r="AZ32" s="619"/>
      <c r="BA32" s="619"/>
      <c r="BB32" s="619"/>
      <c r="BC32" s="619"/>
      <c r="BD32" s="619"/>
      <c r="BE32" s="619"/>
      <c r="BF32" s="620"/>
      <c r="BG32" s="687">
        <v>99.4</v>
      </c>
      <c r="BH32" s="634"/>
      <c r="BI32" s="634"/>
      <c r="BJ32" s="634"/>
      <c r="BK32" s="634"/>
      <c r="BL32" s="634"/>
      <c r="BM32" s="625">
        <v>99.1</v>
      </c>
      <c r="BN32" s="634"/>
      <c r="BO32" s="634"/>
      <c r="BP32" s="634"/>
      <c r="BQ32" s="657"/>
      <c r="BR32" s="687">
        <v>99.4</v>
      </c>
      <c r="BS32" s="634"/>
      <c r="BT32" s="634"/>
      <c r="BU32" s="634"/>
      <c r="BV32" s="634"/>
      <c r="BW32" s="634"/>
      <c r="BX32" s="625">
        <v>98.7</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19379</v>
      </c>
      <c r="S33" s="622"/>
      <c r="T33" s="622"/>
      <c r="U33" s="622"/>
      <c r="V33" s="622"/>
      <c r="W33" s="622"/>
      <c r="X33" s="622"/>
      <c r="Y33" s="623"/>
      <c r="Z33" s="659">
        <v>0.1</v>
      </c>
      <c r="AA33" s="659"/>
      <c r="AB33" s="659"/>
      <c r="AC33" s="659"/>
      <c r="AD33" s="660">
        <v>12911</v>
      </c>
      <c r="AE33" s="660"/>
      <c r="AF33" s="660"/>
      <c r="AG33" s="660"/>
      <c r="AH33" s="660"/>
      <c r="AI33" s="660"/>
      <c r="AJ33" s="660"/>
      <c r="AK33" s="660"/>
      <c r="AL33" s="624">
        <v>0.1</v>
      </c>
      <c r="AM33" s="625"/>
      <c r="AN33" s="625"/>
      <c r="AO33" s="661"/>
      <c r="AP33" s="664"/>
      <c r="AQ33" s="665"/>
      <c r="AR33" s="665"/>
      <c r="AS33" s="665"/>
      <c r="AT33" s="695"/>
      <c r="AU33" s="219"/>
      <c r="AV33" s="219"/>
      <c r="AW33" s="219"/>
      <c r="AX33" s="602" t="s">
        <v>306</v>
      </c>
      <c r="AY33" s="603"/>
      <c r="AZ33" s="603"/>
      <c r="BA33" s="603"/>
      <c r="BB33" s="603"/>
      <c r="BC33" s="603"/>
      <c r="BD33" s="603"/>
      <c r="BE33" s="603"/>
      <c r="BF33" s="604"/>
      <c r="BG33" s="682">
        <v>98.9</v>
      </c>
      <c r="BH33" s="606"/>
      <c r="BI33" s="606"/>
      <c r="BJ33" s="606"/>
      <c r="BK33" s="606"/>
      <c r="BL33" s="606"/>
      <c r="BM33" s="652">
        <v>97.9</v>
      </c>
      <c r="BN33" s="606"/>
      <c r="BO33" s="606"/>
      <c r="BP33" s="606"/>
      <c r="BQ33" s="669"/>
      <c r="BR33" s="682">
        <v>98.8</v>
      </c>
      <c r="BS33" s="606"/>
      <c r="BT33" s="606"/>
      <c r="BU33" s="606"/>
      <c r="BV33" s="606"/>
      <c r="BW33" s="606"/>
      <c r="BX33" s="652">
        <v>98.4</v>
      </c>
      <c r="BY33" s="606"/>
      <c r="BZ33" s="606"/>
      <c r="CA33" s="606"/>
      <c r="CB33" s="669"/>
      <c r="CD33" s="618" t="s">
        <v>307</v>
      </c>
      <c r="CE33" s="619"/>
      <c r="CF33" s="619"/>
      <c r="CG33" s="619"/>
      <c r="CH33" s="619"/>
      <c r="CI33" s="619"/>
      <c r="CJ33" s="619"/>
      <c r="CK33" s="619"/>
      <c r="CL33" s="619"/>
      <c r="CM33" s="619"/>
      <c r="CN33" s="619"/>
      <c r="CO33" s="619"/>
      <c r="CP33" s="619"/>
      <c r="CQ33" s="620"/>
      <c r="CR33" s="621">
        <v>11345329</v>
      </c>
      <c r="CS33" s="634"/>
      <c r="CT33" s="634"/>
      <c r="CU33" s="634"/>
      <c r="CV33" s="634"/>
      <c r="CW33" s="634"/>
      <c r="CX33" s="634"/>
      <c r="CY33" s="635"/>
      <c r="CZ33" s="624">
        <v>38.299999999999997</v>
      </c>
      <c r="DA33" s="636"/>
      <c r="DB33" s="636"/>
      <c r="DC33" s="637"/>
      <c r="DD33" s="627">
        <v>9413734</v>
      </c>
      <c r="DE33" s="634"/>
      <c r="DF33" s="634"/>
      <c r="DG33" s="634"/>
      <c r="DH33" s="634"/>
      <c r="DI33" s="634"/>
      <c r="DJ33" s="634"/>
      <c r="DK33" s="635"/>
      <c r="DL33" s="627">
        <v>7229369</v>
      </c>
      <c r="DM33" s="634"/>
      <c r="DN33" s="634"/>
      <c r="DO33" s="634"/>
      <c r="DP33" s="634"/>
      <c r="DQ33" s="634"/>
      <c r="DR33" s="634"/>
      <c r="DS33" s="634"/>
      <c r="DT33" s="634"/>
      <c r="DU33" s="634"/>
      <c r="DV33" s="635"/>
      <c r="DW33" s="624">
        <v>44</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254340</v>
      </c>
      <c r="S34" s="622"/>
      <c r="T34" s="622"/>
      <c r="U34" s="622"/>
      <c r="V34" s="622"/>
      <c r="W34" s="622"/>
      <c r="X34" s="622"/>
      <c r="Y34" s="623"/>
      <c r="Z34" s="659">
        <v>0.8</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4230776</v>
      </c>
      <c r="CS34" s="622"/>
      <c r="CT34" s="622"/>
      <c r="CU34" s="622"/>
      <c r="CV34" s="622"/>
      <c r="CW34" s="622"/>
      <c r="CX34" s="622"/>
      <c r="CY34" s="623"/>
      <c r="CZ34" s="624">
        <v>14.3</v>
      </c>
      <c r="DA34" s="636"/>
      <c r="DB34" s="636"/>
      <c r="DC34" s="637"/>
      <c r="DD34" s="627">
        <v>3159751</v>
      </c>
      <c r="DE34" s="622"/>
      <c r="DF34" s="622"/>
      <c r="DG34" s="622"/>
      <c r="DH34" s="622"/>
      <c r="DI34" s="622"/>
      <c r="DJ34" s="622"/>
      <c r="DK34" s="623"/>
      <c r="DL34" s="627">
        <v>2820143</v>
      </c>
      <c r="DM34" s="622"/>
      <c r="DN34" s="622"/>
      <c r="DO34" s="622"/>
      <c r="DP34" s="622"/>
      <c r="DQ34" s="622"/>
      <c r="DR34" s="622"/>
      <c r="DS34" s="622"/>
      <c r="DT34" s="622"/>
      <c r="DU34" s="622"/>
      <c r="DV34" s="623"/>
      <c r="DW34" s="624">
        <v>17.100000000000001</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310608</v>
      </c>
      <c r="S35" s="622"/>
      <c r="T35" s="622"/>
      <c r="U35" s="622"/>
      <c r="V35" s="622"/>
      <c r="W35" s="622"/>
      <c r="X35" s="622"/>
      <c r="Y35" s="623"/>
      <c r="Z35" s="659">
        <v>1</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222460</v>
      </c>
      <c r="CS35" s="634"/>
      <c r="CT35" s="634"/>
      <c r="CU35" s="634"/>
      <c r="CV35" s="634"/>
      <c r="CW35" s="634"/>
      <c r="CX35" s="634"/>
      <c r="CY35" s="635"/>
      <c r="CZ35" s="624">
        <v>0.8</v>
      </c>
      <c r="DA35" s="636"/>
      <c r="DB35" s="636"/>
      <c r="DC35" s="637"/>
      <c r="DD35" s="627">
        <v>211469</v>
      </c>
      <c r="DE35" s="634"/>
      <c r="DF35" s="634"/>
      <c r="DG35" s="634"/>
      <c r="DH35" s="634"/>
      <c r="DI35" s="634"/>
      <c r="DJ35" s="634"/>
      <c r="DK35" s="635"/>
      <c r="DL35" s="627">
        <v>211469</v>
      </c>
      <c r="DM35" s="634"/>
      <c r="DN35" s="634"/>
      <c r="DO35" s="634"/>
      <c r="DP35" s="634"/>
      <c r="DQ35" s="634"/>
      <c r="DR35" s="634"/>
      <c r="DS35" s="634"/>
      <c r="DT35" s="634"/>
      <c r="DU35" s="634"/>
      <c r="DV35" s="635"/>
      <c r="DW35" s="624">
        <v>1.3</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1972285</v>
      </c>
      <c r="S36" s="622"/>
      <c r="T36" s="622"/>
      <c r="U36" s="622"/>
      <c r="V36" s="622"/>
      <c r="W36" s="622"/>
      <c r="X36" s="622"/>
      <c r="Y36" s="623"/>
      <c r="Z36" s="659">
        <v>6.4</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2843600</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14465</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4250618</v>
      </c>
      <c r="CS36" s="622"/>
      <c r="CT36" s="622"/>
      <c r="CU36" s="622"/>
      <c r="CV36" s="622"/>
      <c r="CW36" s="622"/>
      <c r="CX36" s="622"/>
      <c r="CY36" s="623"/>
      <c r="CZ36" s="624">
        <v>14.3</v>
      </c>
      <c r="DA36" s="636"/>
      <c r="DB36" s="636"/>
      <c r="DC36" s="637"/>
      <c r="DD36" s="627">
        <v>3839179</v>
      </c>
      <c r="DE36" s="622"/>
      <c r="DF36" s="622"/>
      <c r="DG36" s="622"/>
      <c r="DH36" s="622"/>
      <c r="DI36" s="622"/>
      <c r="DJ36" s="622"/>
      <c r="DK36" s="623"/>
      <c r="DL36" s="627">
        <v>2277690</v>
      </c>
      <c r="DM36" s="622"/>
      <c r="DN36" s="622"/>
      <c r="DO36" s="622"/>
      <c r="DP36" s="622"/>
      <c r="DQ36" s="622"/>
      <c r="DR36" s="622"/>
      <c r="DS36" s="622"/>
      <c r="DT36" s="622"/>
      <c r="DU36" s="622"/>
      <c r="DV36" s="623"/>
      <c r="DW36" s="624">
        <v>13.9</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362642</v>
      </c>
      <c r="S37" s="622"/>
      <c r="T37" s="622"/>
      <c r="U37" s="622"/>
      <c r="V37" s="622"/>
      <c r="W37" s="622"/>
      <c r="X37" s="622"/>
      <c r="Y37" s="623"/>
      <c r="Z37" s="659">
        <v>1.2</v>
      </c>
      <c r="AA37" s="659"/>
      <c r="AB37" s="659"/>
      <c r="AC37" s="659"/>
      <c r="AD37" s="660" t="s">
        <v>122</v>
      </c>
      <c r="AE37" s="660"/>
      <c r="AF37" s="660"/>
      <c r="AG37" s="660"/>
      <c r="AH37" s="660"/>
      <c r="AI37" s="660"/>
      <c r="AJ37" s="660"/>
      <c r="AK37" s="660"/>
      <c r="AL37" s="624" t="s">
        <v>122</v>
      </c>
      <c r="AM37" s="625"/>
      <c r="AN37" s="625"/>
      <c r="AO37" s="661"/>
      <c r="AQ37" s="654" t="s">
        <v>319</v>
      </c>
      <c r="AR37" s="655"/>
      <c r="AS37" s="655"/>
      <c r="AT37" s="655"/>
      <c r="AU37" s="655"/>
      <c r="AV37" s="655"/>
      <c r="AW37" s="655"/>
      <c r="AX37" s="655"/>
      <c r="AY37" s="656"/>
      <c r="AZ37" s="621">
        <v>467903</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-6082</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1850896</v>
      </c>
      <c r="CS37" s="634"/>
      <c r="CT37" s="634"/>
      <c r="CU37" s="634"/>
      <c r="CV37" s="634"/>
      <c r="CW37" s="634"/>
      <c r="CX37" s="634"/>
      <c r="CY37" s="635"/>
      <c r="CZ37" s="624">
        <v>6.2</v>
      </c>
      <c r="DA37" s="636"/>
      <c r="DB37" s="636"/>
      <c r="DC37" s="637"/>
      <c r="DD37" s="627">
        <v>1767447</v>
      </c>
      <c r="DE37" s="634"/>
      <c r="DF37" s="634"/>
      <c r="DG37" s="634"/>
      <c r="DH37" s="634"/>
      <c r="DI37" s="634"/>
      <c r="DJ37" s="634"/>
      <c r="DK37" s="635"/>
      <c r="DL37" s="627">
        <v>1560719</v>
      </c>
      <c r="DM37" s="634"/>
      <c r="DN37" s="634"/>
      <c r="DO37" s="634"/>
      <c r="DP37" s="634"/>
      <c r="DQ37" s="634"/>
      <c r="DR37" s="634"/>
      <c r="DS37" s="634"/>
      <c r="DT37" s="634"/>
      <c r="DU37" s="634"/>
      <c r="DV37" s="635"/>
      <c r="DW37" s="624">
        <v>9.5</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2187516</v>
      </c>
      <c r="S38" s="622"/>
      <c r="T38" s="622"/>
      <c r="U38" s="622"/>
      <c r="V38" s="622"/>
      <c r="W38" s="622"/>
      <c r="X38" s="622"/>
      <c r="Y38" s="623"/>
      <c r="Z38" s="659">
        <v>7</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t="s">
        <v>122</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10404</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2375697</v>
      </c>
      <c r="CS38" s="622"/>
      <c r="CT38" s="622"/>
      <c r="CU38" s="622"/>
      <c r="CV38" s="622"/>
      <c r="CW38" s="622"/>
      <c r="CX38" s="622"/>
      <c r="CY38" s="623"/>
      <c r="CZ38" s="624">
        <v>8</v>
      </c>
      <c r="DA38" s="636"/>
      <c r="DB38" s="636"/>
      <c r="DC38" s="637"/>
      <c r="DD38" s="627">
        <v>1951851</v>
      </c>
      <c r="DE38" s="622"/>
      <c r="DF38" s="622"/>
      <c r="DG38" s="622"/>
      <c r="DH38" s="622"/>
      <c r="DI38" s="622"/>
      <c r="DJ38" s="622"/>
      <c r="DK38" s="623"/>
      <c r="DL38" s="627">
        <v>1916467</v>
      </c>
      <c r="DM38" s="622"/>
      <c r="DN38" s="622"/>
      <c r="DO38" s="622"/>
      <c r="DP38" s="622"/>
      <c r="DQ38" s="622"/>
      <c r="DR38" s="622"/>
      <c r="DS38" s="622"/>
      <c r="DT38" s="622"/>
      <c r="DU38" s="622"/>
      <c r="DV38" s="623"/>
      <c r="DW38" s="624">
        <v>11.7</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t="s">
        <v>122</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15722</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248178</v>
      </c>
      <c r="CS39" s="634"/>
      <c r="CT39" s="634"/>
      <c r="CU39" s="634"/>
      <c r="CV39" s="634"/>
      <c r="CW39" s="634"/>
      <c r="CX39" s="634"/>
      <c r="CY39" s="635"/>
      <c r="CZ39" s="624">
        <v>0.8</v>
      </c>
      <c r="DA39" s="636"/>
      <c r="DB39" s="636"/>
      <c r="DC39" s="637"/>
      <c r="DD39" s="627">
        <v>247884</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170516</v>
      </c>
      <c r="S40" s="622"/>
      <c r="T40" s="622"/>
      <c r="U40" s="622"/>
      <c r="V40" s="622"/>
      <c r="W40" s="622"/>
      <c r="X40" s="622"/>
      <c r="Y40" s="623"/>
      <c r="Z40" s="659">
        <v>0.5</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83</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17600</v>
      </c>
      <c r="CS40" s="622"/>
      <c r="CT40" s="622"/>
      <c r="CU40" s="622"/>
      <c r="CV40" s="622"/>
      <c r="CW40" s="622"/>
      <c r="CX40" s="622"/>
      <c r="CY40" s="623"/>
      <c r="CZ40" s="624">
        <v>0.1</v>
      </c>
      <c r="DA40" s="636"/>
      <c r="DB40" s="636"/>
      <c r="DC40" s="637"/>
      <c r="DD40" s="627">
        <v>3600</v>
      </c>
      <c r="DE40" s="622"/>
      <c r="DF40" s="622"/>
      <c r="DG40" s="622"/>
      <c r="DH40" s="622"/>
      <c r="DI40" s="622"/>
      <c r="DJ40" s="622"/>
      <c r="DK40" s="623"/>
      <c r="DL40" s="627">
        <v>3600</v>
      </c>
      <c r="DM40" s="622"/>
      <c r="DN40" s="622"/>
      <c r="DO40" s="622"/>
      <c r="DP40" s="622"/>
      <c r="DQ40" s="622"/>
      <c r="DR40" s="622"/>
      <c r="DS40" s="622"/>
      <c r="DT40" s="622"/>
      <c r="DU40" s="622"/>
      <c r="DV40" s="623"/>
      <c r="DW40" s="624">
        <v>0</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31043983</v>
      </c>
      <c r="S41" s="646"/>
      <c r="T41" s="646"/>
      <c r="U41" s="646"/>
      <c r="V41" s="646"/>
      <c r="W41" s="646"/>
      <c r="X41" s="646"/>
      <c r="Y41" s="649"/>
      <c r="Z41" s="650">
        <v>100</v>
      </c>
      <c r="AA41" s="650"/>
      <c r="AB41" s="650"/>
      <c r="AC41" s="650"/>
      <c r="AD41" s="651">
        <v>16274055</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455546</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1920151</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312</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3508215</v>
      </c>
      <c r="CS42" s="634"/>
      <c r="CT42" s="634"/>
      <c r="CU42" s="634"/>
      <c r="CV42" s="634"/>
      <c r="CW42" s="634"/>
      <c r="CX42" s="634"/>
      <c r="CY42" s="635"/>
      <c r="CZ42" s="624">
        <v>11.8</v>
      </c>
      <c r="DA42" s="636"/>
      <c r="DB42" s="636"/>
      <c r="DC42" s="637"/>
      <c r="DD42" s="627">
        <v>959351</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82660</v>
      </c>
      <c r="CS43" s="634"/>
      <c r="CT43" s="634"/>
      <c r="CU43" s="634"/>
      <c r="CV43" s="634"/>
      <c r="CW43" s="634"/>
      <c r="CX43" s="634"/>
      <c r="CY43" s="635"/>
      <c r="CZ43" s="624">
        <v>0.3</v>
      </c>
      <c r="DA43" s="636"/>
      <c r="DB43" s="636"/>
      <c r="DC43" s="637"/>
      <c r="DD43" s="627">
        <v>76438</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3501888</v>
      </c>
      <c r="CS44" s="622"/>
      <c r="CT44" s="622"/>
      <c r="CU44" s="622"/>
      <c r="CV44" s="622"/>
      <c r="CW44" s="622"/>
      <c r="CX44" s="622"/>
      <c r="CY44" s="623"/>
      <c r="CZ44" s="624">
        <v>11.8</v>
      </c>
      <c r="DA44" s="625"/>
      <c r="DB44" s="625"/>
      <c r="DC44" s="626"/>
      <c r="DD44" s="627">
        <v>953024</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846578</v>
      </c>
      <c r="CS45" s="634"/>
      <c r="CT45" s="634"/>
      <c r="CU45" s="634"/>
      <c r="CV45" s="634"/>
      <c r="CW45" s="634"/>
      <c r="CX45" s="634"/>
      <c r="CY45" s="635"/>
      <c r="CZ45" s="624">
        <v>2.9</v>
      </c>
      <c r="DA45" s="636"/>
      <c r="DB45" s="636"/>
      <c r="DC45" s="637"/>
      <c r="DD45" s="627">
        <v>30098</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2599484</v>
      </c>
      <c r="CS46" s="622"/>
      <c r="CT46" s="622"/>
      <c r="CU46" s="622"/>
      <c r="CV46" s="622"/>
      <c r="CW46" s="622"/>
      <c r="CX46" s="622"/>
      <c r="CY46" s="623"/>
      <c r="CZ46" s="624">
        <v>8.8000000000000007</v>
      </c>
      <c r="DA46" s="625"/>
      <c r="DB46" s="625"/>
      <c r="DC46" s="626"/>
      <c r="DD46" s="627">
        <v>915700</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v>6327</v>
      </c>
      <c r="CS47" s="634"/>
      <c r="CT47" s="634"/>
      <c r="CU47" s="634"/>
      <c r="CV47" s="634"/>
      <c r="CW47" s="634"/>
      <c r="CX47" s="634"/>
      <c r="CY47" s="635"/>
      <c r="CZ47" s="624">
        <v>0</v>
      </c>
      <c r="DA47" s="636"/>
      <c r="DB47" s="636"/>
      <c r="DC47" s="637"/>
      <c r="DD47" s="627">
        <v>6327</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29637205</v>
      </c>
      <c r="CS49" s="606"/>
      <c r="CT49" s="606"/>
      <c r="CU49" s="606"/>
      <c r="CV49" s="606"/>
      <c r="CW49" s="606"/>
      <c r="CX49" s="606"/>
      <c r="CY49" s="607"/>
      <c r="CZ49" s="608">
        <v>100</v>
      </c>
      <c r="DA49" s="609"/>
      <c r="DB49" s="609"/>
      <c r="DC49" s="610"/>
      <c r="DD49" s="611">
        <v>19638876</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N7ZqMsAJS+xX/SY+OtvjEcDmQEhnqeCiyHoiYvc4pdQP+ZP+eVMg2Muq+6BEqsWFb/XMgEtO6GQIG0tS341XHw==" saltValue="8krwjyFthn/0+EUWlv+E3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102">
        <v>31211</v>
      </c>
      <c r="R7" s="1103"/>
      <c r="S7" s="1103"/>
      <c r="T7" s="1103"/>
      <c r="U7" s="1103"/>
      <c r="V7" s="1103">
        <v>29804</v>
      </c>
      <c r="W7" s="1103"/>
      <c r="X7" s="1103"/>
      <c r="Y7" s="1103"/>
      <c r="Z7" s="1103"/>
      <c r="AA7" s="1103">
        <v>1407</v>
      </c>
      <c r="AB7" s="1103"/>
      <c r="AC7" s="1103"/>
      <c r="AD7" s="1103"/>
      <c r="AE7" s="1104"/>
      <c r="AF7" s="1105">
        <v>1277</v>
      </c>
      <c r="AG7" s="1106"/>
      <c r="AH7" s="1106"/>
      <c r="AI7" s="1106"/>
      <c r="AJ7" s="1107"/>
      <c r="AK7" s="1108">
        <v>311</v>
      </c>
      <c r="AL7" s="1109"/>
      <c r="AM7" s="1109"/>
      <c r="AN7" s="1109"/>
      <c r="AO7" s="1109"/>
      <c r="AP7" s="1109">
        <v>21898</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561</v>
      </c>
      <c r="BT7" s="1100"/>
      <c r="BU7" s="1100"/>
      <c r="BV7" s="1100"/>
      <c r="BW7" s="1100"/>
      <c r="BX7" s="1100"/>
      <c r="BY7" s="1100"/>
      <c r="BZ7" s="1100"/>
      <c r="CA7" s="1100"/>
      <c r="CB7" s="1100"/>
      <c r="CC7" s="1100"/>
      <c r="CD7" s="1100"/>
      <c r="CE7" s="1100"/>
      <c r="CF7" s="1100"/>
      <c r="CG7" s="1112"/>
      <c r="CH7" s="1096">
        <v>-1</v>
      </c>
      <c r="CI7" s="1097"/>
      <c r="CJ7" s="1097"/>
      <c r="CK7" s="1097"/>
      <c r="CL7" s="1098"/>
      <c r="CM7" s="1096">
        <v>848</v>
      </c>
      <c r="CN7" s="1097"/>
      <c r="CO7" s="1097"/>
      <c r="CP7" s="1097"/>
      <c r="CQ7" s="1098"/>
      <c r="CR7" s="1096">
        <v>56</v>
      </c>
      <c r="CS7" s="1097"/>
      <c r="CT7" s="1097"/>
      <c r="CU7" s="1097"/>
      <c r="CV7" s="1098"/>
      <c r="CW7" s="1096">
        <v>54</v>
      </c>
      <c r="CX7" s="1097"/>
      <c r="CY7" s="1097"/>
      <c r="CZ7" s="1097"/>
      <c r="DA7" s="1098"/>
      <c r="DB7" s="1096" t="s">
        <v>486</v>
      </c>
      <c r="DC7" s="1097"/>
      <c r="DD7" s="1097"/>
      <c r="DE7" s="1097"/>
      <c r="DF7" s="1098"/>
      <c r="DG7" s="1096" t="s">
        <v>486</v>
      </c>
      <c r="DH7" s="1097"/>
      <c r="DI7" s="1097"/>
      <c r="DJ7" s="1097"/>
      <c r="DK7" s="1098"/>
      <c r="DL7" s="1096" t="s">
        <v>486</v>
      </c>
      <c r="DM7" s="1097"/>
      <c r="DN7" s="1097"/>
      <c r="DO7" s="1097"/>
      <c r="DP7" s="1098"/>
      <c r="DQ7" s="1096" t="s">
        <v>486</v>
      </c>
      <c r="DR7" s="1097"/>
      <c r="DS7" s="1097"/>
      <c r="DT7" s="1097"/>
      <c r="DU7" s="1098"/>
      <c r="DV7" s="1099"/>
      <c r="DW7" s="1100"/>
      <c r="DX7" s="1100"/>
      <c r="DY7" s="1100"/>
      <c r="DZ7" s="1101"/>
      <c r="EA7" s="234"/>
    </row>
    <row r="8" spans="1:131" s="235" customFormat="1" ht="26.25" customHeight="1" x14ac:dyDescent="0.15">
      <c r="A8" s="238">
        <v>2</v>
      </c>
      <c r="B8" s="1030" t="s">
        <v>375</v>
      </c>
      <c r="C8" s="1031"/>
      <c r="D8" s="1031"/>
      <c r="E8" s="1031"/>
      <c r="F8" s="1031"/>
      <c r="G8" s="1031"/>
      <c r="H8" s="1031"/>
      <c r="I8" s="1031"/>
      <c r="J8" s="1031"/>
      <c r="K8" s="1031"/>
      <c r="L8" s="1031"/>
      <c r="M8" s="1031"/>
      <c r="N8" s="1031"/>
      <c r="O8" s="1031"/>
      <c r="P8" s="1032"/>
      <c r="Q8" s="1038">
        <v>91</v>
      </c>
      <c r="R8" s="1039"/>
      <c r="S8" s="1039"/>
      <c r="T8" s="1039"/>
      <c r="U8" s="1039"/>
      <c r="V8" s="1039">
        <v>91</v>
      </c>
      <c r="W8" s="1039"/>
      <c r="X8" s="1039"/>
      <c r="Y8" s="1039"/>
      <c r="Z8" s="1039"/>
      <c r="AA8" s="1039" t="s">
        <v>544</v>
      </c>
      <c r="AB8" s="1039"/>
      <c r="AC8" s="1039"/>
      <c r="AD8" s="1039"/>
      <c r="AE8" s="1040"/>
      <c r="AF8" s="1035" t="s">
        <v>122</v>
      </c>
      <c r="AG8" s="1036"/>
      <c r="AH8" s="1036"/>
      <c r="AI8" s="1036"/>
      <c r="AJ8" s="1037"/>
      <c r="AK8" s="1080">
        <v>71</v>
      </c>
      <c r="AL8" s="1081"/>
      <c r="AM8" s="1081"/>
      <c r="AN8" s="1081"/>
      <c r="AO8" s="1081"/>
      <c r="AP8" s="1081" t="s">
        <v>544</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377</v>
      </c>
      <c r="B23" s="937" t="s">
        <v>378</v>
      </c>
      <c r="C23" s="938"/>
      <c r="D23" s="938"/>
      <c r="E23" s="938"/>
      <c r="F23" s="938"/>
      <c r="G23" s="938"/>
      <c r="H23" s="938"/>
      <c r="I23" s="938"/>
      <c r="J23" s="938"/>
      <c r="K23" s="938"/>
      <c r="L23" s="938"/>
      <c r="M23" s="938"/>
      <c r="N23" s="938"/>
      <c r="O23" s="938"/>
      <c r="P23" s="948"/>
      <c r="Q23" s="1067">
        <v>31302</v>
      </c>
      <c r="R23" s="1061"/>
      <c r="S23" s="1061"/>
      <c r="T23" s="1061"/>
      <c r="U23" s="1061"/>
      <c r="V23" s="1061">
        <v>29895</v>
      </c>
      <c r="W23" s="1061"/>
      <c r="X23" s="1061"/>
      <c r="Y23" s="1061"/>
      <c r="Z23" s="1061"/>
      <c r="AA23" s="1061">
        <v>1407</v>
      </c>
      <c r="AB23" s="1061"/>
      <c r="AC23" s="1061"/>
      <c r="AD23" s="1061"/>
      <c r="AE23" s="1068"/>
      <c r="AF23" s="1069">
        <v>1277</v>
      </c>
      <c r="AG23" s="1061"/>
      <c r="AH23" s="1061"/>
      <c r="AI23" s="1061"/>
      <c r="AJ23" s="1070"/>
      <c r="AK23" s="1071"/>
      <c r="AL23" s="1072"/>
      <c r="AM23" s="1072"/>
      <c r="AN23" s="1072"/>
      <c r="AO23" s="1072"/>
      <c r="AP23" s="1061">
        <v>21898</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389</v>
      </c>
      <c r="C28" s="1048"/>
      <c r="D28" s="1048"/>
      <c r="E28" s="1048"/>
      <c r="F28" s="1048"/>
      <c r="G28" s="1048"/>
      <c r="H28" s="1048"/>
      <c r="I28" s="1048"/>
      <c r="J28" s="1048"/>
      <c r="K28" s="1048"/>
      <c r="L28" s="1048"/>
      <c r="M28" s="1048"/>
      <c r="N28" s="1048"/>
      <c r="O28" s="1048"/>
      <c r="P28" s="1049"/>
      <c r="Q28" s="1050">
        <v>7119</v>
      </c>
      <c r="R28" s="1051"/>
      <c r="S28" s="1051"/>
      <c r="T28" s="1051"/>
      <c r="U28" s="1051"/>
      <c r="V28" s="1051">
        <v>7105</v>
      </c>
      <c r="W28" s="1051"/>
      <c r="X28" s="1051"/>
      <c r="Y28" s="1051"/>
      <c r="Z28" s="1051"/>
      <c r="AA28" s="1051">
        <v>14</v>
      </c>
      <c r="AB28" s="1051"/>
      <c r="AC28" s="1051"/>
      <c r="AD28" s="1051"/>
      <c r="AE28" s="1052"/>
      <c r="AF28" s="1053">
        <v>14</v>
      </c>
      <c r="AG28" s="1051"/>
      <c r="AH28" s="1051"/>
      <c r="AI28" s="1051"/>
      <c r="AJ28" s="1054"/>
      <c r="AK28" s="1042">
        <v>724</v>
      </c>
      <c r="AL28" s="1043"/>
      <c r="AM28" s="1043"/>
      <c r="AN28" s="1043"/>
      <c r="AO28" s="1043"/>
      <c r="AP28" s="1043" t="s">
        <v>486</v>
      </c>
      <c r="AQ28" s="1043"/>
      <c r="AR28" s="1043"/>
      <c r="AS28" s="1043"/>
      <c r="AT28" s="1043"/>
      <c r="AU28" s="1043" t="s">
        <v>486</v>
      </c>
      <c r="AV28" s="1043"/>
      <c r="AW28" s="1043"/>
      <c r="AX28" s="1043"/>
      <c r="AY28" s="1043"/>
      <c r="AZ28" s="1044" t="s">
        <v>544</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390</v>
      </c>
      <c r="C29" s="1031"/>
      <c r="D29" s="1031"/>
      <c r="E29" s="1031"/>
      <c r="F29" s="1031"/>
      <c r="G29" s="1031"/>
      <c r="H29" s="1031"/>
      <c r="I29" s="1031"/>
      <c r="J29" s="1031"/>
      <c r="K29" s="1031"/>
      <c r="L29" s="1031"/>
      <c r="M29" s="1031"/>
      <c r="N29" s="1031"/>
      <c r="O29" s="1031"/>
      <c r="P29" s="1032"/>
      <c r="Q29" s="1038">
        <v>6221</v>
      </c>
      <c r="R29" s="1039"/>
      <c r="S29" s="1039"/>
      <c r="T29" s="1039"/>
      <c r="U29" s="1039"/>
      <c r="V29" s="1039">
        <v>6137</v>
      </c>
      <c r="W29" s="1039"/>
      <c r="X29" s="1039"/>
      <c r="Y29" s="1039"/>
      <c r="Z29" s="1039"/>
      <c r="AA29" s="1039">
        <v>83</v>
      </c>
      <c r="AB29" s="1039"/>
      <c r="AC29" s="1039"/>
      <c r="AD29" s="1039"/>
      <c r="AE29" s="1040"/>
      <c r="AF29" s="1035">
        <v>83</v>
      </c>
      <c r="AG29" s="1036"/>
      <c r="AH29" s="1036"/>
      <c r="AI29" s="1036"/>
      <c r="AJ29" s="1037"/>
      <c r="AK29" s="980">
        <v>1062</v>
      </c>
      <c r="AL29" s="971"/>
      <c r="AM29" s="971"/>
      <c r="AN29" s="971"/>
      <c r="AO29" s="971"/>
      <c r="AP29" s="971" t="s">
        <v>486</v>
      </c>
      <c r="AQ29" s="971"/>
      <c r="AR29" s="971"/>
      <c r="AS29" s="971"/>
      <c r="AT29" s="971"/>
      <c r="AU29" s="971" t="s">
        <v>486</v>
      </c>
      <c r="AV29" s="971"/>
      <c r="AW29" s="971"/>
      <c r="AX29" s="971"/>
      <c r="AY29" s="971"/>
      <c r="AZ29" s="1041" t="s">
        <v>486</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391</v>
      </c>
      <c r="C30" s="1031"/>
      <c r="D30" s="1031"/>
      <c r="E30" s="1031"/>
      <c r="F30" s="1031"/>
      <c r="G30" s="1031"/>
      <c r="H30" s="1031"/>
      <c r="I30" s="1031"/>
      <c r="J30" s="1031"/>
      <c r="K30" s="1031"/>
      <c r="L30" s="1031"/>
      <c r="M30" s="1031"/>
      <c r="N30" s="1031"/>
      <c r="O30" s="1031"/>
      <c r="P30" s="1032"/>
      <c r="Q30" s="1038">
        <v>1890</v>
      </c>
      <c r="R30" s="1039"/>
      <c r="S30" s="1039"/>
      <c r="T30" s="1039"/>
      <c r="U30" s="1039"/>
      <c r="V30" s="1039">
        <v>1886</v>
      </c>
      <c r="W30" s="1039"/>
      <c r="X30" s="1039"/>
      <c r="Y30" s="1039"/>
      <c r="Z30" s="1039"/>
      <c r="AA30" s="1039">
        <v>4</v>
      </c>
      <c r="AB30" s="1039"/>
      <c r="AC30" s="1039"/>
      <c r="AD30" s="1039"/>
      <c r="AE30" s="1040"/>
      <c r="AF30" s="1035">
        <v>4</v>
      </c>
      <c r="AG30" s="1036"/>
      <c r="AH30" s="1036"/>
      <c r="AI30" s="1036"/>
      <c r="AJ30" s="1037"/>
      <c r="AK30" s="980">
        <v>963</v>
      </c>
      <c r="AL30" s="971"/>
      <c r="AM30" s="971"/>
      <c r="AN30" s="971"/>
      <c r="AO30" s="971"/>
      <c r="AP30" s="971" t="s">
        <v>486</v>
      </c>
      <c r="AQ30" s="971"/>
      <c r="AR30" s="971"/>
      <c r="AS30" s="971"/>
      <c r="AT30" s="971"/>
      <c r="AU30" s="971" t="s">
        <v>486</v>
      </c>
      <c r="AV30" s="971"/>
      <c r="AW30" s="971"/>
      <c r="AX30" s="971"/>
      <c r="AY30" s="971"/>
      <c r="AZ30" s="1041" t="s">
        <v>486</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392</v>
      </c>
      <c r="C31" s="1031"/>
      <c r="D31" s="1031"/>
      <c r="E31" s="1031"/>
      <c r="F31" s="1031"/>
      <c r="G31" s="1031"/>
      <c r="H31" s="1031"/>
      <c r="I31" s="1031"/>
      <c r="J31" s="1031"/>
      <c r="K31" s="1031"/>
      <c r="L31" s="1031"/>
      <c r="M31" s="1031"/>
      <c r="N31" s="1031"/>
      <c r="O31" s="1031"/>
      <c r="P31" s="1032"/>
      <c r="Q31" s="1038">
        <v>2547</v>
      </c>
      <c r="R31" s="1039"/>
      <c r="S31" s="1039"/>
      <c r="T31" s="1039"/>
      <c r="U31" s="1039"/>
      <c r="V31" s="1039">
        <v>2198</v>
      </c>
      <c r="W31" s="1039"/>
      <c r="X31" s="1039"/>
      <c r="Y31" s="1039"/>
      <c r="Z31" s="1039"/>
      <c r="AA31" s="1039">
        <v>349</v>
      </c>
      <c r="AB31" s="1039"/>
      <c r="AC31" s="1039"/>
      <c r="AD31" s="1039"/>
      <c r="AE31" s="1040"/>
      <c r="AF31" s="1035">
        <v>15</v>
      </c>
      <c r="AG31" s="1036"/>
      <c r="AH31" s="1036"/>
      <c r="AI31" s="1036"/>
      <c r="AJ31" s="1037"/>
      <c r="AK31" s="980">
        <v>468</v>
      </c>
      <c r="AL31" s="971"/>
      <c r="AM31" s="971"/>
      <c r="AN31" s="971"/>
      <c r="AO31" s="971"/>
      <c r="AP31" s="971">
        <v>8214</v>
      </c>
      <c r="AQ31" s="971"/>
      <c r="AR31" s="971"/>
      <c r="AS31" s="971"/>
      <c r="AT31" s="971"/>
      <c r="AU31" s="971">
        <v>2440</v>
      </c>
      <c r="AV31" s="971"/>
      <c r="AW31" s="971"/>
      <c r="AX31" s="971"/>
      <c r="AY31" s="971"/>
      <c r="AZ31" s="1041" t="s">
        <v>486</v>
      </c>
      <c r="BA31" s="1041"/>
      <c r="BB31" s="1041"/>
      <c r="BC31" s="1041"/>
      <c r="BD31" s="1041"/>
      <c r="BE31" s="972" t="s">
        <v>393</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c r="C32" s="1031"/>
      <c r="D32" s="1031"/>
      <c r="E32" s="1031"/>
      <c r="F32" s="1031"/>
      <c r="G32" s="1031"/>
      <c r="H32" s="1031"/>
      <c r="I32" s="1031"/>
      <c r="J32" s="1031"/>
      <c r="K32" s="1031"/>
      <c r="L32" s="1031"/>
      <c r="M32" s="1031"/>
      <c r="N32" s="1031"/>
      <c r="O32" s="1031"/>
      <c r="P32" s="1032"/>
      <c r="Q32" s="1038"/>
      <c r="R32" s="1039"/>
      <c r="S32" s="1039"/>
      <c r="T32" s="1039"/>
      <c r="U32" s="1039"/>
      <c r="V32" s="1039"/>
      <c r="W32" s="1039"/>
      <c r="X32" s="1039"/>
      <c r="Y32" s="1039"/>
      <c r="Z32" s="1039"/>
      <c r="AA32" s="1039"/>
      <c r="AB32" s="1039"/>
      <c r="AC32" s="1039"/>
      <c r="AD32" s="1039"/>
      <c r="AE32" s="1040"/>
      <c r="AF32" s="1035"/>
      <c r="AG32" s="1036"/>
      <c r="AH32" s="1036"/>
      <c r="AI32" s="1036"/>
      <c r="AJ32" s="1037"/>
      <c r="AK32" s="980"/>
      <c r="AL32" s="971"/>
      <c r="AM32" s="971"/>
      <c r="AN32" s="971"/>
      <c r="AO32" s="971"/>
      <c r="AP32" s="971"/>
      <c r="AQ32" s="971"/>
      <c r="AR32" s="971"/>
      <c r="AS32" s="971"/>
      <c r="AT32" s="971"/>
      <c r="AU32" s="971"/>
      <c r="AV32" s="971"/>
      <c r="AW32" s="971"/>
      <c r="AX32" s="971"/>
      <c r="AY32" s="971"/>
      <c r="AZ32" s="1041"/>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394</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377</v>
      </c>
      <c r="B63" s="937" t="s">
        <v>395</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116</v>
      </c>
      <c r="AG63" s="959"/>
      <c r="AH63" s="959"/>
      <c r="AI63" s="959"/>
      <c r="AJ63" s="1022"/>
      <c r="AK63" s="1023"/>
      <c r="AL63" s="963"/>
      <c r="AM63" s="963"/>
      <c r="AN63" s="963"/>
      <c r="AO63" s="963"/>
      <c r="AP63" s="959">
        <v>8214</v>
      </c>
      <c r="AQ63" s="959"/>
      <c r="AR63" s="959"/>
      <c r="AS63" s="959"/>
      <c r="AT63" s="959"/>
      <c r="AU63" s="959">
        <v>2440</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397</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398</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550</v>
      </c>
      <c r="C68" s="986"/>
      <c r="D68" s="986"/>
      <c r="E68" s="986"/>
      <c r="F68" s="986"/>
      <c r="G68" s="986"/>
      <c r="H68" s="986"/>
      <c r="I68" s="986"/>
      <c r="J68" s="986"/>
      <c r="K68" s="986"/>
      <c r="L68" s="986"/>
      <c r="M68" s="986"/>
      <c r="N68" s="986"/>
      <c r="O68" s="986"/>
      <c r="P68" s="987"/>
      <c r="Q68" s="988">
        <v>6691</v>
      </c>
      <c r="R68" s="982"/>
      <c r="S68" s="982"/>
      <c r="T68" s="982"/>
      <c r="U68" s="982"/>
      <c r="V68" s="982">
        <v>5595</v>
      </c>
      <c r="W68" s="982"/>
      <c r="X68" s="982"/>
      <c r="Y68" s="982"/>
      <c r="Z68" s="982"/>
      <c r="AA68" s="982">
        <v>1096</v>
      </c>
      <c r="AB68" s="982"/>
      <c r="AC68" s="982"/>
      <c r="AD68" s="982"/>
      <c r="AE68" s="982"/>
      <c r="AF68" s="982">
        <v>5390</v>
      </c>
      <c r="AG68" s="982"/>
      <c r="AH68" s="982"/>
      <c r="AI68" s="982"/>
      <c r="AJ68" s="982"/>
      <c r="AK68" s="982" t="s">
        <v>486</v>
      </c>
      <c r="AL68" s="982"/>
      <c r="AM68" s="982"/>
      <c r="AN68" s="982"/>
      <c r="AO68" s="982"/>
      <c r="AP68" s="982">
        <v>8668</v>
      </c>
      <c r="AQ68" s="982"/>
      <c r="AR68" s="982"/>
      <c r="AS68" s="982"/>
      <c r="AT68" s="982"/>
      <c r="AU68" s="982" t="s">
        <v>486</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551</v>
      </c>
      <c r="C69" s="975"/>
      <c r="D69" s="975"/>
      <c r="E69" s="975"/>
      <c r="F69" s="975"/>
      <c r="G69" s="975"/>
      <c r="H69" s="975"/>
      <c r="I69" s="975"/>
      <c r="J69" s="975"/>
      <c r="K69" s="975"/>
      <c r="L69" s="975"/>
      <c r="M69" s="975"/>
      <c r="N69" s="975"/>
      <c r="O69" s="975"/>
      <c r="P69" s="976"/>
      <c r="Q69" s="977">
        <v>1578</v>
      </c>
      <c r="R69" s="971"/>
      <c r="S69" s="971"/>
      <c r="T69" s="971"/>
      <c r="U69" s="971"/>
      <c r="V69" s="971">
        <v>1462</v>
      </c>
      <c r="W69" s="971"/>
      <c r="X69" s="971"/>
      <c r="Y69" s="971"/>
      <c r="Z69" s="971"/>
      <c r="AA69" s="971">
        <v>116</v>
      </c>
      <c r="AB69" s="971"/>
      <c r="AC69" s="971"/>
      <c r="AD69" s="971"/>
      <c r="AE69" s="971"/>
      <c r="AF69" s="971">
        <v>108</v>
      </c>
      <c r="AG69" s="971"/>
      <c r="AH69" s="971"/>
      <c r="AI69" s="971"/>
      <c r="AJ69" s="971"/>
      <c r="AK69" s="971">
        <v>18</v>
      </c>
      <c r="AL69" s="971"/>
      <c r="AM69" s="971"/>
      <c r="AN69" s="971"/>
      <c r="AO69" s="971"/>
      <c r="AP69" s="971">
        <v>877</v>
      </c>
      <c r="AQ69" s="971"/>
      <c r="AR69" s="971"/>
      <c r="AS69" s="971"/>
      <c r="AT69" s="971"/>
      <c r="AU69" s="971">
        <v>625</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552</v>
      </c>
      <c r="C70" s="975"/>
      <c r="D70" s="975"/>
      <c r="E70" s="975"/>
      <c r="F70" s="975"/>
      <c r="G70" s="975"/>
      <c r="H70" s="975"/>
      <c r="I70" s="975"/>
      <c r="J70" s="975"/>
      <c r="K70" s="975"/>
      <c r="L70" s="975"/>
      <c r="M70" s="975"/>
      <c r="N70" s="975"/>
      <c r="O70" s="975"/>
      <c r="P70" s="976"/>
      <c r="Q70" s="977">
        <v>407</v>
      </c>
      <c r="R70" s="971"/>
      <c r="S70" s="971"/>
      <c r="T70" s="971"/>
      <c r="U70" s="971"/>
      <c r="V70" s="971">
        <v>369</v>
      </c>
      <c r="W70" s="971"/>
      <c r="X70" s="971"/>
      <c r="Y70" s="971"/>
      <c r="Z70" s="971"/>
      <c r="AA70" s="971">
        <v>38</v>
      </c>
      <c r="AB70" s="971"/>
      <c r="AC70" s="971"/>
      <c r="AD70" s="971"/>
      <c r="AE70" s="971"/>
      <c r="AF70" s="971">
        <v>23</v>
      </c>
      <c r="AG70" s="971"/>
      <c r="AH70" s="971"/>
      <c r="AI70" s="971"/>
      <c r="AJ70" s="971"/>
      <c r="AK70" s="971" t="s">
        <v>486</v>
      </c>
      <c r="AL70" s="971"/>
      <c r="AM70" s="971"/>
      <c r="AN70" s="971"/>
      <c r="AO70" s="971"/>
      <c r="AP70" s="971" t="s">
        <v>486</v>
      </c>
      <c r="AQ70" s="971"/>
      <c r="AR70" s="971"/>
      <c r="AS70" s="971"/>
      <c r="AT70" s="971"/>
      <c r="AU70" s="971" t="s">
        <v>486</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553</v>
      </c>
      <c r="C71" s="975"/>
      <c r="D71" s="975"/>
      <c r="E71" s="975"/>
      <c r="F71" s="975"/>
      <c r="G71" s="975"/>
      <c r="H71" s="975"/>
      <c r="I71" s="975"/>
      <c r="J71" s="975"/>
      <c r="K71" s="975"/>
      <c r="L71" s="975"/>
      <c r="M71" s="975"/>
      <c r="N71" s="975"/>
      <c r="O71" s="975"/>
      <c r="P71" s="976"/>
      <c r="Q71" s="977">
        <v>4452</v>
      </c>
      <c r="R71" s="971"/>
      <c r="S71" s="971"/>
      <c r="T71" s="971"/>
      <c r="U71" s="971"/>
      <c r="V71" s="971">
        <v>4398</v>
      </c>
      <c r="W71" s="971"/>
      <c r="X71" s="971"/>
      <c r="Y71" s="971"/>
      <c r="Z71" s="971"/>
      <c r="AA71" s="971">
        <v>55</v>
      </c>
      <c r="AB71" s="971"/>
      <c r="AC71" s="971"/>
      <c r="AD71" s="971"/>
      <c r="AE71" s="971"/>
      <c r="AF71" s="971">
        <v>55</v>
      </c>
      <c r="AG71" s="971"/>
      <c r="AH71" s="971"/>
      <c r="AI71" s="971"/>
      <c r="AJ71" s="971"/>
      <c r="AK71" s="971">
        <v>33</v>
      </c>
      <c r="AL71" s="971"/>
      <c r="AM71" s="971"/>
      <c r="AN71" s="971"/>
      <c r="AO71" s="971"/>
      <c r="AP71" s="971">
        <v>1710</v>
      </c>
      <c r="AQ71" s="971"/>
      <c r="AR71" s="971"/>
      <c r="AS71" s="971"/>
      <c r="AT71" s="971"/>
      <c r="AU71" s="971">
        <v>299</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554</v>
      </c>
      <c r="C72" s="975"/>
      <c r="D72" s="975"/>
      <c r="E72" s="975"/>
      <c r="F72" s="975"/>
      <c r="G72" s="975"/>
      <c r="H72" s="975"/>
      <c r="I72" s="975"/>
      <c r="J72" s="975"/>
      <c r="K72" s="975"/>
      <c r="L72" s="975"/>
      <c r="M72" s="975"/>
      <c r="N72" s="975"/>
      <c r="O72" s="975"/>
      <c r="P72" s="976"/>
      <c r="Q72" s="977">
        <v>14</v>
      </c>
      <c r="R72" s="971"/>
      <c r="S72" s="971"/>
      <c r="T72" s="971"/>
      <c r="U72" s="971"/>
      <c r="V72" s="971">
        <v>14</v>
      </c>
      <c r="W72" s="971"/>
      <c r="X72" s="971"/>
      <c r="Y72" s="971"/>
      <c r="Z72" s="971"/>
      <c r="AA72" s="971">
        <v>1</v>
      </c>
      <c r="AB72" s="971"/>
      <c r="AC72" s="971"/>
      <c r="AD72" s="971"/>
      <c r="AE72" s="971"/>
      <c r="AF72" s="971">
        <v>1</v>
      </c>
      <c r="AG72" s="971"/>
      <c r="AH72" s="971"/>
      <c r="AI72" s="971"/>
      <c r="AJ72" s="971"/>
      <c r="AK72" s="971">
        <v>3</v>
      </c>
      <c r="AL72" s="971"/>
      <c r="AM72" s="971"/>
      <c r="AN72" s="971"/>
      <c r="AO72" s="971"/>
      <c r="AP72" s="971" t="s">
        <v>486</v>
      </c>
      <c r="AQ72" s="971"/>
      <c r="AR72" s="971"/>
      <c r="AS72" s="971"/>
      <c r="AT72" s="971"/>
      <c r="AU72" s="971" t="s">
        <v>486</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555</v>
      </c>
      <c r="C73" s="975"/>
      <c r="D73" s="975"/>
      <c r="E73" s="975"/>
      <c r="F73" s="975"/>
      <c r="G73" s="975"/>
      <c r="H73" s="975"/>
      <c r="I73" s="975"/>
      <c r="J73" s="975"/>
      <c r="K73" s="975"/>
      <c r="L73" s="975"/>
      <c r="M73" s="975"/>
      <c r="N73" s="975"/>
      <c r="O73" s="975"/>
      <c r="P73" s="976"/>
      <c r="Q73" s="977">
        <v>14983</v>
      </c>
      <c r="R73" s="971"/>
      <c r="S73" s="971"/>
      <c r="T73" s="971"/>
      <c r="U73" s="971"/>
      <c r="V73" s="971">
        <v>14962</v>
      </c>
      <c r="W73" s="971"/>
      <c r="X73" s="971"/>
      <c r="Y73" s="971"/>
      <c r="Z73" s="971"/>
      <c r="AA73" s="971">
        <v>20</v>
      </c>
      <c r="AB73" s="971"/>
      <c r="AC73" s="971"/>
      <c r="AD73" s="971"/>
      <c r="AE73" s="971"/>
      <c r="AF73" s="971">
        <v>20</v>
      </c>
      <c r="AG73" s="971"/>
      <c r="AH73" s="971"/>
      <c r="AI73" s="971"/>
      <c r="AJ73" s="971"/>
      <c r="AK73" s="971">
        <v>196</v>
      </c>
      <c r="AL73" s="971"/>
      <c r="AM73" s="971"/>
      <c r="AN73" s="971"/>
      <c r="AO73" s="971"/>
      <c r="AP73" s="971" t="s">
        <v>486</v>
      </c>
      <c r="AQ73" s="971"/>
      <c r="AR73" s="971"/>
      <c r="AS73" s="971"/>
      <c r="AT73" s="971"/>
      <c r="AU73" s="971" t="s">
        <v>486</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556</v>
      </c>
      <c r="C74" s="975"/>
      <c r="D74" s="975"/>
      <c r="E74" s="975"/>
      <c r="F74" s="975"/>
      <c r="G74" s="975"/>
      <c r="H74" s="975"/>
      <c r="I74" s="975"/>
      <c r="J74" s="975"/>
      <c r="K74" s="975"/>
      <c r="L74" s="975"/>
      <c r="M74" s="975"/>
      <c r="N74" s="975"/>
      <c r="O74" s="975"/>
      <c r="P74" s="976"/>
      <c r="Q74" s="977">
        <v>85</v>
      </c>
      <c r="R74" s="971"/>
      <c r="S74" s="971"/>
      <c r="T74" s="971"/>
      <c r="U74" s="971"/>
      <c r="V74" s="971">
        <v>85</v>
      </c>
      <c r="W74" s="971"/>
      <c r="X74" s="971"/>
      <c r="Y74" s="971"/>
      <c r="Z74" s="971"/>
      <c r="AA74" s="971">
        <v>1</v>
      </c>
      <c r="AB74" s="971"/>
      <c r="AC74" s="971"/>
      <c r="AD74" s="971"/>
      <c r="AE74" s="971"/>
      <c r="AF74" s="971">
        <v>1</v>
      </c>
      <c r="AG74" s="971"/>
      <c r="AH74" s="971"/>
      <c r="AI74" s="971"/>
      <c r="AJ74" s="971"/>
      <c r="AK74" s="971">
        <v>12</v>
      </c>
      <c r="AL74" s="971"/>
      <c r="AM74" s="971"/>
      <c r="AN74" s="971"/>
      <c r="AO74" s="971"/>
      <c r="AP74" s="971" t="s">
        <v>486</v>
      </c>
      <c r="AQ74" s="971"/>
      <c r="AR74" s="971"/>
      <c r="AS74" s="971"/>
      <c r="AT74" s="971"/>
      <c r="AU74" s="971" t="s">
        <v>486</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557</v>
      </c>
      <c r="C75" s="975"/>
      <c r="D75" s="975"/>
      <c r="E75" s="975"/>
      <c r="F75" s="975"/>
      <c r="G75" s="975"/>
      <c r="H75" s="975"/>
      <c r="I75" s="975"/>
      <c r="J75" s="975"/>
      <c r="K75" s="975"/>
      <c r="L75" s="975"/>
      <c r="M75" s="975"/>
      <c r="N75" s="975"/>
      <c r="O75" s="975"/>
      <c r="P75" s="976"/>
      <c r="Q75" s="978">
        <v>452</v>
      </c>
      <c r="R75" s="979"/>
      <c r="S75" s="979"/>
      <c r="T75" s="979"/>
      <c r="U75" s="980"/>
      <c r="V75" s="981">
        <v>233</v>
      </c>
      <c r="W75" s="979"/>
      <c r="X75" s="979"/>
      <c r="Y75" s="979"/>
      <c r="Z75" s="980"/>
      <c r="AA75" s="981">
        <v>220</v>
      </c>
      <c r="AB75" s="979"/>
      <c r="AC75" s="979"/>
      <c r="AD75" s="979"/>
      <c r="AE75" s="980"/>
      <c r="AF75" s="981">
        <v>220</v>
      </c>
      <c r="AG75" s="979"/>
      <c r="AH75" s="979"/>
      <c r="AI75" s="979"/>
      <c r="AJ75" s="980"/>
      <c r="AK75" s="981" t="s">
        <v>486</v>
      </c>
      <c r="AL75" s="979"/>
      <c r="AM75" s="979"/>
      <c r="AN75" s="979"/>
      <c r="AO75" s="980"/>
      <c r="AP75" s="981" t="s">
        <v>486</v>
      </c>
      <c r="AQ75" s="979"/>
      <c r="AR75" s="979"/>
      <c r="AS75" s="979"/>
      <c r="AT75" s="980"/>
      <c r="AU75" s="981" t="s">
        <v>486</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558</v>
      </c>
      <c r="C76" s="975"/>
      <c r="D76" s="975"/>
      <c r="E76" s="975"/>
      <c r="F76" s="975"/>
      <c r="G76" s="975"/>
      <c r="H76" s="975"/>
      <c r="I76" s="975"/>
      <c r="J76" s="975"/>
      <c r="K76" s="975"/>
      <c r="L76" s="975"/>
      <c r="M76" s="975"/>
      <c r="N76" s="975"/>
      <c r="O76" s="975"/>
      <c r="P76" s="976"/>
      <c r="Q76" s="978">
        <v>14</v>
      </c>
      <c r="R76" s="979"/>
      <c r="S76" s="979"/>
      <c r="T76" s="979"/>
      <c r="U76" s="980"/>
      <c r="V76" s="981">
        <v>13</v>
      </c>
      <c r="W76" s="979"/>
      <c r="X76" s="979"/>
      <c r="Y76" s="979"/>
      <c r="Z76" s="980"/>
      <c r="AA76" s="981">
        <v>1</v>
      </c>
      <c r="AB76" s="979"/>
      <c r="AC76" s="979"/>
      <c r="AD76" s="979"/>
      <c r="AE76" s="980"/>
      <c r="AF76" s="981">
        <v>1</v>
      </c>
      <c r="AG76" s="979"/>
      <c r="AH76" s="979"/>
      <c r="AI76" s="979"/>
      <c r="AJ76" s="980"/>
      <c r="AK76" s="981" t="s">
        <v>486</v>
      </c>
      <c r="AL76" s="979"/>
      <c r="AM76" s="979"/>
      <c r="AN76" s="979"/>
      <c r="AO76" s="980"/>
      <c r="AP76" s="981" t="s">
        <v>486</v>
      </c>
      <c r="AQ76" s="979"/>
      <c r="AR76" s="979"/>
      <c r="AS76" s="979"/>
      <c r="AT76" s="980"/>
      <c r="AU76" s="981" t="s">
        <v>486</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559</v>
      </c>
      <c r="C77" s="975"/>
      <c r="D77" s="975"/>
      <c r="E77" s="975"/>
      <c r="F77" s="975"/>
      <c r="G77" s="975"/>
      <c r="H77" s="975"/>
      <c r="I77" s="975"/>
      <c r="J77" s="975"/>
      <c r="K77" s="975"/>
      <c r="L77" s="975"/>
      <c r="M77" s="975"/>
      <c r="N77" s="975"/>
      <c r="O77" s="975"/>
      <c r="P77" s="976"/>
      <c r="Q77" s="978">
        <v>1440</v>
      </c>
      <c r="R77" s="979"/>
      <c r="S77" s="979"/>
      <c r="T77" s="979"/>
      <c r="U77" s="980"/>
      <c r="V77" s="981">
        <v>1433</v>
      </c>
      <c r="W77" s="979"/>
      <c r="X77" s="979"/>
      <c r="Y77" s="979"/>
      <c r="Z77" s="980"/>
      <c r="AA77" s="981">
        <v>7</v>
      </c>
      <c r="AB77" s="979"/>
      <c r="AC77" s="979"/>
      <c r="AD77" s="979"/>
      <c r="AE77" s="980"/>
      <c r="AF77" s="981">
        <v>7</v>
      </c>
      <c r="AG77" s="979"/>
      <c r="AH77" s="979"/>
      <c r="AI77" s="979"/>
      <c r="AJ77" s="980"/>
      <c r="AK77" s="981" t="s">
        <v>486</v>
      </c>
      <c r="AL77" s="979"/>
      <c r="AM77" s="979"/>
      <c r="AN77" s="979"/>
      <c r="AO77" s="980"/>
      <c r="AP77" s="981" t="s">
        <v>486</v>
      </c>
      <c r="AQ77" s="979"/>
      <c r="AR77" s="979"/>
      <c r="AS77" s="979"/>
      <c r="AT77" s="980"/>
      <c r="AU77" s="981" t="s">
        <v>486</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t="s">
        <v>560</v>
      </c>
      <c r="C78" s="975"/>
      <c r="D78" s="975"/>
      <c r="E78" s="975"/>
      <c r="F78" s="975"/>
      <c r="G78" s="975"/>
      <c r="H78" s="975"/>
      <c r="I78" s="975"/>
      <c r="J78" s="975"/>
      <c r="K78" s="975"/>
      <c r="L78" s="975"/>
      <c r="M78" s="975"/>
      <c r="N78" s="975"/>
      <c r="O78" s="975"/>
      <c r="P78" s="976"/>
      <c r="Q78" s="977">
        <v>388762</v>
      </c>
      <c r="R78" s="971"/>
      <c r="S78" s="971"/>
      <c r="T78" s="971"/>
      <c r="U78" s="971"/>
      <c r="V78" s="971">
        <v>379528</v>
      </c>
      <c r="W78" s="971"/>
      <c r="X78" s="971"/>
      <c r="Y78" s="971"/>
      <c r="Z78" s="971"/>
      <c r="AA78" s="971">
        <v>9234</v>
      </c>
      <c r="AB78" s="971"/>
      <c r="AC78" s="971"/>
      <c r="AD78" s="971"/>
      <c r="AE78" s="971"/>
      <c r="AF78" s="971">
        <v>8886</v>
      </c>
      <c r="AG78" s="971"/>
      <c r="AH78" s="971"/>
      <c r="AI78" s="971"/>
      <c r="AJ78" s="971"/>
      <c r="AK78" s="971">
        <v>3256</v>
      </c>
      <c r="AL78" s="971"/>
      <c r="AM78" s="971"/>
      <c r="AN78" s="971"/>
      <c r="AO78" s="971"/>
      <c r="AP78" s="971" t="s">
        <v>486</v>
      </c>
      <c r="AQ78" s="971"/>
      <c r="AR78" s="971"/>
      <c r="AS78" s="971"/>
      <c r="AT78" s="971"/>
      <c r="AU78" s="971" t="s">
        <v>486</v>
      </c>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377</v>
      </c>
      <c r="B88" s="937" t="s">
        <v>399</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14712</v>
      </c>
      <c r="AG88" s="959"/>
      <c r="AH88" s="959"/>
      <c r="AI88" s="959"/>
      <c r="AJ88" s="959"/>
      <c r="AK88" s="963"/>
      <c r="AL88" s="963"/>
      <c r="AM88" s="963"/>
      <c r="AN88" s="963"/>
      <c r="AO88" s="963"/>
      <c r="AP88" s="959">
        <v>11255</v>
      </c>
      <c r="AQ88" s="959"/>
      <c r="AR88" s="959"/>
      <c r="AS88" s="959"/>
      <c r="AT88" s="959"/>
      <c r="AU88" s="959">
        <v>924</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400</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56</v>
      </c>
      <c r="CS102" s="953"/>
      <c r="CT102" s="953"/>
      <c r="CU102" s="953"/>
      <c r="CV102" s="954"/>
      <c r="CW102" s="952">
        <v>54</v>
      </c>
      <c r="CX102" s="953"/>
      <c r="CY102" s="953"/>
      <c r="CZ102" s="953"/>
      <c r="DA102" s="954"/>
      <c r="DB102" s="952" t="s">
        <v>544</v>
      </c>
      <c r="DC102" s="953"/>
      <c r="DD102" s="953"/>
      <c r="DE102" s="953"/>
      <c r="DF102" s="954"/>
      <c r="DG102" s="952" t="s">
        <v>486</v>
      </c>
      <c r="DH102" s="953"/>
      <c r="DI102" s="953"/>
      <c r="DJ102" s="953"/>
      <c r="DK102" s="954"/>
      <c r="DL102" s="952" t="s">
        <v>486</v>
      </c>
      <c r="DM102" s="953"/>
      <c r="DN102" s="953"/>
      <c r="DO102" s="953"/>
      <c r="DP102" s="954"/>
      <c r="DQ102" s="952" t="s">
        <v>486</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401</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402</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405</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406</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407</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408</v>
      </c>
      <c r="AB109" s="896"/>
      <c r="AC109" s="896"/>
      <c r="AD109" s="896"/>
      <c r="AE109" s="897"/>
      <c r="AF109" s="898" t="s">
        <v>409</v>
      </c>
      <c r="AG109" s="896"/>
      <c r="AH109" s="896"/>
      <c r="AI109" s="896"/>
      <c r="AJ109" s="897"/>
      <c r="AK109" s="898" t="s">
        <v>294</v>
      </c>
      <c r="AL109" s="896"/>
      <c r="AM109" s="896"/>
      <c r="AN109" s="896"/>
      <c r="AO109" s="897"/>
      <c r="AP109" s="898" t="s">
        <v>410</v>
      </c>
      <c r="AQ109" s="896"/>
      <c r="AR109" s="896"/>
      <c r="AS109" s="896"/>
      <c r="AT109" s="929"/>
      <c r="AU109" s="895" t="s">
        <v>407</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408</v>
      </c>
      <c r="BR109" s="896"/>
      <c r="BS109" s="896"/>
      <c r="BT109" s="896"/>
      <c r="BU109" s="897"/>
      <c r="BV109" s="898" t="s">
        <v>409</v>
      </c>
      <c r="BW109" s="896"/>
      <c r="BX109" s="896"/>
      <c r="BY109" s="896"/>
      <c r="BZ109" s="897"/>
      <c r="CA109" s="898" t="s">
        <v>294</v>
      </c>
      <c r="CB109" s="896"/>
      <c r="CC109" s="896"/>
      <c r="CD109" s="896"/>
      <c r="CE109" s="897"/>
      <c r="CF109" s="936" t="s">
        <v>410</v>
      </c>
      <c r="CG109" s="936"/>
      <c r="CH109" s="936"/>
      <c r="CI109" s="936"/>
      <c r="CJ109" s="936"/>
      <c r="CK109" s="898" t="s">
        <v>411</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408</v>
      </c>
      <c r="DH109" s="896"/>
      <c r="DI109" s="896"/>
      <c r="DJ109" s="896"/>
      <c r="DK109" s="897"/>
      <c r="DL109" s="898" t="s">
        <v>409</v>
      </c>
      <c r="DM109" s="896"/>
      <c r="DN109" s="896"/>
      <c r="DO109" s="896"/>
      <c r="DP109" s="897"/>
      <c r="DQ109" s="898" t="s">
        <v>294</v>
      </c>
      <c r="DR109" s="896"/>
      <c r="DS109" s="896"/>
      <c r="DT109" s="896"/>
      <c r="DU109" s="897"/>
      <c r="DV109" s="898" t="s">
        <v>410</v>
      </c>
      <c r="DW109" s="896"/>
      <c r="DX109" s="896"/>
      <c r="DY109" s="896"/>
      <c r="DZ109" s="929"/>
    </row>
    <row r="110" spans="1:131" s="230" customFormat="1" ht="26.25" customHeight="1" x14ac:dyDescent="0.15">
      <c r="A110" s="807" t="s">
        <v>412</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2473347</v>
      </c>
      <c r="AB110" s="889"/>
      <c r="AC110" s="889"/>
      <c r="AD110" s="889"/>
      <c r="AE110" s="890"/>
      <c r="AF110" s="891">
        <v>2365280</v>
      </c>
      <c r="AG110" s="889"/>
      <c r="AH110" s="889"/>
      <c r="AI110" s="889"/>
      <c r="AJ110" s="890"/>
      <c r="AK110" s="891">
        <v>2335156</v>
      </c>
      <c r="AL110" s="889"/>
      <c r="AM110" s="889"/>
      <c r="AN110" s="889"/>
      <c r="AO110" s="890"/>
      <c r="AP110" s="892">
        <v>16.399999999999999</v>
      </c>
      <c r="AQ110" s="893"/>
      <c r="AR110" s="893"/>
      <c r="AS110" s="893"/>
      <c r="AT110" s="894"/>
      <c r="AU110" s="930" t="s">
        <v>69</v>
      </c>
      <c r="AV110" s="931"/>
      <c r="AW110" s="931"/>
      <c r="AX110" s="931"/>
      <c r="AY110" s="931"/>
      <c r="AZ110" s="860" t="s">
        <v>413</v>
      </c>
      <c r="BA110" s="808"/>
      <c r="BB110" s="808"/>
      <c r="BC110" s="808"/>
      <c r="BD110" s="808"/>
      <c r="BE110" s="808"/>
      <c r="BF110" s="808"/>
      <c r="BG110" s="808"/>
      <c r="BH110" s="808"/>
      <c r="BI110" s="808"/>
      <c r="BJ110" s="808"/>
      <c r="BK110" s="808"/>
      <c r="BL110" s="808"/>
      <c r="BM110" s="808"/>
      <c r="BN110" s="808"/>
      <c r="BO110" s="808"/>
      <c r="BP110" s="809"/>
      <c r="BQ110" s="861">
        <v>22623727</v>
      </c>
      <c r="BR110" s="842"/>
      <c r="BS110" s="842"/>
      <c r="BT110" s="842"/>
      <c r="BU110" s="842"/>
      <c r="BV110" s="842">
        <v>21962939</v>
      </c>
      <c r="BW110" s="842"/>
      <c r="BX110" s="842"/>
      <c r="BY110" s="842"/>
      <c r="BZ110" s="842"/>
      <c r="CA110" s="842">
        <v>21898282</v>
      </c>
      <c r="CB110" s="842"/>
      <c r="CC110" s="842"/>
      <c r="CD110" s="842"/>
      <c r="CE110" s="842"/>
      <c r="CF110" s="866">
        <v>153.80000000000001</v>
      </c>
      <c r="CG110" s="867"/>
      <c r="CH110" s="867"/>
      <c r="CI110" s="867"/>
      <c r="CJ110" s="867"/>
      <c r="CK110" s="926" t="s">
        <v>414</v>
      </c>
      <c r="CL110" s="819"/>
      <c r="CM110" s="860" t="s">
        <v>415</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416</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417</v>
      </c>
      <c r="BA111" s="752"/>
      <c r="BB111" s="752"/>
      <c r="BC111" s="752"/>
      <c r="BD111" s="752"/>
      <c r="BE111" s="752"/>
      <c r="BF111" s="752"/>
      <c r="BG111" s="752"/>
      <c r="BH111" s="752"/>
      <c r="BI111" s="752"/>
      <c r="BJ111" s="752"/>
      <c r="BK111" s="752"/>
      <c r="BL111" s="752"/>
      <c r="BM111" s="752"/>
      <c r="BN111" s="752"/>
      <c r="BO111" s="752"/>
      <c r="BP111" s="753"/>
      <c r="BQ111" s="816">
        <v>1149673</v>
      </c>
      <c r="BR111" s="817"/>
      <c r="BS111" s="817"/>
      <c r="BT111" s="817"/>
      <c r="BU111" s="817"/>
      <c r="BV111" s="817">
        <v>912439</v>
      </c>
      <c r="BW111" s="817"/>
      <c r="BX111" s="817"/>
      <c r="BY111" s="817"/>
      <c r="BZ111" s="817"/>
      <c r="CA111" s="817">
        <v>704582</v>
      </c>
      <c r="CB111" s="817"/>
      <c r="CC111" s="817"/>
      <c r="CD111" s="817"/>
      <c r="CE111" s="817"/>
      <c r="CF111" s="875">
        <v>4.9000000000000004</v>
      </c>
      <c r="CG111" s="876"/>
      <c r="CH111" s="876"/>
      <c r="CI111" s="876"/>
      <c r="CJ111" s="876"/>
      <c r="CK111" s="927"/>
      <c r="CL111" s="821"/>
      <c r="CM111" s="815" t="s">
        <v>418</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v>1139764</v>
      </c>
      <c r="DH111" s="817"/>
      <c r="DI111" s="817"/>
      <c r="DJ111" s="817"/>
      <c r="DK111" s="817"/>
      <c r="DL111" s="817">
        <v>907636</v>
      </c>
      <c r="DM111" s="817"/>
      <c r="DN111" s="817"/>
      <c r="DO111" s="817"/>
      <c r="DP111" s="817"/>
      <c r="DQ111" s="817">
        <v>703751</v>
      </c>
      <c r="DR111" s="817"/>
      <c r="DS111" s="817"/>
      <c r="DT111" s="817"/>
      <c r="DU111" s="817"/>
      <c r="DV111" s="794">
        <v>4.9000000000000004</v>
      </c>
      <c r="DW111" s="794"/>
      <c r="DX111" s="794"/>
      <c r="DY111" s="794"/>
      <c r="DZ111" s="795"/>
    </row>
    <row r="112" spans="1:131" s="230" customFormat="1" ht="26.25" customHeight="1" x14ac:dyDescent="0.15">
      <c r="A112" s="912" t="s">
        <v>419</v>
      </c>
      <c r="B112" s="913"/>
      <c r="C112" s="752" t="s">
        <v>420</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421</v>
      </c>
      <c r="BA112" s="752"/>
      <c r="BB112" s="752"/>
      <c r="BC112" s="752"/>
      <c r="BD112" s="752"/>
      <c r="BE112" s="752"/>
      <c r="BF112" s="752"/>
      <c r="BG112" s="752"/>
      <c r="BH112" s="752"/>
      <c r="BI112" s="752"/>
      <c r="BJ112" s="752"/>
      <c r="BK112" s="752"/>
      <c r="BL112" s="752"/>
      <c r="BM112" s="752"/>
      <c r="BN112" s="752"/>
      <c r="BO112" s="752"/>
      <c r="BP112" s="753"/>
      <c r="BQ112" s="816">
        <v>3677993</v>
      </c>
      <c r="BR112" s="817"/>
      <c r="BS112" s="817"/>
      <c r="BT112" s="817"/>
      <c r="BU112" s="817"/>
      <c r="BV112" s="817">
        <v>2924591</v>
      </c>
      <c r="BW112" s="817"/>
      <c r="BX112" s="817"/>
      <c r="BY112" s="817"/>
      <c r="BZ112" s="817"/>
      <c r="CA112" s="817">
        <v>2439585</v>
      </c>
      <c r="CB112" s="817"/>
      <c r="CC112" s="817"/>
      <c r="CD112" s="817"/>
      <c r="CE112" s="817"/>
      <c r="CF112" s="875">
        <v>17.100000000000001</v>
      </c>
      <c r="CG112" s="876"/>
      <c r="CH112" s="876"/>
      <c r="CI112" s="876"/>
      <c r="CJ112" s="876"/>
      <c r="CK112" s="927"/>
      <c r="CL112" s="821"/>
      <c r="CM112" s="815" t="s">
        <v>422</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423</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324177</v>
      </c>
      <c r="AB113" s="919"/>
      <c r="AC113" s="919"/>
      <c r="AD113" s="919"/>
      <c r="AE113" s="920"/>
      <c r="AF113" s="921">
        <v>329819</v>
      </c>
      <c r="AG113" s="919"/>
      <c r="AH113" s="919"/>
      <c r="AI113" s="919"/>
      <c r="AJ113" s="920"/>
      <c r="AK113" s="921">
        <v>342995</v>
      </c>
      <c r="AL113" s="919"/>
      <c r="AM113" s="919"/>
      <c r="AN113" s="919"/>
      <c r="AO113" s="920"/>
      <c r="AP113" s="922">
        <v>2.4</v>
      </c>
      <c r="AQ113" s="923"/>
      <c r="AR113" s="923"/>
      <c r="AS113" s="923"/>
      <c r="AT113" s="924"/>
      <c r="AU113" s="932"/>
      <c r="AV113" s="933"/>
      <c r="AW113" s="933"/>
      <c r="AX113" s="933"/>
      <c r="AY113" s="933"/>
      <c r="AZ113" s="815" t="s">
        <v>424</v>
      </c>
      <c r="BA113" s="752"/>
      <c r="BB113" s="752"/>
      <c r="BC113" s="752"/>
      <c r="BD113" s="752"/>
      <c r="BE113" s="752"/>
      <c r="BF113" s="752"/>
      <c r="BG113" s="752"/>
      <c r="BH113" s="752"/>
      <c r="BI113" s="752"/>
      <c r="BJ113" s="752"/>
      <c r="BK113" s="752"/>
      <c r="BL113" s="752"/>
      <c r="BM113" s="752"/>
      <c r="BN113" s="752"/>
      <c r="BO113" s="752"/>
      <c r="BP113" s="753"/>
      <c r="BQ113" s="816">
        <v>1096540</v>
      </c>
      <c r="BR113" s="817"/>
      <c r="BS113" s="817"/>
      <c r="BT113" s="817"/>
      <c r="BU113" s="817"/>
      <c r="BV113" s="817">
        <v>1016156</v>
      </c>
      <c r="BW113" s="817"/>
      <c r="BX113" s="817"/>
      <c r="BY113" s="817"/>
      <c r="BZ113" s="817"/>
      <c r="CA113" s="817">
        <v>923331</v>
      </c>
      <c r="CB113" s="817"/>
      <c r="CC113" s="817"/>
      <c r="CD113" s="817"/>
      <c r="CE113" s="817"/>
      <c r="CF113" s="875">
        <v>6.5</v>
      </c>
      <c r="CG113" s="876"/>
      <c r="CH113" s="876"/>
      <c r="CI113" s="876"/>
      <c r="CJ113" s="876"/>
      <c r="CK113" s="927"/>
      <c r="CL113" s="821"/>
      <c r="CM113" s="815" t="s">
        <v>425</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426</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136578</v>
      </c>
      <c r="AB114" s="780"/>
      <c r="AC114" s="780"/>
      <c r="AD114" s="780"/>
      <c r="AE114" s="781"/>
      <c r="AF114" s="782">
        <v>137315</v>
      </c>
      <c r="AG114" s="780"/>
      <c r="AH114" s="780"/>
      <c r="AI114" s="780"/>
      <c r="AJ114" s="781"/>
      <c r="AK114" s="782">
        <v>146085</v>
      </c>
      <c r="AL114" s="780"/>
      <c r="AM114" s="780"/>
      <c r="AN114" s="780"/>
      <c r="AO114" s="781"/>
      <c r="AP114" s="824">
        <v>1</v>
      </c>
      <c r="AQ114" s="825"/>
      <c r="AR114" s="825"/>
      <c r="AS114" s="825"/>
      <c r="AT114" s="826"/>
      <c r="AU114" s="932"/>
      <c r="AV114" s="933"/>
      <c r="AW114" s="933"/>
      <c r="AX114" s="933"/>
      <c r="AY114" s="933"/>
      <c r="AZ114" s="815" t="s">
        <v>427</v>
      </c>
      <c r="BA114" s="752"/>
      <c r="BB114" s="752"/>
      <c r="BC114" s="752"/>
      <c r="BD114" s="752"/>
      <c r="BE114" s="752"/>
      <c r="BF114" s="752"/>
      <c r="BG114" s="752"/>
      <c r="BH114" s="752"/>
      <c r="BI114" s="752"/>
      <c r="BJ114" s="752"/>
      <c r="BK114" s="752"/>
      <c r="BL114" s="752"/>
      <c r="BM114" s="752"/>
      <c r="BN114" s="752"/>
      <c r="BO114" s="752"/>
      <c r="BP114" s="753"/>
      <c r="BQ114" s="816">
        <v>1735085</v>
      </c>
      <c r="BR114" s="817"/>
      <c r="BS114" s="817"/>
      <c r="BT114" s="817"/>
      <c r="BU114" s="817"/>
      <c r="BV114" s="817">
        <v>1787832</v>
      </c>
      <c r="BW114" s="817"/>
      <c r="BX114" s="817"/>
      <c r="BY114" s="817"/>
      <c r="BZ114" s="817"/>
      <c r="CA114" s="817">
        <v>1798089</v>
      </c>
      <c r="CB114" s="817"/>
      <c r="CC114" s="817"/>
      <c r="CD114" s="817"/>
      <c r="CE114" s="817"/>
      <c r="CF114" s="875">
        <v>12.6</v>
      </c>
      <c r="CG114" s="876"/>
      <c r="CH114" s="876"/>
      <c r="CI114" s="876"/>
      <c r="CJ114" s="876"/>
      <c r="CK114" s="927"/>
      <c r="CL114" s="821"/>
      <c r="CM114" s="815" t="s">
        <v>428</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429</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268609</v>
      </c>
      <c r="AB115" s="919"/>
      <c r="AC115" s="919"/>
      <c r="AD115" s="919"/>
      <c r="AE115" s="920"/>
      <c r="AF115" s="921">
        <v>266899</v>
      </c>
      <c r="AG115" s="919"/>
      <c r="AH115" s="919"/>
      <c r="AI115" s="919"/>
      <c r="AJ115" s="920"/>
      <c r="AK115" s="921">
        <v>230192</v>
      </c>
      <c r="AL115" s="919"/>
      <c r="AM115" s="919"/>
      <c r="AN115" s="919"/>
      <c r="AO115" s="920"/>
      <c r="AP115" s="922">
        <v>1.6</v>
      </c>
      <c r="AQ115" s="923"/>
      <c r="AR115" s="923"/>
      <c r="AS115" s="923"/>
      <c r="AT115" s="924"/>
      <c r="AU115" s="932"/>
      <c r="AV115" s="933"/>
      <c r="AW115" s="933"/>
      <c r="AX115" s="933"/>
      <c r="AY115" s="933"/>
      <c r="AZ115" s="815" t="s">
        <v>430</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431</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432</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433</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434</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435</v>
      </c>
      <c r="Z117" s="897"/>
      <c r="AA117" s="902">
        <v>3202711</v>
      </c>
      <c r="AB117" s="903"/>
      <c r="AC117" s="903"/>
      <c r="AD117" s="903"/>
      <c r="AE117" s="904"/>
      <c r="AF117" s="905">
        <v>3099313</v>
      </c>
      <c r="AG117" s="903"/>
      <c r="AH117" s="903"/>
      <c r="AI117" s="903"/>
      <c r="AJ117" s="904"/>
      <c r="AK117" s="905">
        <v>3054428</v>
      </c>
      <c r="AL117" s="903"/>
      <c r="AM117" s="903"/>
      <c r="AN117" s="903"/>
      <c r="AO117" s="904"/>
      <c r="AP117" s="906"/>
      <c r="AQ117" s="907"/>
      <c r="AR117" s="907"/>
      <c r="AS117" s="907"/>
      <c r="AT117" s="908"/>
      <c r="AU117" s="932"/>
      <c r="AV117" s="933"/>
      <c r="AW117" s="933"/>
      <c r="AX117" s="933"/>
      <c r="AY117" s="933"/>
      <c r="AZ117" s="863" t="s">
        <v>436</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437</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411</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408</v>
      </c>
      <c r="AB118" s="896"/>
      <c r="AC118" s="896"/>
      <c r="AD118" s="896"/>
      <c r="AE118" s="897"/>
      <c r="AF118" s="898" t="s">
        <v>409</v>
      </c>
      <c r="AG118" s="896"/>
      <c r="AH118" s="896"/>
      <c r="AI118" s="896"/>
      <c r="AJ118" s="897"/>
      <c r="AK118" s="898" t="s">
        <v>294</v>
      </c>
      <c r="AL118" s="896"/>
      <c r="AM118" s="896"/>
      <c r="AN118" s="896"/>
      <c r="AO118" s="897"/>
      <c r="AP118" s="899" t="s">
        <v>410</v>
      </c>
      <c r="AQ118" s="900"/>
      <c r="AR118" s="900"/>
      <c r="AS118" s="900"/>
      <c r="AT118" s="901"/>
      <c r="AU118" s="932"/>
      <c r="AV118" s="933"/>
      <c r="AW118" s="933"/>
      <c r="AX118" s="933"/>
      <c r="AY118" s="933"/>
      <c r="AZ118" s="838" t="s">
        <v>438</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439</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414</v>
      </c>
      <c r="B119" s="819"/>
      <c r="C119" s="860" t="s">
        <v>415</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440</v>
      </c>
      <c r="BP119" s="878"/>
      <c r="BQ119" s="879">
        <v>30283018</v>
      </c>
      <c r="BR119" s="845"/>
      <c r="BS119" s="845"/>
      <c r="BT119" s="845"/>
      <c r="BU119" s="845"/>
      <c r="BV119" s="845">
        <v>28603957</v>
      </c>
      <c r="BW119" s="845"/>
      <c r="BX119" s="845"/>
      <c r="BY119" s="845"/>
      <c r="BZ119" s="845"/>
      <c r="CA119" s="845">
        <v>27763869</v>
      </c>
      <c r="CB119" s="845"/>
      <c r="CC119" s="845"/>
      <c r="CD119" s="845"/>
      <c r="CE119" s="845"/>
      <c r="CF119" s="748"/>
      <c r="CG119" s="749"/>
      <c r="CH119" s="749"/>
      <c r="CI119" s="749"/>
      <c r="CJ119" s="834"/>
      <c r="CK119" s="928"/>
      <c r="CL119" s="823"/>
      <c r="CM119" s="838" t="s">
        <v>441</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9909</v>
      </c>
      <c r="DH119" s="764"/>
      <c r="DI119" s="764"/>
      <c r="DJ119" s="764"/>
      <c r="DK119" s="765"/>
      <c r="DL119" s="766">
        <v>4803</v>
      </c>
      <c r="DM119" s="764"/>
      <c r="DN119" s="764"/>
      <c r="DO119" s="764"/>
      <c r="DP119" s="765"/>
      <c r="DQ119" s="766">
        <v>831</v>
      </c>
      <c r="DR119" s="764"/>
      <c r="DS119" s="764"/>
      <c r="DT119" s="764"/>
      <c r="DU119" s="765"/>
      <c r="DV119" s="848">
        <v>0</v>
      </c>
      <c r="DW119" s="849"/>
      <c r="DX119" s="849"/>
      <c r="DY119" s="849"/>
      <c r="DZ119" s="850"/>
    </row>
    <row r="120" spans="1:130" s="230" customFormat="1" ht="26.25" customHeight="1" x14ac:dyDescent="0.15">
      <c r="A120" s="820"/>
      <c r="B120" s="821"/>
      <c r="C120" s="815" t="s">
        <v>418</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v>241543</v>
      </c>
      <c r="AB120" s="780"/>
      <c r="AC120" s="780"/>
      <c r="AD120" s="780"/>
      <c r="AE120" s="781"/>
      <c r="AF120" s="782">
        <v>241656</v>
      </c>
      <c r="AG120" s="780"/>
      <c r="AH120" s="780"/>
      <c r="AI120" s="780"/>
      <c r="AJ120" s="781"/>
      <c r="AK120" s="782">
        <v>209600</v>
      </c>
      <c r="AL120" s="780"/>
      <c r="AM120" s="780"/>
      <c r="AN120" s="780"/>
      <c r="AO120" s="781"/>
      <c r="AP120" s="824">
        <v>1.5</v>
      </c>
      <c r="AQ120" s="825"/>
      <c r="AR120" s="825"/>
      <c r="AS120" s="825"/>
      <c r="AT120" s="826"/>
      <c r="AU120" s="880" t="s">
        <v>442</v>
      </c>
      <c r="AV120" s="881"/>
      <c r="AW120" s="881"/>
      <c r="AX120" s="881"/>
      <c r="AY120" s="882"/>
      <c r="AZ120" s="860" t="s">
        <v>443</v>
      </c>
      <c r="BA120" s="808"/>
      <c r="BB120" s="808"/>
      <c r="BC120" s="808"/>
      <c r="BD120" s="808"/>
      <c r="BE120" s="808"/>
      <c r="BF120" s="808"/>
      <c r="BG120" s="808"/>
      <c r="BH120" s="808"/>
      <c r="BI120" s="808"/>
      <c r="BJ120" s="808"/>
      <c r="BK120" s="808"/>
      <c r="BL120" s="808"/>
      <c r="BM120" s="808"/>
      <c r="BN120" s="808"/>
      <c r="BO120" s="808"/>
      <c r="BP120" s="809"/>
      <c r="BQ120" s="861">
        <v>7312251</v>
      </c>
      <c r="BR120" s="842"/>
      <c r="BS120" s="842"/>
      <c r="BT120" s="842"/>
      <c r="BU120" s="842"/>
      <c r="BV120" s="842">
        <v>8277940</v>
      </c>
      <c r="BW120" s="842"/>
      <c r="BX120" s="842"/>
      <c r="BY120" s="842"/>
      <c r="BZ120" s="842"/>
      <c r="CA120" s="842">
        <v>7887406</v>
      </c>
      <c r="CB120" s="842"/>
      <c r="CC120" s="842"/>
      <c r="CD120" s="842"/>
      <c r="CE120" s="842"/>
      <c r="CF120" s="866">
        <v>55.4</v>
      </c>
      <c r="CG120" s="867"/>
      <c r="CH120" s="867"/>
      <c r="CI120" s="867"/>
      <c r="CJ120" s="867"/>
      <c r="CK120" s="868" t="s">
        <v>444</v>
      </c>
      <c r="CL120" s="852"/>
      <c r="CM120" s="852"/>
      <c r="CN120" s="852"/>
      <c r="CO120" s="853"/>
      <c r="CP120" s="872" t="s">
        <v>392</v>
      </c>
      <c r="CQ120" s="873"/>
      <c r="CR120" s="873"/>
      <c r="CS120" s="873"/>
      <c r="CT120" s="873"/>
      <c r="CU120" s="873"/>
      <c r="CV120" s="873"/>
      <c r="CW120" s="873"/>
      <c r="CX120" s="873"/>
      <c r="CY120" s="873"/>
      <c r="CZ120" s="873"/>
      <c r="DA120" s="873"/>
      <c r="DB120" s="873"/>
      <c r="DC120" s="873"/>
      <c r="DD120" s="873"/>
      <c r="DE120" s="873"/>
      <c r="DF120" s="874"/>
      <c r="DG120" s="861">
        <v>3677993</v>
      </c>
      <c r="DH120" s="842"/>
      <c r="DI120" s="842"/>
      <c r="DJ120" s="842"/>
      <c r="DK120" s="842"/>
      <c r="DL120" s="842">
        <v>2924591</v>
      </c>
      <c r="DM120" s="842"/>
      <c r="DN120" s="842"/>
      <c r="DO120" s="842"/>
      <c r="DP120" s="842"/>
      <c r="DQ120" s="842">
        <v>2439585</v>
      </c>
      <c r="DR120" s="842"/>
      <c r="DS120" s="842"/>
      <c r="DT120" s="842"/>
      <c r="DU120" s="842"/>
      <c r="DV120" s="843">
        <v>17.100000000000001</v>
      </c>
      <c r="DW120" s="843"/>
      <c r="DX120" s="843"/>
      <c r="DY120" s="843"/>
      <c r="DZ120" s="844"/>
    </row>
    <row r="121" spans="1:130" s="230" customFormat="1" ht="26.25" customHeight="1" x14ac:dyDescent="0.15">
      <c r="A121" s="820"/>
      <c r="B121" s="821"/>
      <c r="C121" s="863" t="s">
        <v>445</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446</v>
      </c>
      <c r="BA121" s="752"/>
      <c r="BB121" s="752"/>
      <c r="BC121" s="752"/>
      <c r="BD121" s="752"/>
      <c r="BE121" s="752"/>
      <c r="BF121" s="752"/>
      <c r="BG121" s="752"/>
      <c r="BH121" s="752"/>
      <c r="BI121" s="752"/>
      <c r="BJ121" s="752"/>
      <c r="BK121" s="752"/>
      <c r="BL121" s="752"/>
      <c r="BM121" s="752"/>
      <c r="BN121" s="752"/>
      <c r="BO121" s="752"/>
      <c r="BP121" s="753"/>
      <c r="BQ121" s="816">
        <v>3930077</v>
      </c>
      <c r="BR121" s="817"/>
      <c r="BS121" s="817"/>
      <c r="BT121" s="817"/>
      <c r="BU121" s="817"/>
      <c r="BV121" s="817">
        <v>3237018</v>
      </c>
      <c r="BW121" s="817"/>
      <c r="BX121" s="817"/>
      <c r="BY121" s="817"/>
      <c r="BZ121" s="817"/>
      <c r="CA121" s="817">
        <v>2904619</v>
      </c>
      <c r="CB121" s="817"/>
      <c r="CC121" s="817"/>
      <c r="CD121" s="817"/>
      <c r="CE121" s="817"/>
      <c r="CF121" s="875">
        <v>20.399999999999999</v>
      </c>
      <c r="CG121" s="876"/>
      <c r="CH121" s="876"/>
      <c r="CI121" s="876"/>
      <c r="CJ121" s="876"/>
      <c r="CK121" s="869"/>
      <c r="CL121" s="855"/>
      <c r="CM121" s="855"/>
      <c r="CN121" s="855"/>
      <c r="CO121" s="856"/>
      <c r="CP121" s="835" t="s">
        <v>390</v>
      </c>
      <c r="CQ121" s="836"/>
      <c r="CR121" s="836"/>
      <c r="CS121" s="836"/>
      <c r="CT121" s="836"/>
      <c r="CU121" s="836"/>
      <c r="CV121" s="836"/>
      <c r="CW121" s="836"/>
      <c r="CX121" s="836"/>
      <c r="CY121" s="836"/>
      <c r="CZ121" s="836"/>
      <c r="DA121" s="836"/>
      <c r="DB121" s="836"/>
      <c r="DC121" s="836"/>
      <c r="DD121" s="836"/>
      <c r="DE121" s="836"/>
      <c r="DF121" s="837"/>
      <c r="DG121" s="816" t="s">
        <v>122</v>
      </c>
      <c r="DH121" s="817"/>
      <c r="DI121" s="817"/>
      <c r="DJ121" s="817"/>
      <c r="DK121" s="817"/>
      <c r="DL121" s="817" t="s">
        <v>122</v>
      </c>
      <c r="DM121" s="817"/>
      <c r="DN121" s="817"/>
      <c r="DO121" s="817"/>
      <c r="DP121" s="817"/>
      <c r="DQ121" s="817" t="s">
        <v>122</v>
      </c>
      <c r="DR121" s="817"/>
      <c r="DS121" s="817"/>
      <c r="DT121" s="817"/>
      <c r="DU121" s="817"/>
      <c r="DV121" s="794" t="s">
        <v>122</v>
      </c>
      <c r="DW121" s="794"/>
      <c r="DX121" s="794"/>
      <c r="DY121" s="794"/>
      <c r="DZ121" s="795"/>
    </row>
    <row r="122" spans="1:130" s="230" customFormat="1" ht="26.25" customHeight="1" x14ac:dyDescent="0.15">
      <c r="A122" s="820"/>
      <c r="B122" s="821"/>
      <c r="C122" s="815" t="s">
        <v>428</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447</v>
      </c>
      <c r="BA122" s="839"/>
      <c r="BB122" s="839"/>
      <c r="BC122" s="839"/>
      <c r="BD122" s="839"/>
      <c r="BE122" s="839"/>
      <c r="BF122" s="839"/>
      <c r="BG122" s="839"/>
      <c r="BH122" s="839"/>
      <c r="BI122" s="839"/>
      <c r="BJ122" s="839"/>
      <c r="BK122" s="839"/>
      <c r="BL122" s="839"/>
      <c r="BM122" s="839"/>
      <c r="BN122" s="839"/>
      <c r="BO122" s="839"/>
      <c r="BP122" s="840"/>
      <c r="BQ122" s="879">
        <v>21992960</v>
      </c>
      <c r="BR122" s="845"/>
      <c r="BS122" s="845"/>
      <c r="BT122" s="845"/>
      <c r="BU122" s="845"/>
      <c r="BV122" s="845">
        <v>20783763</v>
      </c>
      <c r="BW122" s="845"/>
      <c r="BX122" s="845"/>
      <c r="BY122" s="845"/>
      <c r="BZ122" s="845"/>
      <c r="CA122" s="845">
        <v>19346709</v>
      </c>
      <c r="CB122" s="845"/>
      <c r="CC122" s="845"/>
      <c r="CD122" s="845"/>
      <c r="CE122" s="845"/>
      <c r="CF122" s="846">
        <v>135.9</v>
      </c>
      <c r="CG122" s="847"/>
      <c r="CH122" s="847"/>
      <c r="CI122" s="847"/>
      <c r="CJ122" s="847"/>
      <c r="CK122" s="869"/>
      <c r="CL122" s="855"/>
      <c r="CM122" s="855"/>
      <c r="CN122" s="855"/>
      <c r="CO122" s="856"/>
      <c r="CP122" s="835" t="s">
        <v>391</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15">
      <c r="A123" s="820"/>
      <c r="B123" s="821"/>
      <c r="C123" s="815" t="s">
        <v>434</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448</v>
      </c>
      <c r="BP123" s="878"/>
      <c r="BQ123" s="832">
        <v>33235288</v>
      </c>
      <c r="BR123" s="833"/>
      <c r="BS123" s="833"/>
      <c r="BT123" s="833"/>
      <c r="BU123" s="833"/>
      <c r="BV123" s="833">
        <v>32298721</v>
      </c>
      <c r="BW123" s="833"/>
      <c r="BX123" s="833"/>
      <c r="BY123" s="833"/>
      <c r="BZ123" s="833"/>
      <c r="CA123" s="833">
        <v>30138734</v>
      </c>
      <c r="CB123" s="833"/>
      <c r="CC123" s="833"/>
      <c r="CD123" s="833"/>
      <c r="CE123" s="833"/>
      <c r="CF123" s="748"/>
      <c r="CG123" s="749"/>
      <c r="CH123" s="749"/>
      <c r="CI123" s="749"/>
      <c r="CJ123" s="834"/>
      <c r="CK123" s="869"/>
      <c r="CL123" s="855"/>
      <c r="CM123" s="855"/>
      <c r="CN123" s="855"/>
      <c r="CO123" s="856"/>
      <c r="CP123" s="835" t="s">
        <v>389</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437</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449</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450</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439</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451</v>
      </c>
      <c r="CL125" s="852"/>
      <c r="CM125" s="852"/>
      <c r="CN125" s="852"/>
      <c r="CO125" s="853"/>
      <c r="CP125" s="860" t="s">
        <v>452</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441</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19947</v>
      </c>
      <c r="AB126" s="780"/>
      <c r="AC126" s="780"/>
      <c r="AD126" s="780"/>
      <c r="AE126" s="781"/>
      <c r="AF126" s="782">
        <v>19967</v>
      </c>
      <c r="AG126" s="780"/>
      <c r="AH126" s="780"/>
      <c r="AI126" s="780"/>
      <c r="AJ126" s="781"/>
      <c r="AK126" s="782">
        <v>16521</v>
      </c>
      <c r="AL126" s="780"/>
      <c r="AM126" s="780"/>
      <c r="AN126" s="780"/>
      <c r="AO126" s="781"/>
      <c r="AP126" s="824">
        <v>0.1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453</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454</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7119</v>
      </c>
      <c r="AB127" s="780"/>
      <c r="AC127" s="780"/>
      <c r="AD127" s="780"/>
      <c r="AE127" s="781"/>
      <c r="AF127" s="782">
        <v>5276</v>
      </c>
      <c r="AG127" s="780"/>
      <c r="AH127" s="780"/>
      <c r="AI127" s="780"/>
      <c r="AJ127" s="781"/>
      <c r="AK127" s="782">
        <v>4071</v>
      </c>
      <c r="AL127" s="780"/>
      <c r="AM127" s="780"/>
      <c r="AN127" s="780"/>
      <c r="AO127" s="781"/>
      <c r="AP127" s="824">
        <v>0</v>
      </c>
      <c r="AQ127" s="825"/>
      <c r="AR127" s="825"/>
      <c r="AS127" s="825"/>
      <c r="AT127" s="826"/>
      <c r="AU127" s="232"/>
      <c r="AV127" s="232"/>
      <c r="AW127" s="232"/>
      <c r="AX127" s="841" t="s">
        <v>455</v>
      </c>
      <c r="AY127" s="812"/>
      <c r="AZ127" s="812"/>
      <c r="BA127" s="812"/>
      <c r="BB127" s="812"/>
      <c r="BC127" s="812"/>
      <c r="BD127" s="812"/>
      <c r="BE127" s="813"/>
      <c r="BF127" s="811" t="s">
        <v>456</v>
      </c>
      <c r="BG127" s="812"/>
      <c r="BH127" s="812"/>
      <c r="BI127" s="812"/>
      <c r="BJ127" s="812"/>
      <c r="BK127" s="812"/>
      <c r="BL127" s="813"/>
      <c r="BM127" s="811" t="s">
        <v>457</v>
      </c>
      <c r="BN127" s="812"/>
      <c r="BO127" s="812"/>
      <c r="BP127" s="812"/>
      <c r="BQ127" s="812"/>
      <c r="BR127" s="812"/>
      <c r="BS127" s="813"/>
      <c r="BT127" s="811" t="s">
        <v>458</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459</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460</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461</v>
      </c>
      <c r="X128" s="798"/>
      <c r="Y128" s="798"/>
      <c r="Z128" s="799"/>
      <c r="AA128" s="800">
        <v>557064</v>
      </c>
      <c r="AB128" s="801"/>
      <c r="AC128" s="801"/>
      <c r="AD128" s="801"/>
      <c r="AE128" s="802"/>
      <c r="AF128" s="803">
        <v>565131</v>
      </c>
      <c r="AG128" s="801"/>
      <c r="AH128" s="801"/>
      <c r="AI128" s="801"/>
      <c r="AJ128" s="802"/>
      <c r="AK128" s="803">
        <v>550483</v>
      </c>
      <c r="AL128" s="801"/>
      <c r="AM128" s="801"/>
      <c r="AN128" s="801"/>
      <c r="AO128" s="802"/>
      <c r="AP128" s="804"/>
      <c r="AQ128" s="805"/>
      <c r="AR128" s="805"/>
      <c r="AS128" s="805"/>
      <c r="AT128" s="806"/>
      <c r="AU128" s="232"/>
      <c r="AV128" s="232"/>
      <c r="AW128" s="232"/>
      <c r="AX128" s="807" t="s">
        <v>462</v>
      </c>
      <c r="AY128" s="808"/>
      <c r="AZ128" s="808"/>
      <c r="BA128" s="808"/>
      <c r="BB128" s="808"/>
      <c r="BC128" s="808"/>
      <c r="BD128" s="808"/>
      <c r="BE128" s="809"/>
      <c r="BF128" s="786" t="s">
        <v>122</v>
      </c>
      <c r="BG128" s="787"/>
      <c r="BH128" s="787"/>
      <c r="BI128" s="787"/>
      <c r="BJ128" s="787"/>
      <c r="BK128" s="787"/>
      <c r="BL128" s="810"/>
      <c r="BM128" s="786">
        <v>12.7</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463</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103</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464</v>
      </c>
      <c r="X129" s="777"/>
      <c r="Y129" s="777"/>
      <c r="Z129" s="778"/>
      <c r="AA129" s="779">
        <v>16154667</v>
      </c>
      <c r="AB129" s="780"/>
      <c r="AC129" s="780"/>
      <c r="AD129" s="780"/>
      <c r="AE129" s="781"/>
      <c r="AF129" s="782">
        <v>15815515</v>
      </c>
      <c r="AG129" s="780"/>
      <c r="AH129" s="780"/>
      <c r="AI129" s="780"/>
      <c r="AJ129" s="781"/>
      <c r="AK129" s="782">
        <v>16135643</v>
      </c>
      <c r="AL129" s="780"/>
      <c r="AM129" s="780"/>
      <c r="AN129" s="780"/>
      <c r="AO129" s="781"/>
      <c r="AP129" s="783"/>
      <c r="AQ129" s="784"/>
      <c r="AR129" s="784"/>
      <c r="AS129" s="784"/>
      <c r="AT129" s="785"/>
      <c r="AU129" s="233"/>
      <c r="AV129" s="233"/>
      <c r="AW129" s="233"/>
      <c r="AX129" s="751" t="s">
        <v>465</v>
      </c>
      <c r="AY129" s="752"/>
      <c r="AZ129" s="752"/>
      <c r="BA129" s="752"/>
      <c r="BB129" s="752"/>
      <c r="BC129" s="752"/>
      <c r="BD129" s="752"/>
      <c r="BE129" s="753"/>
      <c r="BF129" s="770" t="s">
        <v>122</v>
      </c>
      <c r="BG129" s="771"/>
      <c r="BH129" s="771"/>
      <c r="BI129" s="771"/>
      <c r="BJ129" s="771"/>
      <c r="BK129" s="771"/>
      <c r="BL129" s="772"/>
      <c r="BM129" s="770">
        <v>17.7</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466</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467</v>
      </c>
      <c r="X130" s="777"/>
      <c r="Y130" s="777"/>
      <c r="Z130" s="778"/>
      <c r="AA130" s="779">
        <v>2000619</v>
      </c>
      <c r="AB130" s="780"/>
      <c r="AC130" s="780"/>
      <c r="AD130" s="780"/>
      <c r="AE130" s="781"/>
      <c r="AF130" s="782">
        <v>1934860</v>
      </c>
      <c r="AG130" s="780"/>
      <c r="AH130" s="780"/>
      <c r="AI130" s="780"/>
      <c r="AJ130" s="781"/>
      <c r="AK130" s="782">
        <v>1900687</v>
      </c>
      <c r="AL130" s="780"/>
      <c r="AM130" s="780"/>
      <c r="AN130" s="780"/>
      <c r="AO130" s="781"/>
      <c r="AP130" s="783"/>
      <c r="AQ130" s="784"/>
      <c r="AR130" s="784"/>
      <c r="AS130" s="784"/>
      <c r="AT130" s="785"/>
      <c r="AU130" s="233"/>
      <c r="AV130" s="233"/>
      <c r="AW130" s="233"/>
      <c r="AX130" s="751" t="s">
        <v>468</v>
      </c>
      <c r="AY130" s="752"/>
      <c r="AZ130" s="752"/>
      <c r="BA130" s="752"/>
      <c r="BB130" s="752"/>
      <c r="BC130" s="752"/>
      <c r="BD130" s="752"/>
      <c r="BE130" s="753"/>
      <c r="BF130" s="754">
        <v>4.3</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469</v>
      </c>
      <c r="X131" s="761"/>
      <c r="Y131" s="761"/>
      <c r="Z131" s="762"/>
      <c r="AA131" s="763">
        <v>14154048</v>
      </c>
      <c r="AB131" s="764"/>
      <c r="AC131" s="764"/>
      <c r="AD131" s="764"/>
      <c r="AE131" s="765"/>
      <c r="AF131" s="766">
        <v>13880655</v>
      </c>
      <c r="AG131" s="764"/>
      <c r="AH131" s="764"/>
      <c r="AI131" s="764"/>
      <c r="AJ131" s="765"/>
      <c r="AK131" s="766">
        <v>14234956</v>
      </c>
      <c r="AL131" s="764"/>
      <c r="AM131" s="764"/>
      <c r="AN131" s="764"/>
      <c r="AO131" s="765"/>
      <c r="AP131" s="767"/>
      <c r="AQ131" s="768"/>
      <c r="AR131" s="768"/>
      <c r="AS131" s="768"/>
      <c r="AT131" s="769"/>
      <c r="AU131" s="233"/>
      <c r="AV131" s="233"/>
      <c r="AW131" s="233"/>
      <c r="AX131" s="729" t="s">
        <v>470</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471</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472</v>
      </c>
      <c r="W132" s="742"/>
      <c r="X132" s="742"/>
      <c r="Y132" s="742"/>
      <c r="Z132" s="743"/>
      <c r="AA132" s="744">
        <v>4.5571980539999997</v>
      </c>
      <c r="AB132" s="745"/>
      <c r="AC132" s="745"/>
      <c r="AD132" s="745"/>
      <c r="AE132" s="746"/>
      <c r="AF132" s="747">
        <v>4.3176780920000004</v>
      </c>
      <c r="AG132" s="745"/>
      <c r="AH132" s="745"/>
      <c r="AI132" s="745"/>
      <c r="AJ132" s="746"/>
      <c r="AK132" s="747">
        <v>4.2378634679999996</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473</v>
      </c>
      <c r="W133" s="721"/>
      <c r="X133" s="721"/>
      <c r="Y133" s="721"/>
      <c r="Z133" s="722"/>
      <c r="AA133" s="723">
        <v>5.2</v>
      </c>
      <c r="AB133" s="724"/>
      <c r="AC133" s="724"/>
      <c r="AD133" s="724"/>
      <c r="AE133" s="725"/>
      <c r="AF133" s="723">
        <v>4.5999999999999996</v>
      </c>
      <c r="AG133" s="724"/>
      <c r="AH133" s="724"/>
      <c r="AI133" s="724"/>
      <c r="AJ133" s="725"/>
      <c r="AK133" s="723">
        <v>4.3</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Q080sxrc7Wz4J8TjHyXlQVVFMvYn/18UuTE2yvDy3hbCcE2RxskYQ1UTOV2x3JXfWYbt4/3kVKImT996d0qELw==" saltValue="xHheHCUGHz3XXImlhSM4Z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OpFA6AOTECKu+e7ntYu9clwSjy3mY/WTggxc19MOIBscysSAMrjHWOMFtimYhTnTAocJXN53G1S4DmNzHaBrLg==" saltValue="cnOZjxyGinUR2YkVxnPmM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j7SpnnV0tNVbAszL8GHI7RfOScWzb0w+H2jQwy3JFFH7/qQmL4MMdzD6Uexco/xg0Evu+KT1cFG68xU9izoiA==" saltValue="me5OzxqO/NGLNk8VFrKjC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477</v>
      </c>
      <c r="AP7" s="272"/>
      <c r="AQ7" s="273" t="s">
        <v>478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479</v>
      </c>
      <c r="AQ8" s="279" t="s">
        <v>480</v>
      </c>
      <c r="AR8" s="280" t="s">
        <v>481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482</v>
      </c>
      <c r="AL9" s="1131"/>
      <c r="AM9" s="1131"/>
      <c r="AN9" s="1132"/>
      <c r="AO9" s="281">
        <v>4267880</v>
      </c>
      <c r="AP9" s="281">
        <v>56521</v>
      </c>
      <c r="AQ9" s="282">
        <v>66486</v>
      </c>
      <c r="AR9" s="283">
        <v>-15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483</v>
      </c>
      <c r="AL10" s="1131"/>
      <c r="AM10" s="1131"/>
      <c r="AN10" s="1132"/>
      <c r="AO10" s="284">
        <v>839989</v>
      </c>
      <c r="AP10" s="284">
        <v>11124</v>
      </c>
      <c r="AQ10" s="285">
        <v>6147</v>
      </c>
      <c r="AR10" s="286">
        <v>81</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484</v>
      </c>
      <c r="AL11" s="1131"/>
      <c r="AM11" s="1131"/>
      <c r="AN11" s="1132"/>
      <c r="AO11" s="284">
        <v>68114</v>
      </c>
      <c r="AP11" s="284">
        <v>902</v>
      </c>
      <c r="AQ11" s="285">
        <v>1219</v>
      </c>
      <c r="AR11" s="286">
        <v>-26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485</v>
      </c>
      <c r="AL12" s="1131"/>
      <c r="AM12" s="1131"/>
      <c r="AN12" s="1132"/>
      <c r="AO12" s="284" t="s">
        <v>486</v>
      </c>
      <c r="AP12" s="284" t="s">
        <v>486</v>
      </c>
      <c r="AQ12" s="285">
        <v>9</v>
      </c>
      <c r="AR12" s="286" t="s">
        <v>486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487</v>
      </c>
      <c r="AL13" s="1131"/>
      <c r="AM13" s="1131"/>
      <c r="AN13" s="1132"/>
      <c r="AO13" s="284">
        <v>222607</v>
      </c>
      <c r="AP13" s="284">
        <v>2948</v>
      </c>
      <c r="AQ13" s="285">
        <v>2955</v>
      </c>
      <c r="AR13" s="286">
        <v>-0.2</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488</v>
      </c>
      <c r="AL14" s="1131"/>
      <c r="AM14" s="1131"/>
      <c r="AN14" s="1132"/>
      <c r="AO14" s="284">
        <v>82660</v>
      </c>
      <c r="AP14" s="284">
        <v>1095</v>
      </c>
      <c r="AQ14" s="285">
        <v>1434</v>
      </c>
      <c r="AR14" s="286">
        <v>-23.6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489</v>
      </c>
      <c r="AL15" s="1134"/>
      <c r="AM15" s="1134"/>
      <c r="AN15" s="1135"/>
      <c r="AO15" s="284">
        <v>-227686</v>
      </c>
      <c r="AP15" s="284">
        <v>-3015</v>
      </c>
      <c r="AQ15" s="285">
        <v>-3102</v>
      </c>
      <c r="AR15" s="286">
        <v>-2.8</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5253564</v>
      </c>
      <c r="AP16" s="284">
        <v>69575</v>
      </c>
      <c r="AQ16" s="285">
        <v>75147</v>
      </c>
      <c r="AR16" s="286">
        <v>-7.4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491</v>
      </c>
      <c r="AP20" s="293" t="s">
        <v>492</v>
      </c>
      <c r="AQ20" s="294" t="s">
        <v>493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494</v>
      </c>
      <c r="AL21" s="1137"/>
      <c r="AM21" s="1137"/>
      <c r="AN21" s="1138"/>
      <c r="AO21" s="297">
        <v>5.19</v>
      </c>
      <c r="AP21" s="298">
        <v>6.62</v>
      </c>
      <c r="AQ21" s="299">
        <v>-1.43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495</v>
      </c>
      <c r="AL22" s="1137"/>
      <c r="AM22" s="1137"/>
      <c r="AN22" s="1138"/>
      <c r="AO22" s="302">
        <v>97.9</v>
      </c>
      <c r="AP22" s="303">
        <v>98.3</v>
      </c>
      <c r="AQ22" s="304">
        <v>-0.4</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496</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497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477</v>
      </c>
      <c r="AP30" s="272"/>
      <c r="AQ30" s="273" t="s">
        <v>478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479</v>
      </c>
      <c r="AQ31" s="279" t="s">
        <v>480</v>
      </c>
      <c r="AR31" s="280" t="s">
        <v>481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499</v>
      </c>
      <c r="AL32" s="1121"/>
      <c r="AM32" s="1121"/>
      <c r="AN32" s="1122"/>
      <c r="AO32" s="312">
        <v>2335156</v>
      </c>
      <c r="AP32" s="312">
        <v>30926</v>
      </c>
      <c r="AQ32" s="313">
        <v>34847</v>
      </c>
      <c r="AR32" s="314">
        <v>-11.3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500</v>
      </c>
      <c r="AL33" s="1121"/>
      <c r="AM33" s="1121"/>
      <c r="AN33" s="1122"/>
      <c r="AO33" s="312" t="s">
        <v>486</v>
      </c>
      <c r="AP33" s="312" t="s">
        <v>486</v>
      </c>
      <c r="AQ33" s="313" t="s">
        <v>486</v>
      </c>
      <c r="AR33" s="314" t="s">
        <v>486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501</v>
      </c>
      <c r="AL34" s="1121"/>
      <c r="AM34" s="1121"/>
      <c r="AN34" s="1122"/>
      <c r="AO34" s="312" t="s">
        <v>486</v>
      </c>
      <c r="AP34" s="312" t="s">
        <v>486</v>
      </c>
      <c r="AQ34" s="313">
        <v>5</v>
      </c>
      <c r="AR34" s="314" t="s">
        <v>486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502</v>
      </c>
      <c r="AL35" s="1121"/>
      <c r="AM35" s="1121"/>
      <c r="AN35" s="1122"/>
      <c r="AO35" s="312">
        <v>342995</v>
      </c>
      <c r="AP35" s="312">
        <v>4542</v>
      </c>
      <c r="AQ35" s="313">
        <v>8260</v>
      </c>
      <c r="AR35" s="314">
        <v>-45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503</v>
      </c>
      <c r="AL36" s="1121"/>
      <c r="AM36" s="1121"/>
      <c r="AN36" s="1122"/>
      <c r="AO36" s="312">
        <v>146085</v>
      </c>
      <c r="AP36" s="312">
        <v>1935</v>
      </c>
      <c r="AQ36" s="313">
        <v>1689</v>
      </c>
      <c r="AR36" s="314">
        <v>14.6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504</v>
      </c>
      <c r="AL37" s="1121"/>
      <c r="AM37" s="1121"/>
      <c r="AN37" s="1122"/>
      <c r="AO37" s="312">
        <v>230192</v>
      </c>
      <c r="AP37" s="312">
        <v>3049</v>
      </c>
      <c r="AQ37" s="313">
        <v>748</v>
      </c>
      <c r="AR37" s="314">
        <v>307.60000000000002</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505</v>
      </c>
      <c r="AL38" s="1124"/>
      <c r="AM38" s="1124"/>
      <c r="AN38" s="1125"/>
      <c r="AO38" s="315" t="s">
        <v>486</v>
      </c>
      <c r="AP38" s="315" t="s">
        <v>486</v>
      </c>
      <c r="AQ38" s="316">
        <v>1</v>
      </c>
      <c r="AR38" s="304" t="s">
        <v>486</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506</v>
      </c>
      <c r="AL39" s="1124"/>
      <c r="AM39" s="1124"/>
      <c r="AN39" s="1125"/>
      <c r="AO39" s="312">
        <v>-550483</v>
      </c>
      <c r="AP39" s="312">
        <v>-7290</v>
      </c>
      <c r="AQ39" s="313">
        <v>-5762</v>
      </c>
      <c r="AR39" s="314">
        <v>26.5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507</v>
      </c>
      <c r="AL40" s="1121"/>
      <c r="AM40" s="1121"/>
      <c r="AN40" s="1122"/>
      <c r="AO40" s="312">
        <v>-1900687</v>
      </c>
      <c r="AP40" s="312">
        <v>-25172</v>
      </c>
      <c r="AQ40" s="313">
        <v>-27609</v>
      </c>
      <c r="AR40" s="314">
        <v>-8.8000000000000007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603258</v>
      </c>
      <c r="AP41" s="312">
        <v>7989</v>
      </c>
      <c r="AQ41" s="313">
        <v>12179</v>
      </c>
      <c r="AR41" s="314">
        <v>-34.4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477</v>
      </c>
      <c r="AN49" s="1115" t="s">
        <v>510</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511</v>
      </c>
      <c r="AO50" s="329" t="s">
        <v>512</v>
      </c>
      <c r="AP50" s="330" t="s">
        <v>513</v>
      </c>
      <c r="AQ50" s="331" t="s">
        <v>514</v>
      </c>
      <c r="AR50" s="332" t="s">
        <v>515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516</v>
      </c>
      <c r="AL51" s="325"/>
      <c r="AM51" s="333">
        <v>2058292</v>
      </c>
      <c r="AN51" s="334">
        <v>26654</v>
      </c>
      <c r="AO51" s="335">
        <v>17.899999999999999</v>
      </c>
      <c r="AP51" s="336">
        <v>45588</v>
      </c>
      <c r="AQ51" s="337">
        <v>8.6999999999999993</v>
      </c>
      <c r="AR51" s="338">
        <v>9.1999999999999993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517</v>
      </c>
      <c r="AM52" s="341">
        <v>1740793</v>
      </c>
      <c r="AN52" s="342">
        <v>22543</v>
      </c>
      <c r="AO52" s="343">
        <v>7.2</v>
      </c>
      <c r="AP52" s="344">
        <v>24150</v>
      </c>
      <c r="AQ52" s="345">
        <v>3.4</v>
      </c>
      <c r="AR52" s="346">
        <v>3.8</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518</v>
      </c>
      <c r="AL53" s="325"/>
      <c r="AM53" s="333">
        <v>2069106</v>
      </c>
      <c r="AN53" s="334">
        <v>27015</v>
      </c>
      <c r="AO53" s="335">
        <v>1.4</v>
      </c>
      <c r="AP53" s="336">
        <v>45483</v>
      </c>
      <c r="AQ53" s="337">
        <v>-0.2</v>
      </c>
      <c r="AR53" s="338">
        <v>1.6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517</v>
      </c>
      <c r="AM54" s="341">
        <v>1578670</v>
      </c>
      <c r="AN54" s="342">
        <v>20612</v>
      </c>
      <c r="AO54" s="343">
        <v>-8.6</v>
      </c>
      <c r="AP54" s="344">
        <v>24241</v>
      </c>
      <c r="AQ54" s="345">
        <v>0.4</v>
      </c>
      <c r="AR54" s="346">
        <v>-9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519</v>
      </c>
      <c r="AL55" s="325"/>
      <c r="AM55" s="333">
        <v>2553565</v>
      </c>
      <c r="AN55" s="334">
        <v>33483</v>
      </c>
      <c r="AO55" s="335">
        <v>23.9</v>
      </c>
      <c r="AP55" s="336">
        <v>45945</v>
      </c>
      <c r="AQ55" s="337">
        <v>1</v>
      </c>
      <c r="AR55" s="338">
        <v>22.9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517</v>
      </c>
      <c r="AM56" s="341">
        <v>1663318</v>
      </c>
      <c r="AN56" s="342">
        <v>21810</v>
      </c>
      <c r="AO56" s="343">
        <v>5.8</v>
      </c>
      <c r="AP56" s="344">
        <v>25180</v>
      </c>
      <c r="AQ56" s="345">
        <v>3.9</v>
      </c>
      <c r="AR56" s="346">
        <v>1.9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520</v>
      </c>
      <c r="AL57" s="325"/>
      <c r="AM57" s="333">
        <v>2505877</v>
      </c>
      <c r="AN57" s="334">
        <v>33053</v>
      </c>
      <c r="AO57" s="335">
        <v>-1.3</v>
      </c>
      <c r="AP57" s="336">
        <v>44475</v>
      </c>
      <c r="AQ57" s="337">
        <v>-3.2</v>
      </c>
      <c r="AR57" s="338">
        <v>1.9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517</v>
      </c>
      <c r="AM58" s="341">
        <v>1461400</v>
      </c>
      <c r="AN58" s="342">
        <v>19276</v>
      </c>
      <c r="AO58" s="343">
        <v>-11.6</v>
      </c>
      <c r="AP58" s="344">
        <v>24780</v>
      </c>
      <c r="AQ58" s="345">
        <v>-1.6</v>
      </c>
      <c r="AR58" s="346">
        <v>-10</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521</v>
      </c>
      <c r="AL59" s="325"/>
      <c r="AM59" s="333">
        <v>3501888</v>
      </c>
      <c r="AN59" s="334">
        <v>46377</v>
      </c>
      <c r="AO59" s="335">
        <v>40.299999999999997</v>
      </c>
      <c r="AP59" s="336">
        <v>45982</v>
      </c>
      <c r="AQ59" s="337">
        <v>3.4</v>
      </c>
      <c r="AR59" s="338">
        <v>36.9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517</v>
      </c>
      <c r="AM60" s="341">
        <v>2599484</v>
      </c>
      <c r="AN60" s="342">
        <v>34426</v>
      </c>
      <c r="AO60" s="343">
        <v>78.599999999999994</v>
      </c>
      <c r="AP60" s="344">
        <v>25583</v>
      </c>
      <c r="AQ60" s="345">
        <v>3.2</v>
      </c>
      <c r="AR60" s="346">
        <v>75.400000000000006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522</v>
      </c>
      <c r="AL61" s="347"/>
      <c r="AM61" s="348">
        <v>2537746</v>
      </c>
      <c r="AN61" s="349">
        <v>33316</v>
      </c>
      <c r="AO61" s="350">
        <v>16.399999999999999</v>
      </c>
      <c r="AP61" s="351">
        <v>45495</v>
      </c>
      <c r="AQ61" s="352">
        <v>1.9</v>
      </c>
      <c r="AR61" s="338">
        <v>14.5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517</v>
      </c>
      <c r="AM62" s="341">
        <v>1808733</v>
      </c>
      <c r="AN62" s="342">
        <v>23733</v>
      </c>
      <c r="AO62" s="343">
        <v>14.3</v>
      </c>
      <c r="AP62" s="344">
        <v>24787</v>
      </c>
      <c r="AQ62" s="345">
        <v>1.9</v>
      </c>
      <c r="AR62" s="346">
        <v>12.4</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j4R6+rpqJOS00Uv0DJWht8/tn6sjF8DmRCVMnBc8wPoefXuGng46S68m6If/DLY/w8Xx+38sojmK+YTDovANhA==" saltValue="x1z6ktXFwSHgw93SRqBHw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474</v>
      </c>
    </row>
    <row r="121" spans="125:125" ht="13.5" hidden="1" customHeight="1" x14ac:dyDescent="0.15">
      <c r="DU121" s="259"/>
    </row>
  </sheetData>
  <sheetProtection algorithmName="SHA-512" hashValue="yD+85T8wsdqv4jmLk/DZh3FxVvnxodid6ayotDFc4j8GOeYVfVxUJUilX02IlbNShHTtJpjUqpcg98XVN3on3Q==" saltValue="h1wXoupFhXEltBU9W1+6k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474</v>
      </c>
    </row>
  </sheetData>
  <sheetProtection algorithmName="SHA-512" hashValue="zxdfCzUR5CPfxUYdI2YZ+O156GNrFtzpTeMZ/7WPxHrJ33V9/2nWsf/0xqvgEPejqHuDZLVGtnBjVGpL7P0Stw==" saltValue="sAecOB4VF905QF4783gcb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39" t="s">
        <v>3</v>
      </c>
      <c r="D47" s="1139"/>
      <c r="E47" s="1140"/>
      <c r="F47" s="11">
        <v>18.43</v>
      </c>
      <c r="G47" s="12">
        <v>17.7</v>
      </c>
      <c r="H47" s="12">
        <v>16.95</v>
      </c>
      <c r="I47" s="12">
        <v>18.579999999999998</v>
      </c>
      <c r="J47" s="13">
        <v>18.21</v>
      </c>
    </row>
    <row r="48" spans="2:10" ht="57.75" customHeight="1" x14ac:dyDescent="0.15">
      <c r="B48" s="14"/>
      <c r="C48" s="1141" t="s">
        <v>4</v>
      </c>
      <c r="D48" s="1141"/>
      <c r="E48" s="1142"/>
      <c r="F48" s="15">
        <v>5.09</v>
      </c>
      <c r="G48" s="16">
        <v>6.74</v>
      </c>
      <c r="H48" s="16">
        <v>16.27</v>
      </c>
      <c r="I48" s="16">
        <v>11.28</v>
      </c>
      <c r="J48" s="17">
        <v>7.91</v>
      </c>
    </row>
    <row r="49" spans="2:10" ht="57.75" customHeight="1" thickBot="1" x14ac:dyDescent="0.2">
      <c r="B49" s="18"/>
      <c r="C49" s="1143" t="s">
        <v>5</v>
      </c>
      <c r="D49" s="1143"/>
      <c r="E49" s="1144"/>
      <c r="F49" s="19">
        <v>0.96</v>
      </c>
      <c r="G49" s="20">
        <v>1.49</v>
      </c>
      <c r="H49" s="20">
        <v>9.83</v>
      </c>
      <c r="I49" s="20" t="s">
        <v>529</v>
      </c>
      <c r="J49" s="21" t="s">
        <v>530</v>
      </c>
    </row>
    <row r="50" spans="2:10" x14ac:dyDescent="0.15"/>
  </sheetData>
  <sheetProtection algorithmName="SHA-512" hashValue="RQN2mkqkr7iPnH4YgbUE1Ie93Lk0OWgCEUCKVT3j4VVLqoWSHPBkvkjaOOG+2LIvDuEYrE8fN6Xkln3aoUCh9A==" saltValue="T6ws4DD3hiYACEXzmzeNR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51" t="s">
        <v>531</v>
      </c>
      <c r="D34" s="1151"/>
      <c r="E34" s="1152"/>
      <c r="F34" s="32">
        <v>5.08</v>
      </c>
      <c r="G34" s="33">
        <v>6.73</v>
      </c>
      <c r="H34" s="33">
        <v>16.260000000000002</v>
      </c>
      <c r="I34" s="33">
        <v>11.28</v>
      </c>
      <c r="J34" s="34">
        <v>7.91</v>
      </c>
      <c r="K34" s="22"/>
      <c r="L34" s="22"/>
      <c r="M34" s="22"/>
      <c r="N34" s="22"/>
      <c r="O34" s="22"/>
      <c r="P34" s="22"/>
    </row>
    <row r="35" spans="1:16" ht="39" customHeight="1" x14ac:dyDescent="0.15">
      <c r="A35" s="22"/>
      <c r="B35" s="35"/>
      <c r="C35" s="1145" t="s">
        <v>532</v>
      </c>
      <c r="D35" s="1146"/>
      <c r="E35" s="1147"/>
      <c r="F35" s="36">
        <v>0.37</v>
      </c>
      <c r="G35" s="37">
        <v>0.52</v>
      </c>
      <c r="H35" s="37">
        <v>0.28000000000000003</v>
      </c>
      <c r="I35" s="37">
        <v>0.84</v>
      </c>
      <c r="J35" s="38">
        <v>0.51</v>
      </c>
      <c r="K35" s="22"/>
      <c r="L35" s="22"/>
      <c r="M35" s="22"/>
      <c r="N35" s="22"/>
      <c r="O35" s="22"/>
      <c r="P35" s="22"/>
    </row>
    <row r="36" spans="1:16" ht="39" customHeight="1" x14ac:dyDescent="0.15">
      <c r="A36" s="22"/>
      <c r="B36" s="35"/>
      <c r="C36" s="1145" t="s">
        <v>533</v>
      </c>
      <c r="D36" s="1146"/>
      <c r="E36" s="1147"/>
      <c r="F36" s="36" t="s">
        <v>486</v>
      </c>
      <c r="G36" s="37">
        <v>0.28999999999999998</v>
      </c>
      <c r="H36" s="37">
        <v>0.06</v>
      </c>
      <c r="I36" s="37">
        <v>0.33</v>
      </c>
      <c r="J36" s="38">
        <v>0.09</v>
      </c>
      <c r="K36" s="22"/>
      <c r="L36" s="22"/>
      <c r="M36" s="22"/>
      <c r="N36" s="22"/>
      <c r="O36" s="22"/>
      <c r="P36" s="22"/>
    </row>
    <row r="37" spans="1:16" ht="39" customHeight="1" x14ac:dyDescent="0.15">
      <c r="A37" s="22"/>
      <c r="B37" s="35"/>
      <c r="C37" s="1145" t="s">
        <v>534</v>
      </c>
      <c r="D37" s="1146"/>
      <c r="E37" s="1147"/>
      <c r="F37" s="36">
        <v>0.12</v>
      </c>
      <c r="G37" s="37">
        <v>0.94</v>
      </c>
      <c r="H37" s="37">
        <v>0.41</v>
      </c>
      <c r="I37" s="37">
        <v>0.19</v>
      </c>
      <c r="J37" s="38">
        <v>0.08</v>
      </c>
      <c r="K37" s="22"/>
      <c r="L37" s="22"/>
      <c r="M37" s="22"/>
      <c r="N37" s="22"/>
      <c r="O37" s="22"/>
      <c r="P37" s="22"/>
    </row>
    <row r="38" spans="1:16" ht="39" customHeight="1" x14ac:dyDescent="0.15">
      <c r="A38" s="22"/>
      <c r="B38" s="35"/>
      <c r="C38" s="1145" t="s">
        <v>535</v>
      </c>
      <c r="D38" s="1146"/>
      <c r="E38" s="1147"/>
      <c r="F38" s="36">
        <v>0.02</v>
      </c>
      <c r="G38" s="37">
        <v>0.02</v>
      </c>
      <c r="H38" s="37">
        <v>0.01</v>
      </c>
      <c r="I38" s="37">
        <v>0.01</v>
      </c>
      <c r="J38" s="38">
        <v>0.02</v>
      </c>
      <c r="K38" s="22"/>
      <c r="L38" s="22"/>
      <c r="M38" s="22"/>
      <c r="N38" s="22"/>
      <c r="O38" s="22"/>
      <c r="P38" s="22"/>
    </row>
    <row r="39" spans="1:16" ht="39" customHeight="1" x14ac:dyDescent="0.15">
      <c r="A39" s="22"/>
      <c r="B39" s="35"/>
      <c r="C39" s="1145" t="s">
        <v>536</v>
      </c>
      <c r="D39" s="1146"/>
      <c r="E39" s="1147"/>
      <c r="F39" s="36">
        <v>0</v>
      </c>
      <c r="G39" s="37">
        <v>0</v>
      </c>
      <c r="H39" s="37">
        <v>0</v>
      </c>
      <c r="I39" s="37">
        <v>0</v>
      </c>
      <c r="J39" s="38">
        <v>0</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537</v>
      </c>
      <c r="D42" s="1146"/>
      <c r="E42" s="1147"/>
      <c r="F42" s="36" t="s">
        <v>486</v>
      </c>
      <c r="G42" s="37" t="s">
        <v>486</v>
      </c>
      <c r="H42" s="37" t="s">
        <v>486</v>
      </c>
      <c r="I42" s="37" t="s">
        <v>486</v>
      </c>
      <c r="J42" s="38" t="s">
        <v>486</v>
      </c>
      <c r="K42" s="22"/>
      <c r="L42" s="22"/>
      <c r="M42" s="22"/>
      <c r="N42" s="22"/>
      <c r="O42" s="22"/>
      <c r="P42" s="22"/>
    </row>
    <row r="43" spans="1:16" ht="39" customHeight="1" thickBot="1" x14ac:dyDescent="0.2">
      <c r="A43" s="22"/>
      <c r="B43" s="40"/>
      <c r="C43" s="1148" t="s">
        <v>538</v>
      </c>
      <c r="D43" s="1149"/>
      <c r="E43" s="1150"/>
      <c r="F43" s="41">
        <v>0.05</v>
      </c>
      <c r="G43" s="42">
        <v>0.01</v>
      </c>
      <c r="H43" s="42">
        <v>0</v>
      </c>
      <c r="I43" s="42">
        <v>0</v>
      </c>
      <c r="J43" s="43" t="s">
        <v>486</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L7IOj/96BXn3SdsYKmaUUZhvDQOrmDBaJNQYrI/8WxvIt8B4KIwgdUcARfV/ORjs+Z1khIUV5ZReFwGFd5hi1A==" saltValue="F9FKhAUR45dCHD0sjKTq2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2613</v>
      </c>
      <c r="L45" s="60">
        <v>2562</v>
      </c>
      <c r="M45" s="60">
        <v>2473</v>
      </c>
      <c r="N45" s="60">
        <v>2365</v>
      </c>
      <c r="O45" s="61">
        <v>2335</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486</v>
      </c>
      <c r="L46" s="64" t="s">
        <v>486</v>
      </c>
      <c r="M46" s="64" t="s">
        <v>486</v>
      </c>
      <c r="N46" s="64" t="s">
        <v>486</v>
      </c>
      <c r="O46" s="65" t="s">
        <v>486</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486</v>
      </c>
      <c r="L47" s="64" t="s">
        <v>486</v>
      </c>
      <c r="M47" s="64" t="s">
        <v>486</v>
      </c>
      <c r="N47" s="64" t="s">
        <v>486</v>
      </c>
      <c r="O47" s="65" t="s">
        <v>486</v>
      </c>
      <c r="P47" s="48"/>
      <c r="Q47" s="48"/>
      <c r="R47" s="48"/>
      <c r="S47" s="48"/>
      <c r="T47" s="48"/>
      <c r="U47" s="48"/>
    </row>
    <row r="48" spans="1:21" ht="30.75" customHeight="1" x14ac:dyDescent="0.15">
      <c r="A48" s="48"/>
      <c r="B48" s="1178"/>
      <c r="C48" s="1179"/>
      <c r="D48" s="62"/>
      <c r="E48" s="1155" t="s">
        <v>13</v>
      </c>
      <c r="F48" s="1155"/>
      <c r="G48" s="1155"/>
      <c r="H48" s="1155"/>
      <c r="I48" s="1155"/>
      <c r="J48" s="1156"/>
      <c r="K48" s="63">
        <v>456</v>
      </c>
      <c r="L48" s="64">
        <v>391</v>
      </c>
      <c r="M48" s="64">
        <v>324</v>
      </c>
      <c r="N48" s="64">
        <v>330</v>
      </c>
      <c r="O48" s="65">
        <v>343</v>
      </c>
      <c r="P48" s="48"/>
      <c r="Q48" s="48"/>
      <c r="R48" s="48"/>
      <c r="S48" s="48"/>
      <c r="T48" s="48"/>
      <c r="U48" s="48"/>
    </row>
    <row r="49" spans="1:21" ht="30.75" customHeight="1" x14ac:dyDescent="0.15">
      <c r="A49" s="48"/>
      <c r="B49" s="1178"/>
      <c r="C49" s="1179"/>
      <c r="D49" s="62"/>
      <c r="E49" s="1155" t="s">
        <v>14</v>
      </c>
      <c r="F49" s="1155"/>
      <c r="G49" s="1155"/>
      <c r="H49" s="1155"/>
      <c r="I49" s="1155"/>
      <c r="J49" s="1156"/>
      <c r="K49" s="63">
        <v>104</v>
      </c>
      <c r="L49" s="64">
        <v>114</v>
      </c>
      <c r="M49" s="64">
        <v>137</v>
      </c>
      <c r="N49" s="64">
        <v>137</v>
      </c>
      <c r="O49" s="65">
        <v>146</v>
      </c>
      <c r="P49" s="48"/>
      <c r="Q49" s="48"/>
      <c r="R49" s="48"/>
      <c r="S49" s="48"/>
      <c r="T49" s="48"/>
      <c r="U49" s="48"/>
    </row>
    <row r="50" spans="1:21" ht="30.75" customHeight="1" x14ac:dyDescent="0.15">
      <c r="A50" s="48"/>
      <c r="B50" s="1178"/>
      <c r="C50" s="1179"/>
      <c r="D50" s="62"/>
      <c r="E50" s="1155" t="s">
        <v>15</v>
      </c>
      <c r="F50" s="1155"/>
      <c r="G50" s="1155"/>
      <c r="H50" s="1155"/>
      <c r="I50" s="1155"/>
      <c r="J50" s="1156"/>
      <c r="K50" s="63">
        <v>281</v>
      </c>
      <c r="L50" s="64">
        <v>271</v>
      </c>
      <c r="M50" s="64">
        <v>269</v>
      </c>
      <c r="N50" s="64">
        <v>267</v>
      </c>
      <c r="O50" s="65">
        <v>230</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486</v>
      </c>
      <c r="L51" s="64" t="s">
        <v>486</v>
      </c>
      <c r="M51" s="64" t="s">
        <v>486</v>
      </c>
      <c r="N51" s="64" t="s">
        <v>486</v>
      </c>
      <c r="O51" s="65" t="s">
        <v>486</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2697</v>
      </c>
      <c r="L52" s="64">
        <v>2639</v>
      </c>
      <c r="M52" s="64">
        <v>2558</v>
      </c>
      <c r="N52" s="64">
        <v>2500</v>
      </c>
      <c r="O52" s="65">
        <v>2451</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757</v>
      </c>
      <c r="L53" s="69">
        <v>699</v>
      </c>
      <c r="M53" s="69">
        <v>645</v>
      </c>
      <c r="N53" s="69">
        <v>599</v>
      </c>
      <c r="O53" s="70">
        <v>603</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539</v>
      </c>
      <c r="L57" s="81" t="s">
        <v>540</v>
      </c>
      <c r="M57" s="81" t="s">
        <v>541</v>
      </c>
      <c r="N57" s="81" t="s">
        <v>542</v>
      </c>
      <c r="O57" s="82" t="s">
        <v>543</v>
      </c>
      <c r="P57" s="48"/>
      <c r="Q57" s="48"/>
      <c r="R57" s="48"/>
      <c r="S57" s="48"/>
      <c r="T57" s="48"/>
      <c r="U57" s="48"/>
    </row>
    <row r="58" spans="1:21" ht="31.5" customHeight="1" x14ac:dyDescent="0.15">
      <c r="B58" s="1161" t="s">
        <v>24</v>
      </c>
      <c r="C58" s="1162"/>
      <c r="D58" s="1167" t="s">
        <v>25</v>
      </c>
      <c r="E58" s="1168"/>
      <c r="F58" s="1168"/>
      <c r="G58" s="1168"/>
      <c r="H58" s="1168"/>
      <c r="I58" s="1168"/>
      <c r="J58" s="1169"/>
      <c r="K58" s="83" t="s">
        <v>486</v>
      </c>
      <c r="L58" s="84" t="s">
        <v>486</v>
      </c>
      <c r="M58" s="84" t="s">
        <v>486</v>
      </c>
      <c r="N58" s="84" t="s">
        <v>486</v>
      </c>
      <c r="O58" s="85" t="s">
        <v>486</v>
      </c>
    </row>
    <row r="59" spans="1:21" ht="31.5" customHeight="1" x14ac:dyDescent="0.15">
      <c r="B59" s="1163"/>
      <c r="C59" s="1164"/>
      <c r="D59" s="1170" t="s">
        <v>26</v>
      </c>
      <c r="E59" s="1171"/>
      <c r="F59" s="1171"/>
      <c r="G59" s="1171"/>
      <c r="H59" s="1171"/>
      <c r="I59" s="1171"/>
      <c r="J59" s="1172"/>
      <c r="K59" s="86" t="s">
        <v>486</v>
      </c>
      <c r="L59" s="87" t="s">
        <v>486</v>
      </c>
      <c r="M59" s="87" t="s">
        <v>486</v>
      </c>
      <c r="N59" s="87" t="s">
        <v>486</v>
      </c>
      <c r="O59" s="88" t="s">
        <v>486</v>
      </c>
    </row>
    <row r="60" spans="1:21" ht="31.5" customHeight="1" thickBot="1" x14ac:dyDescent="0.2">
      <c r="B60" s="1165"/>
      <c r="C60" s="1166"/>
      <c r="D60" s="1173" t="s">
        <v>27</v>
      </c>
      <c r="E60" s="1174"/>
      <c r="F60" s="1174"/>
      <c r="G60" s="1174"/>
      <c r="H60" s="1174"/>
      <c r="I60" s="1174"/>
      <c r="J60" s="1175"/>
      <c r="K60" s="89" t="s">
        <v>486</v>
      </c>
      <c r="L60" s="90" t="s">
        <v>486</v>
      </c>
      <c r="M60" s="90" t="s">
        <v>486</v>
      </c>
      <c r="N60" s="90" t="s">
        <v>486</v>
      </c>
      <c r="O60" s="91" t="s">
        <v>486</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SOyM2fsOOQ3nipvua2qfOXgEL99XvZR0RtBMxKGg7kIcPd+H6uxQCCPRX+o8ZMMte00clov6T33xzBNfmKd/gA==" saltValue="KZl6WWCbm2HhBkGRMxfzJ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524</v>
      </c>
      <c r="J40" s="103" t="s">
        <v>525</v>
      </c>
      <c r="K40" s="103" t="s">
        <v>526</v>
      </c>
      <c r="L40" s="103" t="s">
        <v>527</v>
      </c>
      <c r="M40" s="104" t="s">
        <v>528</v>
      </c>
    </row>
    <row r="41" spans="2:13" ht="27.75" customHeight="1" x14ac:dyDescent="0.15">
      <c r="B41" s="1196" t="s">
        <v>30</v>
      </c>
      <c r="C41" s="1197"/>
      <c r="D41" s="105"/>
      <c r="E41" s="1198" t="s">
        <v>31</v>
      </c>
      <c r="F41" s="1198"/>
      <c r="G41" s="1198"/>
      <c r="H41" s="1199"/>
      <c r="I41" s="355">
        <v>22762</v>
      </c>
      <c r="J41" s="356">
        <v>22409</v>
      </c>
      <c r="K41" s="356">
        <v>22624</v>
      </c>
      <c r="L41" s="356">
        <v>21963</v>
      </c>
      <c r="M41" s="357">
        <v>21898</v>
      </c>
    </row>
    <row r="42" spans="2:13" ht="27.75" customHeight="1" x14ac:dyDescent="0.15">
      <c r="B42" s="1186"/>
      <c r="C42" s="1187"/>
      <c r="D42" s="106"/>
      <c r="E42" s="1190" t="s">
        <v>32</v>
      </c>
      <c r="F42" s="1190"/>
      <c r="G42" s="1190"/>
      <c r="H42" s="1191"/>
      <c r="I42" s="358">
        <v>1608</v>
      </c>
      <c r="J42" s="359">
        <v>1381</v>
      </c>
      <c r="K42" s="359">
        <v>1150</v>
      </c>
      <c r="L42" s="359">
        <v>912</v>
      </c>
      <c r="M42" s="360">
        <v>705</v>
      </c>
    </row>
    <row r="43" spans="2:13" ht="27.75" customHeight="1" x14ac:dyDescent="0.15">
      <c r="B43" s="1186"/>
      <c r="C43" s="1187"/>
      <c r="D43" s="106"/>
      <c r="E43" s="1190" t="s">
        <v>33</v>
      </c>
      <c r="F43" s="1190"/>
      <c r="G43" s="1190"/>
      <c r="H43" s="1191"/>
      <c r="I43" s="358">
        <v>4961</v>
      </c>
      <c r="J43" s="359">
        <v>4397</v>
      </c>
      <c r="K43" s="359">
        <v>3678</v>
      </c>
      <c r="L43" s="359">
        <v>2925</v>
      </c>
      <c r="M43" s="360">
        <v>2440</v>
      </c>
    </row>
    <row r="44" spans="2:13" ht="27.75" customHeight="1" x14ac:dyDescent="0.15">
      <c r="B44" s="1186"/>
      <c r="C44" s="1187"/>
      <c r="D44" s="106"/>
      <c r="E44" s="1190" t="s">
        <v>34</v>
      </c>
      <c r="F44" s="1190"/>
      <c r="G44" s="1190"/>
      <c r="H44" s="1191"/>
      <c r="I44" s="358">
        <v>781</v>
      </c>
      <c r="J44" s="359">
        <v>1183</v>
      </c>
      <c r="K44" s="359">
        <v>1097</v>
      </c>
      <c r="L44" s="359">
        <v>1016</v>
      </c>
      <c r="M44" s="360">
        <v>923</v>
      </c>
    </row>
    <row r="45" spans="2:13" ht="27.75" customHeight="1" x14ac:dyDescent="0.15">
      <c r="B45" s="1186"/>
      <c r="C45" s="1187"/>
      <c r="D45" s="106"/>
      <c r="E45" s="1190" t="s">
        <v>35</v>
      </c>
      <c r="F45" s="1190"/>
      <c r="G45" s="1190"/>
      <c r="H45" s="1191"/>
      <c r="I45" s="358">
        <v>1791</v>
      </c>
      <c r="J45" s="359">
        <v>1790</v>
      </c>
      <c r="K45" s="359">
        <v>1735</v>
      </c>
      <c r="L45" s="359">
        <v>1788</v>
      </c>
      <c r="M45" s="360">
        <v>1798</v>
      </c>
    </row>
    <row r="46" spans="2:13" ht="27.75" customHeight="1" x14ac:dyDescent="0.15">
      <c r="B46" s="1186"/>
      <c r="C46" s="1187"/>
      <c r="D46" s="107"/>
      <c r="E46" s="1190" t="s">
        <v>36</v>
      </c>
      <c r="F46" s="1190"/>
      <c r="G46" s="1190"/>
      <c r="H46" s="1191"/>
      <c r="I46" s="358">
        <v>6</v>
      </c>
      <c r="J46" s="359">
        <v>3</v>
      </c>
      <c r="K46" s="359" t="s">
        <v>486</v>
      </c>
      <c r="L46" s="359" t="s">
        <v>486</v>
      </c>
      <c r="M46" s="360" t="s">
        <v>486</v>
      </c>
    </row>
    <row r="47" spans="2:13" ht="27.75" customHeight="1" x14ac:dyDescent="0.15">
      <c r="B47" s="1186"/>
      <c r="C47" s="1187"/>
      <c r="D47" s="108"/>
      <c r="E47" s="1200" t="s">
        <v>37</v>
      </c>
      <c r="F47" s="1201"/>
      <c r="G47" s="1201"/>
      <c r="H47" s="1202"/>
      <c r="I47" s="358" t="s">
        <v>486</v>
      </c>
      <c r="J47" s="359" t="s">
        <v>486</v>
      </c>
      <c r="K47" s="359" t="s">
        <v>486</v>
      </c>
      <c r="L47" s="359" t="s">
        <v>486</v>
      </c>
      <c r="M47" s="360" t="s">
        <v>486</v>
      </c>
    </row>
    <row r="48" spans="2:13" ht="27.75" customHeight="1" x14ac:dyDescent="0.15">
      <c r="B48" s="1186"/>
      <c r="C48" s="1187"/>
      <c r="D48" s="106"/>
      <c r="E48" s="1190" t="s">
        <v>38</v>
      </c>
      <c r="F48" s="1190"/>
      <c r="G48" s="1190"/>
      <c r="H48" s="1191"/>
      <c r="I48" s="358" t="s">
        <v>486</v>
      </c>
      <c r="J48" s="359" t="s">
        <v>486</v>
      </c>
      <c r="K48" s="359" t="s">
        <v>486</v>
      </c>
      <c r="L48" s="359" t="s">
        <v>486</v>
      </c>
      <c r="M48" s="360" t="s">
        <v>486</v>
      </c>
    </row>
    <row r="49" spans="2:13" ht="27.75" customHeight="1" x14ac:dyDescent="0.15">
      <c r="B49" s="1188"/>
      <c r="C49" s="1189"/>
      <c r="D49" s="106"/>
      <c r="E49" s="1190" t="s">
        <v>39</v>
      </c>
      <c r="F49" s="1190"/>
      <c r="G49" s="1190"/>
      <c r="H49" s="1191"/>
      <c r="I49" s="358" t="s">
        <v>486</v>
      </c>
      <c r="J49" s="359" t="s">
        <v>486</v>
      </c>
      <c r="K49" s="359" t="s">
        <v>486</v>
      </c>
      <c r="L49" s="359" t="s">
        <v>486</v>
      </c>
      <c r="M49" s="360" t="s">
        <v>486</v>
      </c>
    </row>
    <row r="50" spans="2:13" ht="27.75" customHeight="1" x14ac:dyDescent="0.15">
      <c r="B50" s="1184" t="s">
        <v>40</v>
      </c>
      <c r="C50" s="1185"/>
      <c r="D50" s="109"/>
      <c r="E50" s="1190" t="s">
        <v>41</v>
      </c>
      <c r="F50" s="1190"/>
      <c r="G50" s="1190"/>
      <c r="H50" s="1191"/>
      <c r="I50" s="358">
        <v>6487</v>
      </c>
      <c r="J50" s="359">
        <v>6553</v>
      </c>
      <c r="K50" s="359">
        <v>7312</v>
      </c>
      <c r="L50" s="359">
        <v>8278</v>
      </c>
      <c r="M50" s="360">
        <v>7887</v>
      </c>
    </row>
    <row r="51" spans="2:13" ht="27.75" customHeight="1" x14ac:dyDescent="0.15">
      <c r="B51" s="1186"/>
      <c r="C51" s="1187"/>
      <c r="D51" s="106"/>
      <c r="E51" s="1190" t="s">
        <v>42</v>
      </c>
      <c r="F51" s="1190"/>
      <c r="G51" s="1190"/>
      <c r="H51" s="1191"/>
      <c r="I51" s="358">
        <v>4725</v>
      </c>
      <c r="J51" s="359">
        <v>4666</v>
      </c>
      <c r="K51" s="359">
        <v>3930</v>
      </c>
      <c r="L51" s="359">
        <v>3237</v>
      </c>
      <c r="M51" s="360">
        <v>2905</v>
      </c>
    </row>
    <row r="52" spans="2:13" ht="27.75" customHeight="1" x14ac:dyDescent="0.15">
      <c r="B52" s="1188"/>
      <c r="C52" s="1189"/>
      <c r="D52" s="106"/>
      <c r="E52" s="1190" t="s">
        <v>43</v>
      </c>
      <c r="F52" s="1190"/>
      <c r="G52" s="1190"/>
      <c r="H52" s="1191"/>
      <c r="I52" s="358">
        <v>22815</v>
      </c>
      <c r="J52" s="359">
        <v>22547</v>
      </c>
      <c r="K52" s="359">
        <v>21993</v>
      </c>
      <c r="L52" s="359">
        <v>20784</v>
      </c>
      <c r="M52" s="360">
        <v>19347</v>
      </c>
    </row>
    <row r="53" spans="2:13" ht="27.75" customHeight="1" thickBot="1" x14ac:dyDescent="0.2">
      <c r="B53" s="1192" t="s">
        <v>19</v>
      </c>
      <c r="C53" s="1193"/>
      <c r="D53" s="110"/>
      <c r="E53" s="1194" t="s">
        <v>44</v>
      </c>
      <c r="F53" s="1194"/>
      <c r="G53" s="1194"/>
      <c r="H53" s="1195"/>
      <c r="I53" s="361">
        <v>-2119</v>
      </c>
      <c r="J53" s="362">
        <v>-2602</v>
      </c>
      <c r="K53" s="362">
        <v>-2952</v>
      </c>
      <c r="L53" s="362">
        <v>-3695</v>
      </c>
      <c r="M53" s="363">
        <v>-2375</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e+QG2ti+ozUsywUkCXp55soYMCkCBYECxqN11TBqSZVx7zyfcm+CQXgXs6QwabMACB5hPRKUOHLyo/GU+P/FKw==" saltValue="FRxKK31T/sbSIKbbtKE3z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526</v>
      </c>
      <c r="G54" s="119" t="s">
        <v>527</v>
      </c>
      <c r="H54" s="120" t="s">
        <v>528</v>
      </c>
    </row>
    <row r="55" spans="2:8" ht="52.5" customHeight="1" x14ac:dyDescent="0.15">
      <c r="B55" s="121"/>
      <c r="C55" s="1211" t="s">
        <v>46</v>
      </c>
      <c r="D55" s="1211"/>
      <c r="E55" s="1212"/>
      <c r="F55" s="122">
        <v>2738</v>
      </c>
      <c r="G55" s="122">
        <v>2938</v>
      </c>
      <c r="H55" s="123">
        <v>2938</v>
      </c>
    </row>
    <row r="56" spans="2:8" ht="52.5" customHeight="1" x14ac:dyDescent="0.15">
      <c r="B56" s="124"/>
      <c r="C56" s="1213" t="s">
        <v>47</v>
      </c>
      <c r="D56" s="1213"/>
      <c r="E56" s="1214"/>
      <c r="F56" s="125">
        <v>1172</v>
      </c>
      <c r="G56" s="125">
        <v>1172</v>
      </c>
      <c r="H56" s="126">
        <v>1198</v>
      </c>
    </row>
    <row r="57" spans="2:8" ht="53.25" customHeight="1" x14ac:dyDescent="0.15">
      <c r="B57" s="124"/>
      <c r="C57" s="1215" t="s">
        <v>48</v>
      </c>
      <c r="D57" s="1215"/>
      <c r="E57" s="1216"/>
      <c r="F57" s="127">
        <v>1859</v>
      </c>
      <c r="G57" s="127">
        <v>2662</v>
      </c>
      <c r="H57" s="128">
        <v>2573</v>
      </c>
    </row>
    <row r="58" spans="2:8" ht="45.75" customHeight="1" x14ac:dyDescent="0.15">
      <c r="B58" s="129"/>
      <c r="C58" s="1203" t="s">
        <v>545</v>
      </c>
      <c r="D58" s="1204"/>
      <c r="E58" s="1205"/>
      <c r="F58" s="130">
        <v>297</v>
      </c>
      <c r="G58" s="130">
        <v>708</v>
      </c>
      <c r="H58" s="131">
        <v>648</v>
      </c>
    </row>
    <row r="59" spans="2:8" ht="45.75" customHeight="1" x14ac:dyDescent="0.15">
      <c r="B59" s="129"/>
      <c r="C59" s="1203" t="s">
        <v>546</v>
      </c>
      <c r="D59" s="1204"/>
      <c r="E59" s="1205"/>
      <c r="F59" s="130">
        <v>253</v>
      </c>
      <c r="G59" s="130">
        <v>529</v>
      </c>
      <c r="H59" s="131">
        <v>529</v>
      </c>
    </row>
    <row r="60" spans="2:8" ht="45.75" customHeight="1" x14ac:dyDescent="0.15">
      <c r="B60" s="129"/>
      <c r="C60" s="1203" t="s">
        <v>547</v>
      </c>
      <c r="D60" s="1204"/>
      <c r="E60" s="1205"/>
      <c r="F60" s="130">
        <v>461</v>
      </c>
      <c r="G60" s="130">
        <v>474</v>
      </c>
      <c r="H60" s="131">
        <v>527</v>
      </c>
    </row>
    <row r="61" spans="2:8" ht="45.75" customHeight="1" x14ac:dyDescent="0.15">
      <c r="B61" s="129"/>
      <c r="C61" s="1203" t="s">
        <v>548</v>
      </c>
      <c r="D61" s="1204"/>
      <c r="E61" s="1205"/>
      <c r="F61" s="130">
        <v>433</v>
      </c>
      <c r="G61" s="130">
        <v>533</v>
      </c>
      <c r="H61" s="131">
        <v>448</v>
      </c>
    </row>
    <row r="62" spans="2:8" ht="45.75" customHeight="1" thickBot="1" x14ac:dyDescent="0.2">
      <c r="B62" s="132"/>
      <c r="C62" s="1206" t="s">
        <v>549</v>
      </c>
      <c r="D62" s="1207"/>
      <c r="E62" s="1208"/>
      <c r="F62" s="133">
        <v>331</v>
      </c>
      <c r="G62" s="133">
        <v>331</v>
      </c>
      <c r="H62" s="134">
        <v>331</v>
      </c>
    </row>
    <row r="63" spans="2:8" ht="52.5" customHeight="1" thickBot="1" x14ac:dyDescent="0.2">
      <c r="B63" s="135"/>
      <c r="C63" s="1209" t="s">
        <v>49</v>
      </c>
      <c r="D63" s="1209"/>
      <c r="E63" s="1210"/>
      <c r="F63" s="136">
        <v>5768</v>
      </c>
      <c r="G63" s="136">
        <v>6772</v>
      </c>
      <c r="H63" s="137">
        <v>6710</v>
      </c>
    </row>
    <row r="64" spans="2:8" x14ac:dyDescent="0.15"/>
  </sheetData>
  <sheetProtection algorithmName="SHA-512" hashValue="PDKsrx5ZZ82fXxXh9jaSrK6rYahW7xAINuwcvdoEhq8xpCAK99wT8WrZDep3c7qHmbuE80jX9CZuUekCrUrOQA==" saltValue="0TnKUXczHOjCDKaiWv4ug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523</v>
      </c>
      <c r="G2" s="151"/>
      <c r="H2" s="152"/>
    </row>
    <row r="3" spans="1:8" x14ac:dyDescent="0.15">
      <c r="A3" s="148" t="s">
        <v>516</v>
      </c>
      <c r="B3" s="153"/>
      <c r="C3" s="154"/>
      <c r="D3" s="155">
        <v>26654</v>
      </c>
      <c r="E3" s="156"/>
      <c r="F3" s="157">
        <v>45588</v>
      </c>
      <c r="G3" s="158"/>
      <c r="H3" s="159"/>
    </row>
    <row r="4" spans="1:8" x14ac:dyDescent="0.15">
      <c r="A4" s="160"/>
      <c r="B4" s="161"/>
      <c r="C4" s="162"/>
      <c r="D4" s="163">
        <v>22543</v>
      </c>
      <c r="E4" s="164"/>
      <c r="F4" s="165">
        <v>24150</v>
      </c>
      <c r="G4" s="166"/>
      <c r="H4" s="167"/>
    </row>
    <row r="5" spans="1:8" x14ac:dyDescent="0.15">
      <c r="A5" s="148" t="s">
        <v>518</v>
      </c>
      <c r="B5" s="153"/>
      <c r="C5" s="154"/>
      <c r="D5" s="155">
        <v>27015</v>
      </c>
      <c r="E5" s="156"/>
      <c r="F5" s="157">
        <v>45483</v>
      </c>
      <c r="G5" s="158"/>
      <c r="H5" s="159"/>
    </row>
    <row r="6" spans="1:8" x14ac:dyDescent="0.15">
      <c r="A6" s="160"/>
      <c r="B6" s="161"/>
      <c r="C6" s="162"/>
      <c r="D6" s="163">
        <v>20612</v>
      </c>
      <c r="E6" s="164"/>
      <c r="F6" s="165">
        <v>24241</v>
      </c>
      <c r="G6" s="166"/>
      <c r="H6" s="167"/>
    </row>
    <row r="7" spans="1:8" x14ac:dyDescent="0.15">
      <c r="A7" s="148" t="s">
        <v>519</v>
      </c>
      <c r="B7" s="153"/>
      <c r="C7" s="154"/>
      <c r="D7" s="155">
        <v>33483</v>
      </c>
      <c r="E7" s="156"/>
      <c r="F7" s="157">
        <v>45945</v>
      </c>
      <c r="G7" s="158"/>
      <c r="H7" s="159"/>
    </row>
    <row r="8" spans="1:8" x14ac:dyDescent="0.15">
      <c r="A8" s="160"/>
      <c r="B8" s="161"/>
      <c r="C8" s="162"/>
      <c r="D8" s="163">
        <v>21810</v>
      </c>
      <c r="E8" s="164"/>
      <c r="F8" s="165">
        <v>25180</v>
      </c>
      <c r="G8" s="166"/>
      <c r="H8" s="167"/>
    </row>
    <row r="9" spans="1:8" x14ac:dyDescent="0.15">
      <c r="A9" s="148" t="s">
        <v>520</v>
      </c>
      <c r="B9" s="153"/>
      <c r="C9" s="154"/>
      <c r="D9" s="155">
        <v>33053</v>
      </c>
      <c r="E9" s="156"/>
      <c r="F9" s="157">
        <v>44475</v>
      </c>
      <c r="G9" s="158"/>
      <c r="H9" s="159"/>
    </row>
    <row r="10" spans="1:8" x14ac:dyDescent="0.15">
      <c r="A10" s="160"/>
      <c r="B10" s="161"/>
      <c r="C10" s="162"/>
      <c r="D10" s="163">
        <v>19276</v>
      </c>
      <c r="E10" s="164"/>
      <c r="F10" s="165">
        <v>24780</v>
      </c>
      <c r="G10" s="166"/>
      <c r="H10" s="167"/>
    </row>
    <row r="11" spans="1:8" x14ac:dyDescent="0.15">
      <c r="A11" s="148" t="s">
        <v>521</v>
      </c>
      <c r="B11" s="153"/>
      <c r="C11" s="154"/>
      <c r="D11" s="155">
        <v>46377</v>
      </c>
      <c r="E11" s="156"/>
      <c r="F11" s="157">
        <v>45982</v>
      </c>
      <c r="G11" s="158"/>
      <c r="H11" s="159"/>
    </row>
    <row r="12" spans="1:8" x14ac:dyDescent="0.15">
      <c r="A12" s="160"/>
      <c r="B12" s="161"/>
      <c r="C12" s="168"/>
      <c r="D12" s="163">
        <v>34426</v>
      </c>
      <c r="E12" s="164"/>
      <c r="F12" s="165">
        <v>25583</v>
      </c>
      <c r="G12" s="166"/>
      <c r="H12" s="167"/>
    </row>
    <row r="13" spans="1:8" x14ac:dyDescent="0.15">
      <c r="A13" s="148"/>
      <c r="B13" s="153"/>
      <c r="C13" s="169"/>
      <c r="D13" s="170">
        <v>33316</v>
      </c>
      <c r="E13" s="171"/>
      <c r="F13" s="172">
        <v>45495</v>
      </c>
      <c r="G13" s="173"/>
      <c r="H13" s="159"/>
    </row>
    <row r="14" spans="1:8" x14ac:dyDescent="0.15">
      <c r="A14" s="160"/>
      <c r="B14" s="161"/>
      <c r="C14" s="162"/>
      <c r="D14" s="163">
        <v>23733</v>
      </c>
      <c r="E14" s="164"/>
      <c r="F14" s="165">
        <v>24787</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5.09</v>
      </c>
      <c r="C19" s="174">
        <f>ROUND(VALUE(SUBSTITUTE(実質収支比率等に係る経年分析!G$48,"▲","-")),2)</f>
        <v>6.74</v>
      </c>
      <c r="D19" s="174">
        <f>ROUND(VALUE(SUBSTITUTE(実質収支比率等に係る経年分析!H$48,"▲","-")),2)</f>
        <v>16.27</v>
      </c>
      <c r="E19" s="174">
        <f>ROUND(VALUE(SUBSTITUTE(実質収支比率等に係る経年分析!I$48,"▲","-")),2)</f>
        <v>11.28</v>
      </c>
      <c r="F19" s="174">
        <f>ROUND(VALUE(SUBSTITUTE(実質収支比率等に係る経年分析!J$48,"▲","-")),2)</f>
        <v>7.91</v>
      </c>
    </row>
    <row r="20" spans="1:11" x14ac:dyDescent="0.15">
      <c r="A20" s="174" t="s">
        <v>53</v>
      </c>
      <c r="B20" s="174">
        <f>ROUND(VALUE(SUBSTITUTE(実質収支比率等に係る経年分析!F$47,"▲","-")),2)</f>
        <v>18.43</v>
      </c>
      <c r="C20" s="174">
        <f>ROUND(VALUE(SUBSTITUTE(実質収支比率等に係る経年分析!G$47,"▲","-")),2)</f>
        <v>17.7</v>
      </c>
      <c r="D20" s="174">
        <f>ROUND(VALUE(SUBSTITUTE(実質収支比率等に係る経年分析!H$47,"▲","-")),2)</f>
        <v>16.95</v>
      </c>
      <c r="E20" s="174">
        <f>ROUND(VALUE(SUBSTITUTE(実質収支比率等に係る経年分析!I$47,"▲","-")),2)</f>
        <v>18.579999999999998</v>
      </c>
      <c r="F20" s="174">
        <f>ROUND(VALUE(SUBSTITUTE(実質収支比率等に係る経年分析!J$47,"▲","-")),2)</f>
        <v>18.21</v>
      </c>
    </row>
    <row r="21" spans="1:11" x14ac:dyDescent="0.15">
      <c r="A21" s="174" t="s">
        <v>54</v>
      </c>
      <c r="B21" s="174">
        <f>IF(ISNUMBER(VALUE(SUBSTITUTE(実質収支比率等に係る経年分析!F$49,"▲","-"))),ROUND(VALUE(SUBSTITUTE(実質収支比率等に係る経年分析!F$49,"▲","-")),2),NA())</f>
        <v>0.96</v>
      </c>
      <c r="C21" s="174">
        <f>IF(ISNUMBER(VALUE(SUBSTITUTE(実質収支比率等に係る経年分析!G$49,"▲","-"))),ROUND(VALUE(SUBSTITUTE(実質収支比率等に係る経年分析!G$49,"▲","-")),2),NA())</f>
        <v>1.49</v>
      </c>
      <c r="D21" s="174">
        <f>IF(ISNUMBER(VALUE(SUBSTITUTE(実質収支比率等に係る経年分析!H$49,"▲","-"))),ROUND(VALUE(SUBSTITUTE(実質収支比率等に係る経年分析!H$49,"▲","-")),2),NA())</f>
        <v>9.83</v>
      </c>
      <c r="E21" s="174">
        <f>IF(ISNUMBER(VALUE(SUBSTITUTE(実質収支比率等に係る経年分析!I$49,"▲","-"))),ROUND(VALUE(SUBSTITUTE(実質収支比率等に係る経年分析!I$49,"▲","-")),2),NA())</f>
        <v>-4.07</v>
      </c>
      <c r="F21" s="174">
        <f>IF(ISNUMBER(VALUE(SUBSTITUTE(実質収支比率等に係る経年分析!J$49,"▲","-"))),ROUND(VALUE(SUBSTITUTE(実質収支比率等に係る経年分析!J$49,"▲","-")),2),NA())</f>
        <v>-3.14</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0.05</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龍ケ崎市障がい児支援サービス事業特別会計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龍ケ崎市後期高齢者医療事業特別会計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0.02</v>
      </c>
    </row>
    <row r="33" spans="1:16" x14ac:dyDescent="0.15">
      <c r="A33" s="175" t="str">
        <f>IF(連結実質赤字比率に係る赤字・黒字の構成分析!C$37="",NA(),連結実質赤字比率に係る赤字・黒字の構成分析!C$37)</f>
        <v>龍ケ崎市国民健康保険事業特別会計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0.12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0.94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0.41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0.19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0.08</v>
      </c>
    </row>
    <row r="34" spans="1:16" x14ac:dyDescent="0.15">
      <c r="A34" s="175" t="str">
        <f>IF(連結実質赤字比率に係る赤字・黒字の構成分析!C$36="",NA(),連結実質赤字比率に係る赤字・黒字の構成分析!C$36)</f>
        <v>龍ケ崎市下水道事業会計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0.28999999999999998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0.06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0.33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0.09</v>
      </c>
    </row>
    <row r="35" spans="1:16" x14ac:dyDescent="0.15">
      <c r="A35" s="175" t="str">
        <f>IF(連結実質赤字比率に係る赤字・黒字の構成分析!C$35="",NA(),連結実質赤字比率に係る赤字・黒字の構成分析!C$35)</f>
        <v>龍ケ崎市介護保険事業特別会計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0.37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0.52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0.28000000000000003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0.84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0.51</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5.08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6.73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16.260000000000002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11.28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7.91</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2697</v>
      </c>
      <c r="E42" s="176"/>
      <c r="F42" s="176"/>
      <c r="G42" s="176">
        <f>'実質公債費比率（分子）の構造'!L$52</f>
        <v>2639</v>
      </c>
      <c r="H42" s="176"/>
      <c r="I42" s="176"/>
      <c r="J42" s="176">
        <f>'実質公債費比率（分子）の構造'!M$52</f>
        <v>2558</v>
      </c>
      <c r="K42" s="176"/>
      <c r="L42" s="176"/>
      <c r="M42" s="176">
        <f>'実質公債費比率（分子）の構造'!N$52</f>
        <v>2500</v>
      </c>
      <c r="N42" s="176"/>
      <c r="O42" s="176"/>
      <c r="P42" s="176">
        <f>'実質公債費比率（分子）の構造'!O$52</f>
        <v>2451</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281</v>
      </c>
      <c r="C44" s="176"/>
      <c r="D44" s="176"/>
      <c r="E44" s="176">
        <f>'実質公債費比率（分子）の構造'!L$50</f>
        <v>271</v>
      </c>
      <c r="F44" s="176"/>
      <c r="G44" s="176"/>
      <c r="H44" s="176">
        <f>'実質公債費比率（分子）の構造'!M$50</f>
        <v>269</v>
      </c>
      <c r="I44" s="176"/>
      <c r="J44" s="176"/>
      <c r="K44" s="176">
        <f>'実質公債費比率（分子）の構造'!N$50</f>
        <v>267</v>
      </c>
      <c r="L44" s="176"/>
      <c r="M44" s="176"/>
      <c r="N44" s="176">
        <f>'実質公債費比率（分子）の構造'!O$50</f>
        <v>230</v>
      </c>
      <c r="O44" s="176"/>
      <c r="P44" s="176"/>
    </row>
    <row r="45" spans="1:16" x14ac:dyDescent="0.15">
      <c r="A45" s="176" t="s">
        <v>63</v>
      </c>
      <c r="B45" s="176">
        <f>'実質公債費比率（分子）の構造'!K$49</f>
        <v>104</v>
      </c>
      <c r="C45" s="176"/>
      <c r="D45" s="176"/>
      <c r="E45" s="176">
        <f>'実質公債費比率（分子）の構造'!L$49</f>
        <v>114</v>
      </c>
      <c r="F45" s="176"/>
      <c r="G45" s="176"/>
      <c r="H45" s="176">
        <f>'実質公債費比率（分子）の構造'!M$49</f>
        <v>137</v>
      </c>
      <c r="I45" s="176"/>
      <c r="J45" s="176"/>
      <c r="K45" s="176">
        <f>'実質公債費比率（分子）の構造'!N$49</f>
        <v>137</v>
      </c>
      <c r="L45" s="176"/>
      <c r="M45" s="176"/>
      <c r="N45" s="176">
        <f>'実質公債費比率（分子）の構造'!O$49</f>
        <v>146</v>
      </c>
      <c r="O45" s="176"/>
      <c r="P45" s="176"/>
    </row>
    <row r="46" spans="1:16" x14ac:dyDescent="0.15">
      <c r="A46" s="176" t="s">
        <v>64</v>
      </c>
      <c r="B46" s="176">
        <f>'実質公債費比率（分子）の構造'!K$48</f>
        <v>456</v>
      </c>
      <c r="C46" s="176"/>
      <c r="D46" s="176"/>
      <c r="E46" s="176">
        <f>'実質公債費比率（分子）の構造'!L$48</f>
        <v>391</v>
      </c>
      <c r="F46" s="176"/>
      <c r="G46" s="176"/>
      <c r="H46" s="176">
        <f>'実質公債費比率（分子）の構造'!M$48</f>
        <v>324</v>
      </c>
      <c r="I46" s="176"/>
      <c r="J46" s="176"/>
      <c r="K46" s="176">
        <f>'実質公債費比率（分子）の構造'!N$48</f>
        <v>330</v>
      </c>
      <c r="L46" s="176"/>
      <c r="M46" s="176"/>
      <c r="N46" s="176">
        <f>'実質公債費比率（分子）の構造'!O$48</f>
        <v>343</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2613</v>
      </c>
      <c r="C49" s="176"/>
      <c r="D49" s="176"/>
      <c r="E49" s="176">
        <f>'実質公債費比率（分子）の構造'!L$45</f>
        <v>2562</v>
      </c>
      <c r="F49" s="176"/>
      <c r="G49" s="176"/>
      <c r="H49" s="176">
        <f>'実質公債費比率（分子）の構造'!M$45</f>
        <v>2473</v>
      </c>
      <c r="I49" s="176"/>
      <c r="J49" s="176"/>
      <c r="K49" s="176">
        <f>'実質公債費比率（分子）の構造'!N$45</f>
        <v>2365</v>
      </c>
      <c r="L49" s="176"/>
      <c r="M49" s="176"/>
      <c r="N49" s="176">
        <f>'実質公債費比率（分子）の構造'!O$45</f>
        <v>2335</v>
      </c>
      <c r="O49" s="176"/>
      <c r="P49" s="176"/>
    </row>
    <row r="50" spans="1:16" x14ac:dyDescent="0.15">
      <c r="A50" s="176" t="s">
        <v>67</v>
      </c>
      <c r="B50" s="176" t="e">
        <f>NA()</f>
        <v>#N/A</v>
      </c>
      <c r="C50" s="176">
        <f>IF(ISNUMBER('実質公債費比率（分子）の構造'!K$53),'実質公債費比率（分子）の構造'!K$53,NA())</f>
        <v>757</v>
      </c>
      <c r="D50" s="176" t="e">
        <f>NA()</f>
        <v>#N/A</v>
      </c>
      <c r="E50" s="176" t="e">
        <f>NA()</f>
        <v>#N/A</v>
      </c>
      <c r="F50" s="176">
        <f>IF(ISNUMBER('実質公債費比率（分子）の構造'!L$53),'実質公債費比率（分子）の構造'!L$53,NA())</f>
        <v>699</v>
      </c>
      <c r="G50" s="176" t="e">
        <f>NA()</f>
        <v>#N/A</v>
      </c>
      <c r="H50" s="176" t="e">
        <f>NA()</f>
        <v>#N/A</v>
      </c>
      <c r="I50" s="176">
        <f>IF(ISNUMBER('実質公債費比率（分子）の構造'!M$53),'実質公債費比率（分子）の構造'!M$53,NA())</f>
        <v>645</v>
      </c>
      <c r="J50" s="176" t="e">
        <f>NA()</f>
        <v>#N/A</v>
      </c>
      <c r="K50" s="176" t="e">
        <f>NA()</f>
        <v>#N/A</v>
      </c>
      <c r="L50" s="176">
        <f>IF(ISNUMBER('実質公債費比率（分子）の構造'!N$53),'実質公債費比率（分子）の構造'!N$53,NA())</f>
        <v>599</v>
      </c>
      <c r="M50" s="176" t="e">
        <f>NA()</f>
        <v>#N/A</v>
      </c>
      <c r="N50" s="176" t="e">
        <f>NA()</f>
        <v>#N/A</v>
      </c>
      <c r="O50" s="176">
        <f>IF(ISNUMBER('実質公債費比率（分子）の構造'!O$53),'実質公債費比率（分子）の構造'!O$53,NA())</f>
        <v>603</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22815</v>
      </c>
      <c r="E56" s="175"/>
      <c r="F56" s="175"/>
      <c r="G56" s="175">
        <f>'将来負担比率（分子）の構造'!J$52</f>
        <v>22547</v>
      </c>
      <c r="H56" s="175"/>
      <c r="I56" s="175"/>
      <c r="J56" s="175">
        <f>'将来負担比率（分子）の構造'!K$52</f>
        <v>21993</v>
      </c>
      <c r="K56" s="175"/>
      <c r="L56" s="175"/>
      <c r="M56" s="175">
        <f>'将来負担比率（分子）の構造'!L$52</f>
        <v>20784</v>
      </c>
      <c r="N56" s="175"/>
      <c r="O56" s="175"/>
      <c r="P56" s="175">
        <f>'将来負担比率（分子）の構造'!M$52</f>
        <v>19347</v>
      </c>
    </row>
    <row r="57" spans="1:16" x14ac:dyDescent="0.15">
      <c r="A57" s="175" t="s">
        <v>42</v>
      </c>
      <c r="B57" s="175"/>
      <c r="C57" s="175"/>
      <c r="D57" s="175">
        <f>'将来負担比率（分子）の構造'!I$51</f>
        <v>4725</v>
      </c>
      <c r="E57" s="175"/>
      <c r="F57" s="175"/>
      <c r="G57" s="175">
        <f>'将来負担比率（分子）の構造'!J$51</f>
        <v>4666</v>
      </c>
      <c r="H57" s="175"/>
      <c r="I57" s="175"/>
      <c r="J57" s="175">
        <f>'将来負担比率（分子）の構造'!K$51</f>
        <v>3930</v>
      </c>
      <c r="K57" s="175"/>
      <c r="L57" s="175"/>
      <c r="M57" s="175">
        <f>'将来負担比率（分子）の構造'!L$51</f>
        <v>3237</v>
      </c>
      <c r="N57" s="175"/>
      <c r="O57" s="175"/>
      <c r="P57" s="175">
        <f>'将来負担比率（分子）の構造'!M$51</f>
        <v>2905</v>
      </c>
    </row>
    <row r="58" spans="1:16" x14ac:dyDescent="0.15">
      <c r="A58" s="175" t="s">
        <v>41</v>
      </c>
      <c r="B58" s="175"/>
      <c r="C58" s="175"/>
      <c r="D58" s="175">
        <f>'将来負担比率（分子）の構造'!I$50</f>
        <v>6487</v>
      </c>
      <c r="E58" s="175"/>
      <c r="F58" s="175"/>
      <c r="G58" s="175">
        <f>'将来負担比率（分子）の構造'!J$50</f>
        <v>6553</v>
      </c>
      <c r="H58" s="175"/>
      <c r="I58" s="175"/>
      <c r="J58" s="175">
        <f>'将来負担比率（分子）の構造'!K$50</f>
        <v>7312</v>
      </c>
      <c r="K58" s="175"/>
      <c r="L58" s="175"/>
      <c r="M58" s="175">
        <f>'将来負担比率（分子）の構造'!L$50</f>
        <v>8278</v>
      </c>
      <c r="N58" s="175"/>
      <c r="O58" s="175"/>
      <c r="P58" s="175">
        <f>'将来負担比率（分子）の構造'!M$50</f>
        <v>7887</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6</v>
      </c>
      <c r="C61" s="175"/>
      <c r="D61" s="175"/>
      <c r="E61" s="175">
        <f>'将来負担比率（分子）の構造'!J$46</f>
        <v>3</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1791</v>
      </c>
      <c r="C62" s="175"/>
      <c r="D62" s="175"/>
      <c r="E62" s="175">
        <f>'将来負担比率（分子）の構造'!J$45</f>
        <v>1790</v>
      </c>
      <c r="F62" s="175"/>
      <c r="G62" s="175"/>
      <c r="H62" s="175">
        <f>'将来負担比率（分子）の構造'!K$45</f>
        <v>1735</v>
      </c>
      <c r="I62" s="175"/>
      <c r="J62" s="175"/>
      <c r="K62" s="175">
        <f>'将来負担比率（分子）の構造'!L$45</f>
        <v>1788</v>
      </c>
      <c r="L62" s="175"/>
      <c r="M62" s="175"/>
      <c r="N62" s="175">
        <f>'将来負担比率（分子）の構造'!M$45</f>
        <v>1798</v>
      </c>
      <c r="O62" s="175"/>
      <c r="P62" s="175"/>
    </row>
    <row r="63" spans="1:16" x14ac:dyDescent="0.15">
      <c r="A63" s="175" t="s">
        <v>34</v>
      </c>
      <c r="B63" s="175">
        <f>'将来負担比率（分子）の構造'!I$44</f>
        <v>781</v>
      </c>
      <c r="C63" s="175"/>
      <c r="D63" s="175"/>
      <c r="E63" s="175">
        <f>'将来負担比率（分子）の構造'!J$44</f>
        <v>1183</v>
      </c>
      <c r="F63" s="175"/>
      <c r="G63" s="175"/>
      <c r="H63" s="175">
        <f>'将来負担比率（分子）の構造'!K$44</f>
        <v>1097</v>
      </c>
      <c r="I63" s="175"/>
      <c r="J63" s="175"/>
      <c r="K63" s="175">
        <f>'将来負担比率（分子）の構造'!L$44</f>
        <v>1016</v>
      </c>
      <c r="L63" s="175"/>
      <c r="M63" s="175"/>
      <c r="N63" s="175">
        <f>'将来負担比率（分子）の構造'!M$44</f>
        <v>923</v>
      </c>
      <c r="O63" s="175"/>
      <c r="P63" s="175"/>
    </row>
    <row r="64" spans="1:16" x14ac:dyDescent="0.15">
      <c r="A64" s="175" t="s">
        <v>33</v>
      </c>
      <c r="B64" s="175">
        <f>'将来負担比率（分子）の構造'!I$43</f>
        <v>4961</v>
      </c>
      <c r="C64" s="175"/>
      <c r="D64" s="175"/>
      <c r="E64" s="175">
        <f>'将来負担比率（分子）の構造'!J$43</f>
        <v>4397</v>
      </c>
      <c r="F64" s="175"/>
      <c r="G64" s="175"/>
      <c r="H64" s="175">
        <f>'将来負担比率（分子）の構造'!K$43</f>
        <v>3678</v>
      </c>
      <c r="I64" s="175"/>
      <c r="J64" s="175"/>
      <c r="K64" s="175">
        <f>'将来負担比率（分子）の構造'!L$43</f>
        <v>2925</v>
      </c>
      <c r="L64" s="175"/>
      <c r="M64" s="175"/>
      <c r="N64" s="175">
        <f>'将来負担比率（分子）の構造'!M$43</f>
        <v>2440</v>
      </c>
      <c r="O64" s="175"/>
      <c r="P64" s="175"/>
    </row>
    <row r="65" spans="1:16" x14ac:dyDescent="0.15">
      <c r="A65" s="175" t="s">
        <v>32</v>
      </c>
      <c r="B65" s="175">
        <f>'将来負担比率（分子）の構造'!I$42</f>
        <v>1608</v>
      </c>
      <c r="C65" s="175"/>
      <c r="D65" s="175"/>
      <c r="E65" s="175">
        <f>'将来負担比率（分子）の構造'!J$42</f>
        <v>1381</v>
      </c>
      <c r="F65" s="175"/>
      <c r="G65" s="175"/>
      <c r="H65" s="175">
        <f>'将来負担比率（分子）の構造'!K$42</f>
        <v>1150</v>
      </c>
      <c r="I65" s="175"/>
      <c r="J65" s="175"/>
      <c r="K65" s="175">
        <f>'将来負担比率（分子）の構造'!L$42</f>
        <v>912</v>
      </c>
      <c r="L65" s="175"/>
      <c r="M65" s="175"/>
      <c r="N65" s="175">
        <f>'将来負担比率（分子）の構造'!M$42</f>
        <v>705</v>
      </c>
      <c r="O65" s="175"/>
      <c r="P65" s="175"/>
    </row>
    <row r="66" spans="1:16" x14ac:dyDescent="0.15">
      <c r="A66" s="175" t="s">
        <v>31</v>
      </c>
      <c r="B66" s="175">
        <f>'将来負担比率（分子）の構造'!I$41</f>
        <v>22762</v>
      </c>
      <c r="C66" s="175"/>
      <c r="D66" s="175"/>
      <c r="E66" s="175">
        <f>'将来負担比率（分子）の構造'!J$41</f>
        <v>22409</v>
      </c>
      <c r="F66" s="175"/>
      <c r="G66" s="175"/>
      <c r="H66" s="175">
        <f>'将来負担比率（分子）の構造'!K$41</f>
        <v>22624</v>
      </c>
      <c r="I66" s="175"/>
      <c r="J66" s="175"/>
      <c r="K66" s="175">
        <f>'将来負担比率（分子）の構造'!L$41</f>
        <v>21963</v>
      </c>
      <c r="L66" s="175"/>
      <c r="M66" s="175"/>
      <c r="N66" s="175">
        <f>'将来負担比率（分子）の構造'!M$41</f>
        <v>21898</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2738</v>
      </c>
      <c r="C72" s="179">
        <f>基金残高に係る経年分析!G55</f>
        <v>2938</v>
      </c>
      <c r="D72" s="179">
        <f>基金残高に係る経年分析!H55</f>
        <v>2938</v>
      </c>
    </row>
    <row r="73" spans="1:16" x14ac:dyDescent="0.15">
      <c r="A73" s="178" t="s">
        <v>74</v>
      </c>
      <c r="B73" s="179">
        <f>基金残高に係る経年分析!F56</f>
        <v>1172</v>
      </c>
      <c r="C73" s="179">
        <f>基金残高に係る経年分析!G56</f>
        <v>1172</v>
      </c>
      <c r="D73" s="179">
        <f>基金残高に係る経年分析!H56</f>
        <v>1198</v>
      </c>
    </row>
    <row r="74" spans="1:16" x14ac:dyDescent="0.15">
      <c r="A74" s="178" t="s">
        <v>75</v>
      </c>
      <c r="B74" s="179">
        <f>基金残高に係る経年分析!F57</f>
        <v>1859</v>
      </c>
      <c r="C74" s="179">
        <f>基金残高に係る経年分析!G57</f>
        <v>2662</v>
      </c>
      <c r="D74" s="179">
        <f>基金残高に係る経年分析!H57</f>
        <v>2573</v>
      </c>
    </row>
  </sheetData>
  <sheetProtection algorithmName="SHA-512" hashValue="27Kkt9p1vDd75RlMR2cdRidbd06o05yKuw2gD8i3k+AFuZUu1WVezPbwKVvobgWKuzhtpd4S+99MZt7UrfDRQQ==" saltValue="Gc8zzXQaiRbVOxqvo+tA/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2025-03-13T00:09:49Z</cp:lastPrinted>
  <dcterms:created xsi:type="dcterms:W3CDTF">2025-02-19T01:06:42Z</dcterms:created>
  <dcterms:modified xsi:type="dcterms:W3CDTF">2025-03-27T04:44:27Z</dcterms:modified>
  <cp:category/>
</cp:coreProperties>
</file>