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19200" windowHeight="7545" tabRatio="8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CO34" i="10" l="1"/>
  <c r="BW35" i="10"/>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<sst xmlns="http://schemas.openxmlformats.org/spreadsheetml/2006/main" count="1098" uniqueCount="565">
  <si>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</si>
  <si>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</si>
  <si>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</si>
  <si>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</si>
  <si>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</si>
  <si>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</si>
  <si>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</si>
  <si>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</si>
  <si>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</si>
  <si>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</si>
  <si>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</si>
  <si>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</si>
  <si>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</si>
  <si>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</si>
  <si>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</si>
  <si>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</si>
  <si>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</si>
  <si>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</si>
  <si>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</si>
  <si>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</si>
  <si>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</si>
  <si>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</si>
  <si>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</si>
  <si>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</si>
  <si>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</si>
  <si>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</si>
  <si>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</si>
  <si>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</si>
  <si>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</si>
  <si>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</si>
  <si>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</si>
  <si>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</si>
  <si>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</si>
  <si>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</si>
  <si>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</si>
  <si>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</si>
  <si>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</si>
  <si>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</si>
  <si>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</si>
  <si>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</si>
  <si>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</si>
  <si>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</si>
  <si>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</si>
  <si>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</si>
  <si>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</si>
  <si>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</si>
  <si>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</si>
  <si>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</si>
  <si>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</si>
  <si>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</si>
  <si>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</si>
  <si>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</si>
  <si>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</si>
  <si>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</si>
  <si>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</si>
  <si>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</si>
  <si>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</si>
  <si>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</si>
  <si>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</si>
  <si>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</si>
  <si>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</si>
  <si>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</si>
  <si>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</si>
  <si>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</si>
  <si>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</si>
  <si>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</si>
  <si>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</si>
  <si>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</si>
  <si>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</si>
  <si>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</si>
  <si>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</si>
  <si>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</si>
  <si>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</si>
  <si>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</si>
  <si>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</si>
  <si>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</si>
  <si>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</si>
  <si>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</si>
  <si>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</si>
  <si>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</si>
  <si>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</si>
  <si>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</si>
  <si>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</si>
  <si>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</si>
  <si>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</si>
  <si>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</si>
  <si>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</si>
  <si>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</si>
  <si>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</si>
  <si>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</si>
  <si>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</si>
  <si>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</si>
  <si>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</si>
  <si>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</si>
  <si>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北茨城市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</si>
  <si>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</si>
  <si>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</si>
  <si>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</si>
  <si>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</si>
  <si>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</si>
  <si>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</si>
  <si>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</si>
  <si>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</si>
  <si>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</si>
  <si>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</si>
  <si>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</si>
  <si>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</si>
  <si>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</si>
  <si>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</si>
  <si>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</si>
  <si>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</si>
  <si>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</si>
  <si>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</si>
  <si>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</si>
  <si>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</si>
  <si>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</si>
  <si>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</si>
  <si>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</si>
  <si>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</si>
  <si>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</si>
  <si>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</si>
  <si>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</si>
  <si>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</si>
  <si>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</si>
  <si>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</si>
  <si>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</si>
  <si>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</si>
  <si>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</si>
  <si>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</si>
  <si>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</si>
  <si>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</si>
  <si>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</si>
  <si>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</si>
  <si>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</si>
  <si>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</si>
  <si>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</si>
  <si>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</si>
  <si>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</si>
  <si>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</si>
  <si>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</si>
  <si>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</si>
  <si>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</si>
  <si>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</si>
  <si>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</si>
  <si>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</si>
  <si>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</si>
  <si>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</si>
  <si>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</si>
  <si>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</si>
  <si>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</si>
  <si>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</si>
  <si>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</si>
  <si>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</si>
  <si>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</si>
  <si>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</si>
  <si>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</si>
  <si>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</si>
  <si>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</si>
  <si>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</si>
  <si>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</si>
  <si>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</si>
  <si>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</si>
  <si>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</si>
  <si>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</si>
  <si>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</si>
  <si>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</si>
  <si>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</si>
  <si>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</si>
  <si>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</si>
  <si>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</si>
  <si>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</si>
  <si>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</si>
  <si>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</si>
  <si>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</si>
  <si>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</si>
  <si>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</si>
  <si>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</si>
  <si>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</si>
  <si>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</si>
  <si>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</si>
  <si>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</si>
  <si>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</si>
  <si>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</si>
  <si>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</si>
  <si>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</si>
  <si>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</si>
  <si>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</si>
  <si>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</si>
  <si>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</si>
  <si>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</si>
  <si>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</si>
  <si>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</si>
  <si>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</si>
  <si>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</si>
  <si>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</si>
  <si>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</si>
  <si>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</si>
  <si>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</si>
  <si>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</si>
  <si>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</si>
  <si>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</si>
  <si>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</si>
  <si>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</si>
  <si>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茨城県北茨城市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</si>
  <si>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</si>
  <si>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</si>
  <si>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</si>
  <si>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</si>
  <si>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</si>
  <si>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</si>
  <si>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</si>
  <si>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</si>
  <si>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</si>
  <si>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</si>
  <si>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</si>
  <si>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</si>
  <si>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</si>
  <si>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</si>
  <si>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</si>
  <si>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</si>
  <si>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</si>
  <si>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</si>
  <si>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</si>
  <si>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</si>
  <si>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</si>
  <si>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</si>
  <si>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</si>
  <si>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</si>
  <si>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</si>
  <si>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</si>
  <si>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</si>
  <si>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</si>
  <si>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</si>
  <si>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</si>
  <si>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</si>
  <si>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</si>
  <si>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</si>
  <si>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</si>
  <si>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</si>
  <si>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</si>
  <si>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</si>
  <si>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</si>
  <si>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</si>
  <si>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</si>
  <si>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</si>
  <si>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</si>
  <si>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</si>
  <si>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</si>
  <si>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</si>
  <si>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</si>
  <si>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</si>
  <si>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</si>
  <si>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</si>
  <si>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</si>
  <si>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</si>
  <si>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</si>
  <si>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</si>
  <si>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</si>
  <si>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</si>
  <si>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</si>
  <si>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</si>
  <si>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</si>
  <si>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</si>
  <si>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</si>
  <si>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</si>
  <si>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</si>
  <si>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</si>
  <si>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</si>
  <si>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</si>
  <si>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</si>
  <si>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</si>
  <si>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</si>
  <si>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</si>
  <si>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</si>
  <si>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</si>
  <si>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</si>
  <si>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</si>
  <si>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</si>
  <si>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</si>
  <si>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</si>
  <si>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</si>
  <si>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</si>
  <si>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</si>
  <si>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</si>
  <si>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</si>
  <si>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</si>
  <si>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</si>
  <si>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</si>
  <si>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</si>
  <si>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</si>
  <si>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</si>
  <si>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</si>
  <si>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</si>
  <si>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</si>
  <si>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</si>
  <si>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</si>
  <si>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</si>
  <si>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</si>
  <si>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</si>
  <si>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</si>
  <si>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</si>
  <si>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</si>
  <si>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</si>
  <si>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</si>
  <si>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</si>
  <si>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</si>
  <si>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</si>
  <si>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</si>
  <si>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</si>
  <si>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</si>
  <si>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</si>
  <si>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</si>
  <si>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</si>
  <si>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</si>
  <si>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</si>
  <si>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</si>
  <si>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</si>
  <si>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</si>
  <si>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</si>
  <si>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</si>
  <si>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</si>
  <si>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</si>
  <si>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</si>
  <si>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</si>
  <si>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</si>
  <si>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</si>
  <si>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</si>
  <si>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</si>
  <si>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</si>
  <si>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</si>
  <si>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</si>
  <si>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</si>
  <si>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</si>
  <si>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</si>
  <si>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</si>
  <si>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</si>
  <si>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</si>
  <si>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</si>
  <si>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</si>
  <si>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</si>
  <si>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</si>
  <si>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</si>
  <si>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</si>
  <si>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</si>
  <si>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</si>
  <si>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</si>
  <si>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</si>
  <si>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</si>
  <si>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</si>
  <si>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</si>
  <si>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</si>
  <si>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</si>
  <si>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</si>
  <si>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</si>
  <si>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茨城県北茨城市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</si>
  <si>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</si>
  <si>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</si>
  <si>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</si>
  <si>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</si>
  <si>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</si>
  <si>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</si>
  <si>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</si>
  <si>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</si>
  <si>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</si>
  <si>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</si>
  <si>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</si>
  <si>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</si>
  <si>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</si>
  <si>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</si>
  <si>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</si>
  <si>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</si>
  <si>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</si>
  <si>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</si>
  <si>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</si>
  <si>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</si>
  <si>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北茨城市水沼診療所特別会計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</si>
  <si>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</si>
  <si>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</si>
  <si>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</si>
  <si>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</si>
  <si>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</si>
  <si>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</si>
  <si>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</si>
  <si>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</si>
  <si>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</si>
  <si>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</si>
  <si>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</si>
  <si>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</si>
  <si>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</si>
  <si>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北茨城市国民健康保険事業特別会計</t>
    <phoneticPr fontId="5"/>
  </si>
  <si>
    <t>北茨城市介護保険事業特別会計（保険事業勘定）</t>
    <phoneticPr fontId="5"/>
  </si>
  <si>
    <t>北茨城市介護保険事業特別会計（介護サービス事業勘定）</t>
    <phoneticPr fontId="5"/>
  </si>
  <si>
    <t>北茨城市後期高齢者医療特別会計</t>
    <phoneticPr fontId="5"/>
  </si>
  <si>
    <t>北茨城市水道事業会計</t>
    <phoneticPr fontId="5"/>
  </si>
  <si>
    <t>法適用企業</t>
    <phoneticPr fontId="5"/>
  </si>
  <si>
    <t>北茨城市工業用水道事業会計</t>
    <phoneticPr fontId="5"/>
  </si>
  <si>
    <t>北茨城市民病院事業会計</t>
    <phoneticPr fontId="5"/>
  </si>
  <si>
    <t>北茨城市下水道事業会計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</si>
  <si>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</si>
  <si>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</si>
  <si>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</si>
  <si>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</si>
  <si>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</si>
  <si>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</si>
  <si>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</si>
  <si>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</si>
  <si>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</si>
  <si>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</si>
  <si>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</si>
  <si>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</si>
  <si>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</si>
  <si>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</si>
  <si>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</si>
  <si>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</si>
  <si>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</si>
  <si>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</si>
  <si>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</si>
  <si>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</si>
  <si>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</si>
  <si>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</si>
  <si>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</si>
  <si>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</si>
  <si>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</si>
  <si>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</si>
  <si>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</si>
  <si>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</si>
  <si>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</si>
  <si>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</si>
  <si>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</si>
  <si>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</si>
  <si>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</si>
  <si>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</si>
  <si>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</si>
  <si>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</si>
  <si>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</si>
  <si>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</si>
  <si>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</si>
  <si>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</si>
  <si>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</si>
  <si>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</si>
  <si>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</si>
  <si>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</si>
  <si>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</si>
  <si>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</si>
  <si>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</si>
  <si>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</si>
  <si>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</si>
  <si>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</si>
  <si>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</si>
  <si>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</si>
  <si>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</si>
  <si>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</si>
  <si>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</si>
  <si>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</si>
  <si>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</si>
  <si>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</si>
  <si>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</si>
  <si>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</si>
  <si>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</si>
  <si>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</si>
  <si>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</si>
  <si>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</si>
  <si>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</si>
  <si>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</si>
  <si>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</si>
  <si>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</si>
  <si>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</si>
  <si>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</si>
  <si>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</si>
  <si>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</si>
  <si>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</si>
  <si>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</si>
  <si>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</si>
  <si>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</si>
  <si>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</si>
  <si>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</si>
  <si>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</si>
  <si>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</si>
  <si>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</si>
  <si>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</si>
  <si>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</si>
  <si>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</si>
  <si>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</si>
  <si>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</si>
  <si>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</si>
  <si>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</si>
  <si>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</si>
  <si>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</si>
  <si>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</si>
  <si>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</si>
  <si>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</si>
  <si>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</si>
  <si>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</si>
  <si>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</si>
  <si>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</si>
  <si>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</si>
  <si>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</si>
  <si>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</si>
  <si>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</si>
  <si>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</si>
  <si>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</si>
  <si>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</si>
  <si>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</si>
  <si>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</si>
  <si>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</si>
  <si>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</si>
  <si>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</si>
  <si>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</si>
  <si>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</si>
  <si>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</si>
  <si>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</si>
  <si>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</si>
  <si>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</si>
  <si>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</si>
  <si>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</si>
  <si>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</si>
  <si>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</si>
  <si>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</si>
  <si>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</si>
  <si>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</si>
  <si>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</si>
  <si>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</si>
  <si>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</si>
  <si>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</si>
  <si>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</si>
  <si>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</si>
  <si>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</si>
  <si>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</si>
  <si>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</si>
  <si>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</si>
  <si>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</si>
  <si>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</si>
  <si>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</si>
  <si>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5.82</t>
  </si>
  <si>
    <t>▲ 8.64</t>
  </si>
  <si>
    <t>北茨城市民病院事業会計</t>
  </si>
  <si>
    <t>北茨城市水道事業会計</t>
  </si>
  <si>
    <t>一般会計</t>
  </si>
  <si>
    <t>北茨城市工業用水道事業会計</t>
  </si>
  <si>
    <t>北茨城市介護保険事業特別会計（保険事業勘定）</t>
  </si>
  <si>
    <t>北茨城市下水道事業会計</t>
  </si>
  <si>
    <t>北茨城市国民健康保険事業特別会計</t>
  </si>
  <si>
    <t>北茨城市介護保険事業特別会計（介護サービス事業勘定）</t>
  </si>
  <si>
    <t>その他会計（赤字）</t>
  </si>
  <si>
    <t>その他会計（黒字）</t>
  </si>
  <si>
    <t>R01</t>
    <phoneticPr fontId="5"/>
  </si>
  <si>
    <t>R02</t>
    <phoneticPr fontId="5"/>
  </si>
  <si>
    <t>R03</t>
    <phoneticPr fontId="5"/>
  </si>
  <si>
    <t>R04</t>
    <phoneticPr fontId="5"/>
  </si>
  <si>
    <t>R05</t>
    <phoneticPr fontId="5"/>
  </si>
  <si>
    <t>‐</t>
  </si>
  <si>
    <t>‐</t>
    <phoneticPr fontId="2"/>
  </si>
  <si>
    <t>茜平ふれあい財団</t>
    <rPh sb="0" eb="1">
      <t>アカネ</t>
    </rPh>
    <rPh sb="1" eb="2">
      <t>タイラ</t>
    </rPh>
    <rPh sb="6" eb="8">
      <t>ザイダン</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</si>
  <si>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</si>
  <si>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</si>
  <si>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高萩・北茨城広域事務組合（一般会計）</t>
    <rPh sb="0" eb="2">
      <t>タカハギ</t>
    </rPh>
    <rPh sb="3" eb="6">
      <t>キタイバラキ</t>
    </rPh>
    <rPh sb="6" eb="8">
      <t>コウイキ</t>
    </rPh>
    <rPh sb="8" eb="10">
      <t>ジム</t>
    </rPh>
    <rPh sb="10" eb="12">
      <t>クミアイ</t>
    </rPh>
    <rPh sb="13" eb="15">
      <t>イッパン</t>
    </rPh>
    <rPh sb="15" eb="17">
      <t>カイケイ</t>
    </rPh>
    <phoneticPr fontId="2"/>
  </si>
  <si>
    <t>高萩・北茨城広域事務組合（工業用水道事業会計）</t>
    <rPh sb="0" eb="2">
      <t>タカハギ</t>
    </rPh>
    <rPh sb="3" eb="6">
      <t>キタイバラキ</t>
    </rPh>
    <rPh sb="6" eb="8">
      <t>コウイキ</t>
    </rPh>
    <rPh sb="8" eb="10">
      <t>ジム</t>
    </rPh>
    <rPh sb="10" eb="12">
      <t>クミアイ</t>
    </rPh>
    <rPh sb="13" eb="15">
      <t>コウギョウ</t>
    </rPh>
    <rPh sb="15" eb="16">
      <t>ヨウ</t>
    </rPh>
    <rPh sb="16" eb="18">
      <t>スイドウ</t>
    </rPh>
    <rPh sb="18" eb="20">
      <t>ジギョウ</t>
    </rPh>
    <rPh sb="20" eb="22">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</si>
  <si>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</si>
  <si>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</si>
  <si>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</si>
  <si>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(都市整備事業基金)</t>
    <rPh sb="1" eb="3">
      <t>トシ</t>
    </rPh>
    <rPh sb="3" eb="5">
      <t>セイビ</t>
    </rPh>
    <rPh sb="5" eb="7">
      <t>ジギョウ</t>
    </rPh>
    <rPh sb="7" eb="9">
      <t>キキン</t>
    </rPh>
    <phoneticPr fontId="5"/>
  </si>
  <si>
    <t>(環境保全基金)</t>
    <rPh sb="1" eb="3">
      <t>カンキョウ</t>
    </rPh>
    <rPh sb="3" eb="5">
      <t>ホゼン</t>
    </rPh>
    <rPh sb="5" eb="7">
      <t>キキン</t>
    </rPh>
    <phoneticPr fontId="2"/>
  </si>
  <si>
    <t>(ふるさと応援基金)</t>
    <rPh sb="5" eb="7">
      <t>オウエン</t>
    </rPh>
    <rPh sb="7" eb="9">
      <t>キキン</t>
    </rPh>
    <phoneticPr fontId="2"/>
  </si>
  <si>
    <t>(瓦葺利夫人材育成基金)</t>
    <rPh sb="1" eb="3">
      <t>カワラブキ</t>
    </rPh>
    <rPh sb="3" eb="5">
      <t>トシオ</t>
    </rPh>
    <rPh sb="5" eb="7">
      <t>ジンザイ</t>
    </rPh>
    <rPh sb="7" eb="9">
      <t>イクセイ</t>
    </rPh>
    <rPh sb="9" eb="11">
      <t>キキン</t>
    </rPh>
    <phoneticPr fontId="2"/>
  </si>
  <si>
    <t>(国際交流基金)</t>
    <rPh sb="1" eb="3">
      <t>コクサイ</t>
    </rPh>
    <rPh sb="3" eb="5">
      <t>コウリュウ</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</si>
</sst>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A50A-47B2-AB4F-08A5792F0C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97599</c:v>
                </c:pt>
                <c:pt idx="1">
                  <c:v>101807</c:v>
                </c:pt>
                <c:pt idx="2">
                  <c:v>107898</c:v>
                </c:pt>
                <c:pt idx="3">
                  <c:v>48049</c:v>
                </c:pt>
                <c:pt idx="4">
                  <c:v>64348</c:v>
                </c:pt>
              </c:numCache>
            </c:numRef>
          </c:val>
          <c:smooth val="0"/>
          <c:extLst>
            <c:ext xmlns:c16="http://schemas.microsoft.com/office/drawing/2014/chart" uri="{C3380CC4-5D6E-409C-BE32-E72D297353CC}">
              <c16:uniqueId val="{00000001-A50A-47B2-AB4F-08A5792F0C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6.57</c:v>
                </c:pt>
                <c:pt idx="1">
                  <c:v>8.23</c:v>
                </c:pt>
                <c:pt idx="2">
                  <c:v>8.69</c:v>
                </c:pt>
                <c:pt idx="3">
                  <c:v>9.27</c:v>
                </c:pt>
                <c:pt idx="4">
                  <c:v>6.02</c:v>
                </c:pt>
              </c:numCache>
            </c:numRef>
          </c:val>
          <c:extLst>
            <c:ext xmlns:c16="http://schemas.microsoft.com/office/drawing/2014/chart" uri="{C3380CC4-5D6E-409C-BE32-E72D297353CC}">
              <c16:uniqueId val="{00000000-9A04-4A85-87A5-D09DBEE8C0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11.39</c:v>
                </c:pt>
                <c:pt idx="1">
                  <c:v>14.88</c:v>
                </c:pt>
                <c:pt idx="2">
                  <c:v>18.59</c:v>
                </c:pt>
                <c:pt idx="3">
                  <c:v>25.85</c:v>
                </c:pt>
                <c:pt idx="4">
                  <c:v>18.899999999999999</c:v>
                </c:pt>
              </c:numCache>
            </c:numRef>
          </c:val>
          <c:extLst>
            <c:ext xmlns:c16="http://schemas.microsoft.com/office/drawing/2014/chart" uri="{C3380CC4-5D6E-409C-BE32-E72D297353CC}">
              <c16:uniqueId val="{00000001-9A04-4A85-87A5-D09DBEE8C0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-5.82</c:v>
                </c:pt>
                <c:pt idx="1">
                  <c:v>5.78</c:v>
                </c:pt>
                <c:pt idx="2">
                  <c:v>5.35</c:v>
                </c:pt>
                <c:pt idx="3">
                  <c:v>7.07</c:v>
                </c:pt>
                <c:pt idx="4">
                  <c:v>-8.64</c:v>
                </c:pt>
              </c:numCache>
            </c:numRef>
          </c:val>
          <c:smooth val="0"/>
          <c:extLst>
            <c:ext xmlns:c16="http://schemas.microsoft.com/office/drawing/2014/chart" uri="{C3380CC4-5D6E-409C-BE32-E72D297353CC}">
              <c16:uniqueId val="{00000002-9A04-4A85-87A5-D09DBEE8C0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0.34</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0747-4A31-9866-101F2DEEAE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47-4A31-9866-101F2DEEAE07}"/>
            </c:ext>
          </c:extLst>
        </c:ser>
        <c:ser>
          <c:idx val="2"/>
          <c:order val="2"/>
          <c:tx>
            <c:strRef>
              <c:f>データシート!$A$29</c:f>
              <c:strCache>
                <c:ptCount val="1"/>
                <c:pt idx="0">
                  <c:v>北茨城市介護保険事業特別会計（介護サービス事業勘定）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2-0747-4A31-9866-101F2DEEAE07}"/>
            </c:ext>
          </c:extLst>
        </c:ser>
        <c:ser>
          <c:idx val="3"/>
          <c:order val="3"/>
          <c:tx>
            <c:strRef>
              <c:f>データシート!$A$30</c:f>
              <c:strCache>
                <c:ptCount val="1"/>
                <c:pt idx="0">
                  <c:v>北茨城市国民健康保険事業特別会計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0.83</c:v>
                </c:pt>
                <c:pt idx="2">
                  <c:v>#N/A</c:v>
                </c:pt>
                <c:pt idx="3">
                  <c:v>0.85</c:v>
                </c:pt>
                <c:pt idx="4">
                  <c:v>#N/A</c:v>
                </c:pt>
                <c:pt idx="5">
                  <c:v>0.85</c:v>
                </c:pt>
                <c:pt idx="6">
                  <c:v>#N/A</c:v>
                </c:pt>
                <c:pt idx="7">
                  <c:v>0.28999999999999998</c:v>
                </c:pt>
                <c:pt idx="8">
                  <c:v>#N/A</c:v>
                </c:pt>
                <c:pt idx="9">
                  <c:v>0.19</c:v>
                </c:pt>
              </c:numCache>
            </c:numRef>
          </c:val>
          <c:extLst>
            <c:ext xmlns:c16="http://schemas.microsoft.com/office/drawing/2014/chart" uri="{C3380CC4-5D6E-409C-BE32-E72D297353CC}">
              <c16:uniqueId val="{00000003-0747-4A31-9866-101F2DEEAE07}"/>
            </c:ext>
          </c:extLst>
        </c:ser>
        <c:ser>
          <c:idx val="4"/>
          <c:order val="4"/>
          <c:tx>
            <c:strRef>
              <c:f>データシート!$A$31</c:f>
              <c:strCache>
                <c:ptCount val="1"/>
                <c:pt idx="0">
                  <c:v>北茨城市下水道事業会計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0.62</c:v>
                </c:pt>
                <c:pt idx="4">
                  <c:v>#N/A</c:v>
                </c:pt>
                <c:pt idx="5">
                  <c:v>1.1000000000000001</c:v>
                </c:pt>
                <c:pt idx="6">
                  <c:v>#N/A</c:v>
                </c:pt>
                <c:pt idx="7">
                  <c:v>1.73</c:v>
                </c:pt>
                <c:pt idx="8">
                  <c:v>#N/A</c:v>
                </c:pt>
                <c:pt idx="9">
                  <c:v>2.09</c:v>
                </c:pt>
              </c:numCache>
            </c:numRef>
          </c:val>
          <c:extLst>
            <c:ext xmlns:c16="http://schemas.microsoft.com/office/drawing/2014/chart" uri="{C3380CC4-5D6E-409C-BE32-E72D297353CC}">
              <c16:uniqueId val="{00000004-0747-4A31-9866-101F2DEEAE07}"/>
            </c:ext>
          </c:extLst>
        </c:ser>
        <c:ser>
          <c:idx val="5"/>
          <c:order val="5"/>
          <c:tx>
            <c:strRef>
              <c:f>データシート!$A$32</c:f>
              <c:strCache>
                <c:ptCount val="1"/>
                <c:pt idx="0">
                  <c:v>北茨城市介護保険事業特別会計（保険事業勘定）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1.19</c:v>
                </c:pt>
                <c:pt idx="2">
                  <c:v>#N/A</c:v>
                </c:pt>
                <c:pt idx="3">
                  <c:v>0.7</c:v>
                </c:pt>
                <c:pt idx="4">
                  <c:v>#N/A</c:v>
                </c:pt>
                <c:pt idx="5">
                  <c:v>0.76</c:v>
                </c:pt>
                <c:pt idx="6">
                  <c:v>#N/A</c:v>
                </c:pt>
                <c:pt idx="7">
                  <c:v>0.41</c:v>
                </c:pt>
                <c:pt idx="8">
                  <c:v>#N/A</c:v>
                </c:pt>
                <c:pt idx="9">
                  <c:v>2.2400000000000002</c:v>
                </c:pt>
              </c:numCache>
            </c:numRef>
          </c:val>
          <c:extLst>
            <c:ext xmlns:c16="http://schemas.microsoft.com/office/drawing/2014/chart" uri="{C3380CC4-5D6E-409C-BE32-E72D297353CC}">
              <c16:uniqueId val="{00000005-0747-4A31-9866-101F2DEEAE07}"/>
            </c:ext>
          </c:extLst>
        </c:ser>
        <c:ser>
          <c:idx val="6"/>
          <c:order val="6"/>
          <c:tx>
            <c:strRef>
              <c:f>データシート!$A$33</c:f>
              <c:strCache>
                <c:ptCount val="1"/>
                <c:pt idx="0">
                  <c:v>北茨城市工業用水道事業会計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2.83</c:v>
                </c:pt>
                <c:pt idx="2">
                  <c:v>#N/A</c:v>
                </c:pt>
                <c:pt idx="3">
                  <c:v>2.54</c:v>
                </c:pt>
                <c:pt idx="4">
                  <c:v>#N/A</c:v>
                </c:pt>
                <c:pt idx="5">
                  <c:v>2.33</c:v>
                </c:pt>
                <c:pt idx="6">
                  <c:v>#N/A</c:v>
                </c:pt>
                <c:pt idx="7">
                  <c:v>2.3199999999999998</c:v>
                </c:pt>
                <c:pt idx="8">
                  <c:v>#N/A</c:v>
                </c:pt>
                <c:pt idx="9">
                  <c:v>2.38</c:v>
                </c:pt>
              </c:numCache>
            </c:numRef>
          </c:val>
          <c:extLst>
            <c:ext xmlns:c16="http://schemas.microsoft.com/office/drawing/2014/chart" uri="{C3380CC4-5D6E-409C-BE32-E72D297353CC}">
              <c16:uniqueId val="{00000006-0747-4A31-9866-101F2DEEAE0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6.57</c:v>
                </c:pt>
                <c:pt idx="2">
                  <c:v>#N/A</c:v>
                </c:pt>
                <c:pt idx="3">
                  <c:v>8.2200000000000006</c:v>
                </c:pt>
                <c:pt idx="4">
                  <c:v>#N/A</c:v>
                </c:pt>
                <c:pt idx="5">
                  <c:v>8.69</c:v>
                </c:pt>
                <c:pt idx="6">
                  <c:v>#N/A</c:v>
                </c:pt>
                <c:pt idx="7">
                  <c:v>9.26</c:v>
                </c:pt>
                <c:pt idx="8">
                  <c:v>#N/A</c:v>
                </c:pt>
                <c:pt idx="9">
                  <c:v>6.01</c:v>
                </c:pt>
              </c:numCache>
            </c:numRef>
          </c:val>
          <c:extLst>
            <c:ext xmlns:c16="http://schemas.microsoft.com/office/drawing/2014/chart" uri="{C3380CC4-5D6E-409C-BE32-E72D297353CC}">
              <c16:uniqueId val="{00000007-0747-4A31-9866-101F2DEEAE07}"/>
            </c:ext>
          </c:extLst>
        </c:ser>
        <c:ser>
          <c:idx val="8"/>
          <c:order val="8"/>
          <c:tx>
            <c:strRef>
              <c:f>データシート!$A$35</c:f>
              <c:strCache>
                <c:ptCount val="1"/>
                <c:pt idx="0">
                  <c:v>北茨城市水道事業会計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7.81</c:v>
                </c:pt>
                <c:pt idx="2">
                  <c:v>#N/A</c:v>
                </c:pt>
                <c:pt idx="3">
                  <c:v>8.02</c:v>
                </c:pt>
                <c:pt idx="4">
                  <c:v>#N/A</c:v>
                </c:pt>
                <c:pt idx="5">
                  <c:v>9.0299999999999994</c:v>
                </c:pt>
                <c:pt idx="6">
                  <c:v>#N/A</c:v>
                </c:pt>
                <c:pt idx="7">
                  <c:v>8.18</c:v>
                </c:pt>
                <c:pt idx="8">
                  <c:v>#N/A</c:v>
                </c:pt>
                <c:pt idx="9">
                  <c:v>6.9</c:v>
                </c:pt>
              </c:numCache>
            </c:numRef>
          </c:val>
          <c:extLst>
            <c:ext xmlns:c16="http://schemas.microsoft.com/office/drawing/2014/chart" uri="{C3380CC4-5D6E-409C-BE32-E72D297353CC}">
              <c16:uniqueId val="{00000008-0747-4A31-9866-101F2DEEAE07}"/>
            </c:ext>
          </c:extLst>
        </c:ser>
        <c:ser>
          <c:idx val="9"/>
          <c:order val="9"/>
          <c:tx>
            <c:strRef>
              <c:f>データシート!$A$36</c:f>
              <c:strCache>
                <c:ptCount val="1"/>
                <c:pt idx="0">
                  <c:v>北茨城市民病院事業会計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2.2999999999999998</c:v>
                </c:pt>
                <c:pt idx="4">
                  <c:v>#N/A</c:v>
                </c:pt>
                <c:pt idx="5">
                  <c:v>8.9499999999999993</c:v>
                </c:pt>
                <c:pt idx="6">
                  <c:v>#N/A</c:v>
                </c:pt>
                <c:pt idx="7">
                  <c:v>9.65</c:v>
                </c:pt>
                <c:pt idx="8">
                  <c:v>#N/A</c:v>
                </c:pt>
                <c:pt idx="9">
                  <c:v>8.3699999999999992</c:v>
                </c:pt>
              </c:numCache>
            </c:numRef>
          </c:val>
          <c:extLst>
            <c:ext xmlns:c16="http://schemas.microsoft.com/office/drawing/2014/chart" uri="{C3380CC4-5D6E-409C-BE32-E72D297353CC}">
              <c16:uniqueId val="{00000009-0747-4A31-9866-101F2DEEAE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1334</c:v>
                </c:pt>
                <c:pt idx="5">
                  <c:v>1329</c:v>
                </c:pt>
                <c:pt idx="8">
                  <c:v>1308</c:v>
                </c:pt>
                <c:pt idx="11">
                  <c:v>1318</c:v>
                </c:pt>
                <c:pt idx="14">
                  <c:v>1340</c:v>
                </c:pt>
              </c:numCache>
            </c:numRef>
          </c:val>
          <c:extLst>
            <c:ext xmlns:c16="http://schemas.microsoft.com/office/drawing/2014/chart" uri="{C3380CC4-5D6E-409C-BE32-E72D297353CC}">
              <c16:uniqueId val="{00000000-F29B-417B-886E-4F82D88E69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9B-417B-886E-4F82D88E69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c:v>
                </c:pt>
                <c:pt idx="3">
                  <c:v>15</c:v>
                </c:pt>
                <c:pt idx="6">
                  <c:v>0</c:v>
                </c:pt>
                <c:pt idx="9">
                  <c:v>0</c:v>
                </c:pt>
                <c:pt idx="12">
                  <c:v>0</c:v>
                </c:pt>
              </c:numCache>
            </c:numRef>
          </c:val>
          <c:extLst>
            <c:ext xmlns:c16="http://schemas.microsoft.com/office/drawing/2014/chart" uri="{C3380CC4-5D6E-409C-BE32-E72D297353CC}">
              <c16:uniqueId val="{00000002-F29B-417B-886E-4F82D88E69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11</c:v>
                </c:pt>
                <c:pt idx="6">
                  <c:v>20</c:v>
                </c:pt>
                <c:pt idx="9">
                  <c:v>48</c:v>
                </c:pt>
                <c:pt idx="12">
                  <c:v>85</c:v>
                </c:pt>
              </c:numCache>
            </c:numRef>
          </c:val>
          <c:extLst>
            <c:ext xmlns:c16="http://schemas.microsoft.com/office/drawing/2014/chart" uri="{C3380CC4-5D6E-409C-BE32-E72D297353CC}">
              <c16:uniqueId val="{00000003-F29B-417B-886E-4F82D88E69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417</c:v>
                </c:pt>
                <c:pt idx="3">
                  <c:v>312</c:v>
                </c:pt>
                <c:pt idx="6">
                  <c:v>268</c:v>
                </c:pt>
                <c:pt idx="9">
                  <c:v>295</c:v>
                </c:pt>
                <c:pt idx="12">
                  <c:v>404</c:v>
                </c:pt>
              </c:numCache>
            </c:numRef>
          </c:val>
          <c:extLst>
            <c:ext xmlns:c16="http://schemas.microsoft.com/office/drawing/2014/chart" uri="{C3380CC4-5D6E-409C-BE32-E72D297353CC}">
              <c16:uniqueId val="{00000004-F29B-417B-886E-4F82D88E69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9B-417B-886E-4F82D88E69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9B-417B-886E-4F82D88E69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1851</c:v>
                </c:pt>
                <c:pt idx="3">
                  <c:v>1991</c:v>
                </c:pt>
                <c:pt idx="6">
                  <c:v>2161</c:v>
                </c:pt>
                <c:pt idx="9">
                  <c:v>2182</c:v>
                </c:pt>
                <c:pt idx="12">
                  <c:v>2189</c:v>
                </c:pt>
              </c:numCache>
            </c:numRef>
          </c:val>
          <c:extLst>
            <c:ext xmlns:c16="http://schemas.microsoft.com/office/drawing/2014/chart" uri="{C3380CC4-5D6E-409C-BE32-E72D297353CC}">
              <c16:uniqueId val="{00000007-F29B-417B-886E-4F82D88E69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972</c:v>
                </c:pt>
                <c:pt idx="2">
                  <c:v>#N/A</c:v>
                </c:pt>
                <c:pt idx="3">
                  <c:v>#N/A</c:v>
                </c:pt>
                <c:pt idx="4">
                  <c:v>1000</c:v>
                </c:pt>
                <c:pt idx="5">
                  <c:v>#N/A</c:v>
                </c:pt>
                <c:pt idx="6">
                  <c:v>#N/A</c:v>
                </c:pt>
                <c:pt idx="7">
                  <c:v>1141</c:v>
                </c:pt>
                <c:pt idx="8">
                  <c:v>#N/A</c:v>
                </c:pt>
                <c:pt idx="9">
                  <c:v>#N/A</c:v>
                </c:pt>
                <c:pt idx="10">
                  <c:v>1207</c:v>
                </c:pt>
                <c:pt idx="11">
                  <c:v>#N/A</c:v>
                </c:pt>
                <c:pt idx="12">
                  <c:v>#N/A</c:v>
                </c:pt>
                <c:pt idx="13">
                  <c:v>1338</c:v>
                </c:pt>
                <c:pt idx="14">
                  <c:v>#N/A</c:v>
                </c:pt>
              </c:numCache>
            </c:numRef>
          </c:val>
          <c:smooth val="0"/>
          <c:extLst>
            <c:ext xmlns:c16="http://schemas.microsoft.com/office/drawing/2014/chart" uri="{C3380CC4-5D6E-409C-BE32-E72D297353CC}">
              <c16:uniqueId val="{00000008-F29B-417B-886E-4F82D88E69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14487</c:v>
                </c:pt>
                <c:pt idx="5">
                  <c:v>15678</c:v>
                </c:pt>
                <c:pt idx="8">
                  <c:v>15427</c:v>
                </c:pt>
                <c:pt idx="11">
                  <c:v>15036</c:v>
                </c:pt>
                <c:pt idx="14">
                  <c:v>14655</c:v>
                </c:pt>
              </c:numCache>
            </c:numRef>
          </c:val>
          <c:extLst>
            <c:ext xmlns:c16="http://schemas.microsoft.com/office/drawing/2014/chart" uri="{C3380CC4-5D6E-409C-BE32-E72D297353CC}">
              <c16:uniqueId val="{00000000-BBFC-4434-88B5-7E11889AA6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2524</c:v>
                </c:pt>
                <c:pt idx="5">
                  <c:v>2531</c:v>
                </c:pt>
                <c:pt idx="8">
                  <c:v>2479</c:v>
                </c:pt>
                <c:pt idx="11">
                  <c:v>2472</c:v>
                </c:pt>
                <c:pt idx="14">
                  <c:v>1882</c:v>
                </c:pt>
              </c:numCache>
            </c:numRef>
          </c:val>
          <c:extLst>
            <c:ext xmlns:c16="http://schemas.microsoft.com/office/drawing/2014/chart" uri="{C3380CC4-5D6E-409C-BE32-E72D297353CC}">
              <c16:uniqueId val="{00000001-BBFC-4434-88B5-7E11889AA6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2540</c:v>
                </c:pt>
                <c:pt idx="5">
                  <c:v>3128</c:v>
                </c:pt>
                <c:pt idx="8">
                  <c:v>4238</c:v>
                </c:pt>
                <c:pt idx="11">
                  <c:v>4865</c:v>
                </c:pt>
                <c:pt idx="14">
                  <c:v>4271</c:v>
                </c:pt>
              </c:numCache>
            </c:numRef>
          </c:val>
          <c:extLst>
            <c:ext xmlns:c16="http://schemas.microsoft.com/office/drawing/2014/chart" uri="{C3380CC4-5D6E-409C-BE32-E72D297353CC}">
              <c16:uniqueId val="{00000002-BBFC-4434-88B5-7E11889AA6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FC-4434-88B5-7E11889AA6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FC-4434-88B5-7E11889AA6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c:v>
                </c:pt>
                <c:pt idx="3">
                  <c:v>3</c:v>
                </c:pt>
                <c:pt idx="6">
                  <c:v>0</c:v>
                </c:pt>
                <c:pt idx="9">
                  <c:v>2</c:v>
                </c:pt>
                <c:pt idx="12">
                  <c:v>2</c:v>
                </c:pt>
              </c:numCache>
            </c:numRef>
          </c:val>
          <c:extLst>
            <c:ext xmlns:c16="http://schemas.microsoft.com/office/drawing/2014/chart" uri="{C3380CC4-5D6E-409C-BE32-E72D297353CC}">
              <c16:uniqueId val="{00000005-BBFC-4434-88B5-7E11889AA6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2764</c:v>
                </c:pt>
                <c:pt idx="3">
                  <c:v>2767</c:v>
                </c:pt>
                <c:pt idx="6">
                  <c:v>2750</c:v>
                </c:pt>
                <c:pt idx="9">
                  <c:v>2709</c:v>
                </c:pt>
                <c:pt idx="12">
                  <c:v>2670</c:v>
                </c:pt>
              </c:numCache>
            </c:numRef>
          </c:val>
          <c:extLst>
            <c:ext xmlns:c16="http://schemas.microsoft.com/office/drawing/2014/chart" uri="{C3380CC4-5D6E-409C-BE32-E72D297353CC}">
              <c16:uniqueId val="{00000006-BBFC-4434-88B5-7E11889AA6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104</c:v>
                </c:pt>
                <c:pt idx="3">
                  <c:v>408</c:v>
                </c:pt>
                <c:pt idx="6">
                  <c:v>1030</c:v>
                </c:pt>
                <c:pt idx="9">
                  <c:v>1278</c:v>
                </c:pt>
                <c:pt idx="12">
                  <c:v>1578</c:v>
                </c:pt>
              </c:numCache>
            </c:numRef>
          </c:val>
          <c:extLst>
            <c:ext xmlns:c16="http://schemas.microsoft.com/office/drawing/2014/chart" uri="{C3380CC4-5D6E-409C-BE32-E72D297353CC}">
              <c16:uniqueId val="{00000007-BBFC-4434-88B5-7E11889AA6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5548</c:v>
                </c:pt>
                <c:pt idx="3">
                  <c:v>5472</c:v>
                </c:pt>
                <c:pt idx="6">
                  <c:v>5323</c:v>
                </c:pt>
                <c:pt idx="9">
                  <c:v>5013</c:v>
                </c:pt>
                <c:pt idx="12">
                  <c:v>3715</c:v>
                </c:pt>
              </c:numCache>
            </c:numRef>
          </c:val>
          <c:extLst>
            <c:ext xmlns:c16="http://schemas.microsoft.com/office/drawing/2014/chart" uri="{C3380CC4-5D6E-409C-BE32-E72D297353CC}">
              <c16:uniqueId val="{00000008-BBFC-4434-88B5-7E11889AA6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9-BBFC-4434-88B5-7E11889AA6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22300</c:v>
                </c:pt>
                <c:pt idx="3">
                  <c:v>23122</c:v>
                </c:pt>
                <c:pt idx="6">
                  <c:v>23847</c:v>
                </c:pt>
                <c:pt idx="9">
                  <c:v>22803</c:v>
                </c:pt>
                <c:pt idx="12">
                  <c:v>22386</c:v>
                </c:pt>
              </c:numCache>
            </c:numRef>
          </c:val>
          <c:extLst>
            <c:ext xmlns:c16="http://schemas.microsoft.com/office/drawing/2014/chart" uri="{C3380CC4-5D6E-409C-BE32-E72D297353CC}">
              <c16:uniqueId val="{0000000A-BBFC-4434-88B5-7E11889AA6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11189</c:v>
                </c:pt>
                <c:pt idx="2">
                  <c:v>#N/A</c:v>
                </c:pt>
                <c:pt idx="3">
                  <c:v>#N/A</c:v>
                </c:pt>
                <c:pt idx="4">
                  <c:v>10434</c:v>
                </c:pt>
                <c:pt idx="5">
                  <c:v>#N/A</c:v>
                </c:pt>
                <c:pt idx="6">
                  <c:v>#N/A</c:v>
                </c:pt>
                <c:pt idx="7">
                  <c:v>10805</c:v>
                </c:pt>
                <c:pt idx="8">
                  <c:v>#N/A</c:v>
                </c:pt>
                <c:pt idx="9">
                  <c:v>#N/A</c:v>
                </c:pt>
                <c:pt idx="10">
                  <c:v>9433</c:v>
                </c:pt>
                <c:pt idx="11">
                  <c:v>#N/A</c:v>
                </c:pt>
                <c:pt idx="12">
                  <c:v>#N/A</c:v>
                </c:pt>
                <c:pt idx="13">
                  <c:v>9543</c:v>
                </c:pt>
                <c:pt idx="14">
                  <c:v>#N/A</c:v>
                </c:pt>
              </c:numCache>
            </c:numRef>
          </c:val>
          <c:smooth val="0"/>
          <c:extLst>
            <c:ext xmlns:c16="http://schemas.microsoft.com/office/drawing/2014/chart" uri="{C3380CC4-5D6E-409C-BE32-E72D297353CC}">
              <c16:uniqueId val="{0000000B-BBFC-4434-88B5-7E11889AA6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2051</c:v>
                </c:pt>
                <c:pt idx="1">
                  <c:v>2775</c:v>
                </c:pt>
                <c:pt idx="2">
                  <c:v>2058</c:v>
                </c:pt>
              </c:numCache>
            </c:numRef>
          </c:val>
          <c:extLst>
            <c:ext xmlns:c16="http://schemas.microsoft.com/office/drawing/2014/chart" uri="{C3380CC4-5D6E-409C-BE32-E72D297353CC}">
              <c16:uniqueId val="{00000000-4479-4843-9A36-9896DD3929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623</c:v>
                </c:pt>
                <c:pt idx="1">
                  <c:v>623</c:v>
                </c:pt>
                <c:pt idx="2">
                  <c:v>675</c:v>
                </c:pt>
              </c:numCache>
            </c:numRef>
          </c:val>
          <c:extLst>
            <c:ext xmlns:c16="http://schemas.microsoft.com/office/drawing/2014/chart" uri="{C3380CC4-5D6E-409C-BE32-E72D297353CC}">
              <c16:uniqueId val="{00000001-4479-4843-9A36-9896DD3929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932</c:v>
                </c:pt>
                <c:pt idx="1">
                  <c:v>1347</c:v>
                </c:pt>
                <c:pt idx="2">
                  <c:v>1231</c:v>
                </c:pt>
              </c:numCache>
            </c:numRef>
          </c:val>
          <c:extLst>
            <c:ext xmlns:c16="http://schemas.microsoft.com/office/drawing/2014/chart" uri="{C3380CC4-5D6E-409C-BE32-E72D297353CC}">
              <c16:uniqueId val="{00000002-4479-4843-9A36-9896DD3929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40,757
40,103
186.79
21,742,728
20,966,708
655,145
10,891,661
22,386,294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市税において、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市民税は、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法人市民税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が年度により増減はあるものの、市民税全体としては大きな減少がなく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推移しており、固定資産税は、土地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あるものの、家屋・償却資産が企業の設備投資や大規模太陽光発電施設の整備により増加傾向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が続いて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市税全体では前年度より約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百万円の収入増となり、近年も安定して収入が確保できており、類似団体と比較して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今後は、人口減少に伴う個人市民税の減額、償却資産の減価償却等に伴う固定資産税の減額が想定されることから、収納率の維持を図り、自主財源の確保に努める。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39</xdr:row>
      <xdr:rowOff>157692</xdr:rowOff>
    </xdr:to>
    <xdr:cxnSp macro="">
      <xdr:nvCxnSpPr>
        <xdr:cNvPr id="69" name="直線コネクタ 68"/>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137583</xdr:rowOff>
    </xdr:to>
    <xdr:cxnSp macro="">
      <xdr:nvCxnSpPr>
        <xdr:cNvPr id="75" name="直線コネクタ 74"/>
        <xdr:cNvCxnSpPr/>
      </xdr:nvCxnSpPr>
      <xdr:spPr>
        <a:xfrm>
          <a:off x="2336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xdr:cNvCxnSpPr/>
      </xdr:nvCxnSpPr>
      <xdr:spPr>
        <a:xfrm flipV="1">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ポイント高くなっている。扶助費が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ポイント、公債費が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扶助費は、資格審査等の適正化による抑制を図るとともに、公債費は、近年実施し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た公共施設の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大規模建設事業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に係る市債償還額が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、新規発行債の抑制や繰上償還の実施など、</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債の適正な管理に努める。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今後も、公共施設老朽化対策費用は必要となるため、事務事業の見直し等による経費節減を図っていく。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133350</xdr:rowOff>
    </xdr:to>
    <xdr:cxnSp macro="">
      <xdr:nvCxnSpPr>
        <xdr:cNvPr id="132" name="直線コネクタ 131"/>
        <xdr:cNvCxnSpPr/>
      </xdr:nvCxnSpPr>
      <xdr:spPr>
        <a:xfrm flipV="1">
          <a:off x="4114800" y="111810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65</xdr:row>
      <xdr:rowOff>133350</xdr:rowOff>
    </xdr:to>
    <xdr:cxnSp macro="">
      <xdr:nvCxnSpPr>
        <xdr:cNvPr id="135" name="直線コネクタ 134"/>
        <xdr:cNvCxnSpPr/>
      </xdr:nvCxnSpPr>
      <xdr:spPr>
        <a:xfrm>
          <a:off x="3225800" y="10690437"/>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66</xdr:row>
      <xdr:rowOff>10160</xdr:rowOff>
    </xdr:to>
    <xdr:cxnSp macro="">
      <xdr:nvCxnSpPr>
        <xdr:cNvPr id="138" name="直線コネクタ 137"/>
        <xdr:cNvCxnSpPr/>
      </xdr:nvCxnSpPr>
      <xdr:spPr>
        <a:xfrm flipV="1">
          <a:off x="2336800" y="1069043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67</xdr:row>
      <xdr:rowOff>80010</xdr:rowOff>
    </xdr:to>
    <xdr:cxnSp macro="">
      <xdr:nvCxnSpPr>
        <xdr:cNvPr id="141" name="直線コネクタ 140"/>
        <xdr:cNvCxnSpPr/>
      </xdr:nvCxnSpPr>
      <xdr:spPr>
        <a:xfrm flipV="1">
          <a:off x="1447800" y="1132586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1" name="楕円 150"/>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2"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9737</xdr:rowOff>
    </xdr:from>
    <xdr:to>
      <xdr:col>15</xdr:col>
      <xdr:colOff>133350</xdr:colOff>
      <xdr:row>62</xdr:row>
      <xdr:rowOff>111337</xdr:rowOff>
    </xdr:to>
    <xdr:sp macro="" textlink="">
      <xdr:nvSpPr>
        <xdr:cNvPr id="155" name="楕円 154"/>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56" name="テキスト ボックス 155"/>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7" name="楕円 156"/>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8" name="テキスト ボックス 157"/>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29210</xdr:rowOff>
    </xdr:from>
    <xdr:to>
      <xdr:col>7</xdr:col>
      <xdr:colOff>31750</xdr:colOff>
      <xdr:row>67</xdr:row>
      <xdr:rowOff>130810</xdr:rowOff>
    </xdr:to>
    <xdr:sp macro="" textlink="">
      <xdr:nvSpPr>
        <xdr:cNvPr id="159" name="楕円 158"/>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115587</xdr:rowOff>
    </xdr:from>
    <xdr:ext cx="762000" cy="259045"/>
    <xdr:sp macro="" textlink="">
      <xdr:nvSpPr>
        <xdr:cNvPr id="160" name="テキスト ボックス 159"/>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類似団体平均に比べ低くなっているのは、主に人件費が要因である。職員数を着実に削減してきたことにより、職員給与費が抑制されているためである。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人件費は、職員数がほぼ</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横ばいで推移しており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大きな減少は見込め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ず</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、職員給与費が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給与改定に伴い増加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の見込みである。物件費については、物価高騰</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委託料等が増加傾向であ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公共施設等の電気料金が前年度より約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額とな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人件費上昇に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伴う単価増が見込まれる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。維持補修費は、減少傾向であるものの、施設の老朽化に伴い、今後増加が見込まれる。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施設の集約化等による管理費の削減、事業見直しによる経費節減に努めていく。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162102</xdr:rowOff>
    </xdr:from>
    <xdr:to>
      <xdr:col>23</xdr:col>
      <xdr:colOff>133350</xdr:colOff>
      <xdr:row>83</xdr:row>
      <xdr:rowOff>35195</xdr:rowOff>
    </xdr:to>
    <xdr:cxnSp macro="">
      <xdr:nvCxnSpPr>
        <xdr:cNvPr id="191" name="直線コネクタ 190"/>
        <xdr:cNvCxnSpPr/>
      </xdr:nvCxnSpPr>
      <xdr:spPr>
        <a:xfrm flipV="1">
          <a:off x="4114800" y="14221002"/>
          <a:ext cx="838200" cy="4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629</xdr:rowOff>
    </xdr:from>
    <xdr:to>
      <xdr:col>19</xdr:col>
      <xdr:colOff>133350</xdr:colOff>
      <xdr:row>83</xdr:row>
      <xdr:rowOff>35195</xdr:rowOff>
    </xdr:to>
    <xdr:cxnSp macro="">
      <xdr:nvCxnSpPr>
        <xdr:cNvPr id="194" name="直線コネクタ 193"/>
        <xdr:cNvCxnSpPr/>
      </xdr:nvCxnSpPr>
      <xdr:spPr>
        <a:xfrm>
          <a:off x="3225800" y="14230979"/>
          <a:ext cx="889000" cy="3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122565</xdr:rowOff>
    </xdr:from>
    <xdr:to>
      <xdr:col>15</xdr:col>
      <xdr:colOff>82550</xdr:colOff>
      <xdr:row>83</xdr:row>
      <xdr:rowOff>629</xdr:rowOff>
    </xdr:to>
    <xdr:cxnSp macro="">
      <xdr:nvCxnSpPr>
        <xdr:cNvPr id="197" name="直線コネクタ 196"/>
        <xdr:cNvCxnSpPr/>
      </xdr:nvCxnSpPr>
      <xdr:spPr>
        <a:xfrm>
          <a:off x="2336800" y="14181465"/>
          <a:ext cx="889000" cy="4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112900</xdr:rowOff>
    </xdr:from>
    <xdr:to>
      <xdr:col>11</xdr:col>
      <xdr:colOff>31750</xdr:colOff>
      <xdr:row>82</xdr:row>
      <xdr:rowOff>122565</xdr:rowOff>
    </xdr:to>
    <xdr:cxnSp macro="">
      <xdr:nvCxnSpPr>
        <xdr:cNvPr id="200" name="直線コネクタ 199"/>
        <xdr:cNvCxnSpPr/>
      </xdr:nvCxnSpPr>
      <xdr:spPr>
        <a:xfrm>
          <a:off x="1447800" y="14171800"/>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111302</xdr:rowOff>
    </xdr:from>
    <xdr:to>
      <xdr:col>23</xdr:col>
      <xdr:colOff>184150</xdr:colOff>
      <xdr:row>83</xdr:row>
      <xdr:rowOff>41452</xdr:rowOff>
    </xdr:to>
    <xdr:sp macro="" textlink="">
      <xdr:nvSpPr>
        <xdr:cNvPr id="210" name="楕円 209"/>
        <xdr:cNvSpPr/>
      </xdr:nvSpPr>
      <xdr:spPr>
        <a:xfrm>
          <a:off x="4902200" y="1417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127829</xdr:rowOff>
    </xdr:from>
    <xdr:ext cx="762000" cy="259045"/>
    <xdr:sp macro="" textlink="">
      <xdr:nvSpPr>
        <xdr:cNvPr id="211" name="人件費・物件費等の状況該当値テキスト"/>
        <xdr:cNvSpPr txBox="1"/>
      </xdr:nvSpPr>
      <xdr:spPr>
        <a:xfrm>
          <a:off x="5041900" y="1401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155845</xdr:rowOff>
    </xdr:from>
    <xdr:to>
      <xdr:col>19</xdr:col>
      <xdr:colOff>184150</xdr:colOff>
      <xdr:row>83</xdr:row>
      <xdr:rowOff>85995</xdr:rowOff>
    </xdr:to>
    <xdr:sp macro="" textlink="">
      <xdr:nvSpPr>
        <xdr:cNvPr id="212" name="楕円 211"/>
        <xdr:cNvSpPr/>
      </xdr:nvSpPr>
      <xdr:spPr>
        <a:xfrm>
          <a:off x="4064000" y="14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96172</xdr:rowOff>
    </xdr:from>
    <xdr:ext cx="736600" cy="259045"/>
    <xdr:sp macro="" textlink="">
      <xdr:nvSpPr>
        <xdr:cNvPr id="213" name="テキスト ボックス 212"/>
        <xdr:cNvSpPr txBox="1"/>
      </xdr:nvSpPr>
      <xdr:spPr>
        <a:xfrm>
          <a:off x="3733800" y="1398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121279</xdr:rowOff>
    </xdr:from>
    <xdr:to>
      <xdr:col>15</xdr:col>
      <xdr:colOff>133350</xdr:colOff>
      <xdr:row>83</xdr:row>
      <xdr:rowOff>51429</xdr:rowOff>
    </xdr:to>
    <xdr:sp macro="" textlink="">
      <xdr:nvSpPr>
        <xdr:cNvPr id="214" name="楕円 213"/>
        <xdr:cNvSpPr/>
      </xdr:nvSpPr>
      <xdr:spPr>
        <a:xfrm>
          <a:off x="3175000" y="141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61606</xdr:rowOff>
    </xdr:from>
    <xdr:ext cx="762000" cy="259045"/>
    <xdr:sp macro="" textlink="">
      <xdr:nvSpPr>
        <xdr:cNvPr id="215" name="テキスト ボックス 214"/>
        <xdr:cNvSpPr txBox="1"/>
      </xdr:nvSpPr>
      <xdr:spPr>
        <a:xfrm>
          <a:off x="2844800" y="1394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71765</xdr:rowOff>
    </xdr:from>
    <xdr:to>
      <xdr:col>11</xdr:col>
      <xdr:colOff>82550</xdr:colOff>
      <xdr:row>83</xdr:row>
      <xdr:rowOff>1915</xdr:rowOff>
    </xdr:to>
    <xdr:sp macro="" textlink="">
      <xdr:nvSpPr>
        <xdr:cNvPr id="216" name="楕円 215"/>
        <xdr:cNvSpPr/>
      </xdr:nvSpPr>
      <xdr:spPr>
        <a:xfrm>
          <a:off x="2286000" y="141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12092</xdr:rowOff>
    </xdr:from>
    <xdr:ext cx="762000" cy="259045"/>
    <xdr:sp macro="" textlink="">
      <xdr:nvSpPr>
        <xdr:cNvPr id="217" name="テキスト ボックス 216"/>
        <xdr:cNvSpPr txBox="1"/>
      </xdr:nvSpPr>
      <xdr:spPr>
        <a:xfrm>
          <a:off x="1955800" y="1389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62100</xdr:rowOff>
    </xdr:from>
    <xdr:to>
      <xdr:col>7</xdr:col>
      <xdr:colOff>31750</xdr:colOff>
      <xdr:row>82</xdr:row>
      <xdr:rowOff>163700</xdr:rowOff>
    </xdr:to>
    <xdr:sp macro="" textlink="">
      <xdr:nvSpPr>
        <xdr:cNvPr id="218" name="楕円 217"/>
        <xdr:cNvSpPr/>
      </xdr:nvSpPr>
      <xdr:spPr>
        <a:xfrm>
          <a:off x="1397000" y="141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2427</xdr:rowOff>
    </xdr:from>
    <xdr:ext cx="762000" cy="259045"/>
    <xdr:sp macro="" textlink="">
      <xdr:nvSpPr>
        <xdr:cNvPr id="219" name="テキスト ボックス 218"/>
        <xdr:cNvSpPr txBox="1"/>
      </xdr:nvSpPr>
      <xdr:spPr>
        <a:xfrm>
          <a:off x="1066800" y="138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ラスパイレス指数は、類似団体平均とほぼ同じ水準となったが、今後も、国家公務員の給与との整合性を保ちながら、適正な給与水準の維持に努める。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127794</xdr:rowOff>
    </xdr:from>
    <xdr:to>
      <xdr:col>81</xdr:col>
      <xdr:colOff>44450</xdr:colOff>
      <xdr:row>84</xdr:row>
      <xdr:rowOff>127794</xdr:rowOff>
    </xdr:to>
    <xdr:cxnSp macro="">
      <xdr:nvCxnSpPr>
        <xdr:cNvPr id="257" name="直線コネクタ 256"/>
        <xdr:cNvCxnSpPr/>
      </xdr:nvCxnSpPr>
      <xdr:spPr>
        <a:xfrm>
          <a:off x="16179800" y="145295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127794</xdr:rowOff>
    </xdr:to>
    <xdr:cxnSp macro="">
      <xdr:nvCxnSpPr>
        <xdr:cNvPr id="260" name="直線コネクタ 259"/>
        <xdr:cNvCxnSpPr/>
      </xdr:nvCxnSpPr>
      <xdr:spPr>
        <a:xfrm>
          <a:off x="15290800" y="1448435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127794</xdr:rowOff>
    </xdr:to>
    <xdr:cxnSp macro="">
      <xdr:nvCxnSpPr>
        <xdr:cNvPr id="263" name="直線コネクタ 262"/>
        <xdr:cNvCxnSpPr/>
      </xdr:nvCxnSpPr>
      <xdr:spPr>
        <a:xfrm flipV="1">
          <a:off x="14401800" y="1448435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7144</xdr:rowOff>
    </xdr:from>
    <xdr:to>
      <xdr:col>68</xdr:col>
      <xdr:colOff>152400</xdr:colOff>
      <xdr:row>84</xdr:row>
      <xdr:rowOff>127794</xdr:rowOff>
    </xdr:to>
    <xdr:cxnSp macro="">
      <xdr:nvCxnSpPr>
        <xdr:cNvPr id="266" name="直線コネクタ 265"/>
        <xdr:cNvCxnSpPr/>
      </xdr:nvCxnSpPr>
      <xdr:spPr>
        <a:xfrm>
          <a:off x="13512800" y="144089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76" name="楕円 275"/>
        <xdr:cNvSpPr/>
      </xdr:nvSpPr>
      <xdr:spPr>
        <a:xfrm>
          <a:off x="169672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49071</xdr:rowOff>
    </xdr:from>
    <xdr:ext cx="762000" cy="259045"/>
    <xdr:sp macro="" textlink="">
      <xdr:nvSpPr>
        <xdr:cNvPr id="277" name="給与水準   （国との比較）該当値テキスト"/>
        <xdr:cNvSpPr txBox="1"/>
      </xdr:nvSpPr>
      <xdr:spPr>
        <a:xfrm>
          <a:off x="17106900" y="1445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76994</xdr:rowOff>
    </xdr:from>
    <xdr:to>
      <xdr:col>77</xdr:col>
      <xdr:colOff>95250</xdr:colOff>
      <xdr:row>85</xdr:row>
      <xdr:rowOff>7144</xdr:rowOff>
    </xdr:to>
    <xdr:sp macro="" textlink="">
      <xdr:nvSpPr>
        <xdr:cNvPr id="278" name="楕円 277"/>
        <xdr:cNvSpPr/>
      </xdr:nvSpPr>
      <xdr:spPr>
        <a:xfrm>
          <a:off x="16129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79" name="テキスト ボックス 278"/>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76994</xdr:rowOff>
    </xdr:from>
    <xdr:to>
      <xdr:col>68</xdr:col>
      <xdr:colOff>203200</xdr:colOff>
      <xdr:row>85</xdr:row>
      <xdr:rowOff>7144</xdr:rowOff>
    </xdr:to>
    <xdr:sp macro="" textlink="">
      <xdr:nvSpPr>
        <xdr:cNvPr id="282" name="楕円 281"/>
        <xdr:cNvSpPr/>
      </xdr:nvSpPr>
      <xdr:spPr>
        <a:xfrm>
          <a:off x="14351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17321</xdr:rowOff>
    </xdr:from>
    <xdr:ext cx="762000" cy="259045"/>
    <xdr:sp macro="" textlink="">
      <xdr:nvSpPr>
        <xdr:cNvPr id="283" name="テキスト ボックス 282"/>
        <xdr:cNvSpPr txBox="1"/>
      </xdr:nvSpPr>
      <xdr:spPr>
        <a:xfrm>
          <a:off x="14020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127794</xdr:rowOff>
    </xdr:from>
    <xdr:to>
      <xdr:col>64</xdr:col>
      <xdr:colOff>152400</xdr:colOff>
      <xdr:row>84</xdr:row>
      <xdr:rowOff>57944</xdr:rowOff>
    </xdr:to>
    <xdr:sp macro="" textlink="">
      <xdr:nvSpPr>
        <xdr:cNvPr id="284" name="楕円 283"/>
        <xdr:cNvSpPr/>
      </xdr:nvSpPr>
      <xdr:spPr>
        <a:xfrm>
          <a:off x="13462000" y="143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68121</xdr:rowOff>
    </xdr:from>
    <xdr:ext cx="762000" cy="259045"/>
    <xdr:sp macro="" textlink="">
      <xdr:nvSpPr>
        <xdr:cNvPr id="285" name="テキスト ボックス 284"/>
        <xdr:cNvSpPr txBox="1"/>
      </xdr:nvSpPr>
      <xdr:spPr>
        <a:xfrm>
          <a:off x="13131800" y="1412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人当たり職員数が類似団体平均を下回っているのは、組織の見直し及び業務の一部民間委託等の推進により職員数の削減を着実に実施してきたことが要因である。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しかしながら、職員削減については一定の水準まで減少したことから、現在は同水準で推移している。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今後も、定員適正化計画に基づく適正な職員数の管理、効率的な組織機構の確立により、効果的な行政運営の推進に努める。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169031</xdr:rowOff>
    </xdr:from>
    <xdr:to>
      <xdr:col>81</xdr:col>
      <xdr:colOff>44450</xdr:colOff>
      <xdr:row>61</xdr:row>
      <xdr:rowOff>4475</xdr:rowOff>
    </xdr:to>
    <xdr:cxnSp macro="">
      <xdr:nvCxnSpPr>
        <xdr:cNvPr id="322" name="直線コネクタ 321"/>
        <xdr:cNvCxnSpPr/>
      </xdr:nvCxnSpPr>
      <xdr:spPr>
        <a:xfrm>
          <a:off x="16179800" y="1045603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166733</xdr:rowOff>
    </xdr:from>
    <xdr:to>
      <xdr:col>77</xdr:col>
      <xdr:colOff>44450</xdr:colOff>
      <xdr:row>60</xdr:row>
      <xdr:rowOff>169031</xdr:rowOff>
    </xdr:to>
    <xdr:cxnSp macro="">
      <xdr:nvCxnSpPr>
        <xdr:cNvPr id="325" name="直線コネクタ 324"/>
        <xdr:cNvCxnSpPr/>
      </xdr:nvCxnSpPr>
      <xdr:spPr>
        <a:xfrm>
          <a:off x="15290800" y="1045373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152944</xdr:rowOff>
    </xdr:from>
    <xdr:to>
      <xdr:col>72</xdr:col>
      <xdr:colOff>203200</xdr:colOff>
      <xdr:row>60</xdr:row>
      <xdr:rowOff>166733</xdr:rowOff>
    </xdr:to>
    <xdr:cxnSp macro="">
      <xdr:nvCxnSpPr>
        <xdr:cNvPr id="328" name="直線コネクタ 327"/>
        <xdr:cNvCxnSpPr/>
      </xdr:nvCxnSpPr>
      <xdr:spPr>
        <a:xfrm>
          <a:off x="14401800" y="104399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144901</xdr:rowOff>
    </xdr:from>
    <xdr:to>
      <xdr:col>68</xdr:col>
      <xdr:colOff>152400</xdr:colOff>
      <xdr:row>60</xdr:row>
      <xdr:rowOff>152944</xdr:rowOff>
    </xdr:to>
    <xdr:cxnSp macro="">
      <xdr:nvCxnSpPr>
        <xdr:cNvPr id="331" name="直線コネクタ 330"/>
        <xdr:cNvCxnSpPr/>
      </xdr:nvCxnSpPr>
      <xdr:spPr>
        <a:xfrm>
          <a:off x="13512800" y="104319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125125</xdr:rowOff>
    </xdr:from>
    <xdr:to>
      <xdr:col>81</xdr:col>
      <xdr:colOff>95250</xdr:colOff>
      <xdr:row>61</xdr:row>
      <xdr:rowOff>55275</xdr:rowOff>
    </xdr:to>
    <xdr:sp macro="" textlink="">
      <xdr:nvSpPr>
        <xdr:cNvPr id="341" name="楕円 340"/>
        <xdr:cNvSpPr/>
      </xdr:nvSpPr>
      <xdr:spPr>
        <a:xfrm>
          <a:off x="169672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141652</xdr:rowOff>
    </xdr:from>
    <xdr:ext cx="762000" cy="259045"/>
    <xdr:sp macro="" textlink="">
      <xdr:nvSpPr>
        <xdr:cNvPr id="342" name="定員管理の状況該当値テキスト"/>
        <xdr:cNvSpPr txBox="1"/>
      </xdr:nvSpPr>
      <xdr:spPr>
        <a:xfrm>
          <a:off x="17106900" y="1025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118231</xdr:rowOff>
    </xdr:from>
    <xdr:to>
      <xdr:col>77</xdr:col>
      <xdr:colOff>95250</xdr:colOff>
      <xdr:row>61</xdr:row>
      <xdr:rowOff>48381</xdr:rowOff>
    </xdr:to>
    <xdr:sp macro="" textlink="">
      <xdr:nvSpPr>
        <xdr:cNvPr id="343" name="楕円 342"/>
        <xdr:cNvSpPr/>
      </xdr:nvSpPr>
      <xdr:spPr>
        <a:xfrm>
          <a:off x="16129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58558</xdr:rowOff>
    </xdr:from>
    <xdr:ext cx="736600" cy="259045"/>
    <xdr:sp macro="" textlink="">
      <xdr:nvSpPr>
        <xdr:cNvPr id="344" name="テキスト ボックス 343"/>
        <xdr:cNvSpPr txBox="1"/>
      </xdr:nvSpPr>
      <xdr:spPr>
        <a:xfrm>
          <a:off x="15798800" y="1017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115933</xdr:rowOff>
    </xdr:from>
    <xdr:to>
      <xdr:col>73</xdr:col>
      <xdr:colOff>44450</xdr:colOff>
      <xdr:row>61</xdr:row>
      <xdr:rowOff>46083</xdr:rowOff>
    </xdr:to>
    <xdr:sp macro="" textlink="">
      <xdr:nvSpPr>
        <xdr:cNvPr id="345" name="楕円 344"/>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56260</xdr:rowOff>
    </xdr:from>
    <xdr:ext cx="762000" cy="259045"/>
    <xdr:sp macro="" textlink="">
      <xdr:nvSpPr>
        <xdr:cNvPr id="346" name="テキスト ボックス 345"/>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102144</xdr:rowOff>
    </xdr:from>
    <xdr:to>
      <xdr:col>68</xdr:col>
      <xdr:colOff>203200</xdr:colOff>
      <xdr:row>61</xdr:row>
      <xdr:rowOff>32294</xdr:rowOff>
    </xdr:to>
    <xdr:sp macro="" textlink="">
      <xdr:nvSpPr>
        <xdr:cNvPr id="347" name="楕円 346"/>
        <xdr:cNvSpPr/>
      </xdr:nvSpPr>
      <xdr:spPr>
        <a:xfrm>
          <a:off x="14351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42471</xdr:rowOff>
    </xdr:from>
    <xdr:ext cx="762000" cy="259045"/>
    <xdr:sp macro="" textlink="">
      <xdr:nvSpPr>
        <xdr:cNvPr id="348" name="テキスト ボックス 347"/>
        <xdr:cNvSpPr txBox="1"/>
      </xdr:nvSpPr>
      <xdr:spPr>
        <a:xfrm>
          <a:off x="14020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94101</xdr:rowOff>
    </xdr:from>
    <xdr:to>
      <xdr:col>64</xdr:col>
      <xdr:colOff>152400</xdr:colOff>
      <xdr:row>61</xdr:row>
      <xdr:rowOff>24251</xdr:rowOff>
    </xdr:to>
    <xdr:sp macro="" textlink="">
      <xdr:nvSpPr>
        <xdr:cNvPr id="349" name="楕円 348"/>
        <xdr:cNvSpPr/>
      </xdr:nvSpPr>
      <xdr:spPr>
        <a:xfrm>
          <a:off x="13462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34428</xdr:rowOff>
    </xdr:from>
    <xdr:ext cx="762000" cy="259045"/>
    <xdr:sp macro="" textlink="">
      <xdr:nvSpPr>
        <xdr:cNvPr id="350" name="テキスト ボックス 349"/>
        <xdr:cNvSpPr txBox="1"/>
      </xdr:nvSpPr>
      <xdr:spPr>
        <a:xfrm>
          <a:off x="13131800" y="101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年度以降実施した市民病院、消防庁舎、図書館、小中一貫校等の公共施設の大規模建設事業に係る市債償還額の増加により、令和元年度以降、実質公債費比率が類似団体平均を上回る状況が続いている。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老朽化対策は継続しており、市債償還額が大きく減少することは見込めず、実質公債費比率の上昇が当面は続く見込みである。今後も予防保全的な維持管理による長寿命化対策等に取組むとともに、新規発行債の抑制や繰上償還に努め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83759</xdr:rowOff>
    </xdr:from>
    <xdr:to>
      <xdr:col>81</xdr:col>
      <xdr:colOff>44450</xdr:colOff>
      <xdr:row>44</xdr:row>
      <xdr:rowOff>27215</xdr:rowOff>
    </xdr:to>
    <xdr:cxnSp macro="">
      <xdr:nvCxnSpPr>
        <xdr:cNvPr id="386" name="直線コネクタ 385"/>
        <xdr:cNvCxnSpPr/>
      </xdr:nvCxnSpPr>
      <xdr:spPr>
        <a:xfrm>
          <a:off x="16179800" y="7456109"/>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83759</xdr:rowOff>
    </xdr:to>
    <xdr:cxnSp macro="">
      <xdr:nvCxnSpPr>
        <xdr:cNvPr id="389" name="直線コネクタ 388"/>
        <xdr:cNvCxnSpPr/>
      </xdr:nvCxnSpPr>
      <xdr:spPr>
        <a:xfrm>
          <a:off x="15290800" y="73871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140305</xdr:rowOff>
    </xdr:from>
    <xdr:to>
      <xdr:col>72</xdr:col>
      <xdr:colOff>203200</xdr:colOff>
      <xdr:row>43</xdr:row>
      <xdr:rowOff>14817</xdr:rowOff>
    </xdr:to>
    <xdr:cxnSp macro="">
      <xdr:nvCxnSpPr>
        <xdr:cNvPr id="392" name="直線コネクタ 391"/>
        <xdr:cNvCxnSpPr/>
      </xdr:nvCxnSpPr>
      <xdr:spPr>
        <a:xfrm>
          <a:off x="14401800" y="73412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140305</xdr:rowOff>
    </xdr:to>
    <xdr:cxnSp macro="">
      <xdr:nvCxnSpPr>
        <xdr:cNvPr id="395" name="直線コネクタ 394"/>
        <xdr:cNvCxnSpPr/>
      </xdr:nvCxnSpPr>
      <xdr:spPr>
        <a:xfrm>
          <a:off x="13512800" y="72607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147865</xdr:rowOff>
    </xdr:from>
    <xdr:to>
      <xdr:col>81</xdr:col>
      <xdr:colOff>95250</xdr:colOff>
      <xdr:row>44</xdr:row>
      <xdr:rowOff>78015</xdr:rowOff>
    </xdr:to>
    <xdr:sp macro="" textlink="">
      <xdr:nvSpPr>
        <xdr:cNvPr id="405" name="楕円 404"/>
        <xdr:cNvSpPr/>
      </xdr:nvSpPr>
      <xdr:spPr>
        <a:xfrm>
          <a:off x="16967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119942</xdr:rowOff>
    </xdr:from>
    <xdr:ext cx="762000" cy="259045"/>
    <xdr:sp macro="" textlink="">
      <xdr:nvSpPr>
        <xdr:cNvPr id="406" name="公債費負担の状況該当値テキスト"/>
        <xdr:cNvSpPr txBox="1"/>
      </xdr:nvSpPr>
      <xdr:spPr>
        <a:xfrm>
          <a:off x="17106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32959</xdr:rowOff>
    </xdr:from>
    <xdr:to>
      <xdr:col>77</xdr:col>
      <xdr:colOff>95250</xdr:colOff>
      <xdr:row>43</xdr:row>
      <xdr:rowOff>134559</xdr:rowOff>
    </xdr:to>
    <xdr:sp macro="" textlink="">
      <xdr:nvSpPr>
        <xdr:cNvPr id="407" name="楕円 406"/>
        <xdr:cNvSpPr/>
      </xdr:nvSpPr>
      <xdr:spPr>
        <a:xfrm>
          <a:off x="16129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119336</xdr:rowOff>
    </xdr:from>
    <xdr:ext cx="736600" cy="259045"/>
    <xdr:sp macro="" textlink="">
      <xdr:nvSpPr>
        <xdr:cNvPr id="408" name="テキスト ボックス 407"/>
        <xdr:cNvSpPr txBox="1"/>
      </xdr:nvSpPr>
      <xdr:spPr>
        <a:xfrm>
          <a:off x="15798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9" name="楕円 408"/>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10" name="テキスト ボックス 409"/>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89505</xdr:rowOff>
    </xdr:from>
    <xdr:to>
      <xdr:col>68</xdr:col>
      <xdr:colOff>203200</xdr:colOff>
      <xdr:row>43</xdr:row>
      <xdr:rowOff>19655</xdr:rowOff>
    </xdr:to>
    <xdr:sp macro="" textlink="">
      <xdr:nvSpPr>
        <xdr:cNvPr id="411" name="楕円 410"/>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412" name="テキスト ボックス 411"/>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3" name="楕円 412"/>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4" name="テキスト ボックス 413"/>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に実施した</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大規模建設事業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発行に伴い、地方債現在高が増加したことが主な要因である。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また、当市は、</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等債繰入</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見込額</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市民病院事業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年度に建設した新病院関係に係る企業債残高が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一般会計においては、新規発行債の減少により</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債残高は減少</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が、高萩・北茨城広域事務組合において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建設した新</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ごみ処理施設整備に係</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年度から増加していることから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当面、類似団体</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平均を上回る状況が続くと見込まれる。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今後も公共施設の老朽化対策は継続することから、後年度への負担を軽減するよう、市債の繰上償還などを行い、市債残高の抑制に努めるなど健全な財政運営に努める。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8915</xdr:rowOff>
    </xdr:from>
    <xdr:to>
      <xdr:col>81</xdr:col>
      <xdr:colOff>44450</xdr:colOff>
      <xdr:row>17</xdr:row>
      <xdr:rowOff>11811</xdr:rowOff>
    </xdr:to>
    <xdr:cxnSp macro="">
      <xdr:nvCxnSpPr>
        <xdr:cNvPr id="446" name="直線コネクタ 445"/>
        <xdr:cNvCxnSpPr/>
      </xdr:nvCxnSpPr>
      <xdr:spPr>
        <a:xfrm flipV="1">
          <a:off x="16179800" y="2923565"/>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11811</xdr:rowOff>
    </xdr:from>
    <xdr:to>
      <xdr:col>77</xdr:col>
      <xdr:colOff>44450</xdr:colOff>
      <xdr:row>17</xdr:row>
      <xdr:rowOff>64414</xdr:rowOff>
    </xdr:to>
    <xdr:cxnSp macro="">
      <xdr:nvCxnSpPr>
        <xdr:cNvPr id="449" name="直線コネクタ 448"/>
        <xdr:cNvCxnSpPr/>
      </xdr:nvCxnSpPr>
      <xdr:spPr>
        <a:xfrm flipV="1">
          <a:off x="15290800" y="2926461"/>
          <a:ext cx="8890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64414</xdr:rowOff>
    </xdr:from>
    <xdr:to>
      <xdr:col>72</xdr:col>
      <xdr:colOff>203200</xdr:colOff>
      <xdr:row>17</xdr:row>
      <xdr:rowOff>76479</xdr:rowOff>
    </xdr:to>
    <xdr:cxnSp macro="">
      <xdr:nvCxnSpPr>
        <xdr:cNvPr id="452" name="直線コネクタ 451"/>
        <xdr:cNvCxnSpPr/>
      </xdr:nvCxnSpPr>
      <xdr:spPr>
        <a:xfrm flipV="1">
          <a:off x="14401800" y="29790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76479</xdr:rowOff>
    </xdr:from>
    <xdr:to>
      <xdr:col>68</xdr:col>
      <xdr:colOff>152400</xdr:colOff>
      <xdr:row>17</xdr:row>
      <xdr:rowOff>139217</xdr:rowOff>
    </xdr:to>
    <xdr:cxnSp macro="">
      <xdr:nvCxnSpPr>
        <xdr:cNvPr id="455" name="直線コネクタ 454"/>
        <xdr:cNvCxnSpPr/>
      </xdr:nvCxnSpPr>
      <xdr:spPr>
        <a:xfrm flipV="1">
          <a:off x="13512800" y="299112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129565</xdr:rowOff>
    </xdr:from>
    <xdr:to>
      <xdr:col>81</xdr:col>
      <xdr:colOff>95250</xdr:colOff>
      <xdr:row>17</xdr:row>
      <xdr:rowOff>59715</xdr:rowOff>
    </xdr:to>
    <xdr:sp macro="" textlink="">
      <xdr:nvSpPr>
        <xdr:cNvPr id="465" name="楕円 464"/>
        <xdr:cNvSpPr/>
      </xdr:nvSpPr>
      <xdr:spPr>
        <a:xfrm>
          <a:off x="16967200" y="28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101642</xdr:rowOff>
    </xdr:from>
    <xdr:ext cx="762000" cy="259045"/>
    <xdr:sp macro="" textlink="">
      <xdr:nvSpPr>
        <xdr:cNvPr id="466" name="将来負担の状況該当値テキスト"/>
        <xdr:cNvSpPr txBox="1"/>
      </xdr:nvSpPr>
      <xdr:spPr>
        <a:xfrm>
          <a:off x="17106900" y="284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132461</xdr:rowOff>
    </xdr:from>
    <xdr:to>
      <xdr:col>77</xdr:col>
      <xdr:colOff>95250</xdr:colOff>
      <xdr:row>17</xdr:row>
      <xdr:rowOff>62611</xdr:rowOff>
    </xdr:to>
    <xdr:sp macro="" textlink="">
      <xdr:nvSpPr>
        <xdr:cNvPr id="467" name="楕円 466"/>
        <xdr:cNvSpPr/>
      </xdr:nvSpPr>
      <xdr:spPr>
        <a:xfrm>
          <a:off x="16129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47388</xdr:rowOff>
    </xdr:from>
    <xdr:ext cx="736600" cy="259045"/>
    <xdr:sp macro="" textlink="">
      <xdr:nvSpPr>
        <xdr:cNvPr id="468" name="テキスト ボックス 467"/>
        <xdr:cNvSpPr txBox="1"/>
      </xdr:nvSpPr>
      <xdr:spPr>
        <a:xfrm>
          <a:off x="15798800" y="296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13614</xdr:rowOff>
    </xdr:from>
    <xdr:to>
      <xdr:col>73</xdr:col>
      <xdr:colOff>44450</xdr:colOff>
      <xdr:row>17</xdr:row>
      <xdr:rowOff>115214</xdr:rowOff>
    </xdr:to>
    <xdr:sp macro="" textlink="">
      <xdr:nvSpPr>
        <xdr:cNvPr id="469" name="楕円 468"/>
        <xdr:cNvSpPr/>
      </xdr:nvSpPr>
      <xdr:spPr>
        <a:xfrm>
          <a:off x="15240000" y="29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99991</xdr:rowOff>
    </xdr:from>
    <xdr:ext cx="762000" cy="259045"/>
    <xdr:sp macro="" textlink="">
      <xdr:nvSpPr>
        <xdr:cNvPr id="470" name="テキスト ボックス 469"/>
        <xdr:cNvSpPr txBox="1"/>
      </xdr:nvSpPr>
      <xdr:spPr>
        <a:xfrm>
          <a:off x="14909800" y="301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25679</xdr:rowOff>
    </xdr:from>
    <xdr:to>
      <xdr:col>68</xdr:col>
      <xdr:colOff>203200</xdr:colOff>
      <xdr:row>17</xdr:row>
      <xdr:rowOff>127279</xdr:rowOff>
    </xdr:to>
    <xdr:sp macro="" textlink="">
      <xdr:nvSpPr>
        <xdr:cNvPr id="471" name="楕円 470"/>
        <xdr:cNvSpPr/>
      </xdr:nvSpPr>
      <xdr:spPr>
        <a:xfrm>
          <a:off x="14351000" y="2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112056</xdr:rowOff>
    </xdr:from>
    <xdr:ext cx="762000" cy="259045"/>
    <xdr:sp macro="" textlink="">
      <xdr:nvSpPr>
        <xdr:cNvPr id="472" name="テキスト ボックス 471"/>
        <xdr:cNvSpPr txBox="1"/>
      </xdr:nvSpPr>
      <xdr:spPr>
        <a:xfrm>
          <a:off x="14020800" y="302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88417</xdr:rowOff>
    </xdr:from>
    <xdr:to>
      <xdr:col>64</xdr:col>
      <xdr:colOff>152400</xdr:colOff>
      <xdr:row>18</xdr:row>
      <xdr:rowOff>18567</xdr:rowOff>
    </xdr:to>
    <xdr:sp macro="" textlink="">
      <xdr:nvSpPr>
        <xdr:cNvPr id="473" name="楕円 472"/>
        <xdr:cNvSpPr/>
      </xdr:nvSpPr>
      <xdr:spPr>
        <a:xfrm>
          <a:off x="13462000" y="30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3344</xdr:rowOff>
    </xdr:from>
    <xdr:ext cx="762000" cy="259045"/>
    <xdr:sp macro="" textlink="">
      <xdr:nvSpPr>
        <xdr:cNvPr id="474" name="テキスト ボックス 473"/>
        <xdr:cNvSpPr txBox="1"/>
      </xdr:nvSpPr>
      <xdr:spPr>
        <a:xfrm>
          <a:off x="13131800" y="308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40,757
40,103
186.79
21,742,728
20,966,708
655,145
10,891,661
22,386,294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ポイント高くなっている。要因としては、地理的な理由により、消防業務など直営で実施している業務が多いことが挙げられる。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年度は歳入において、地方交付税等の経常一般財源等が増加し、比率が大きく減少となったが、令和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年度以降は地方交付税、臨時財政対策債等の経常一般財源等が減少したことにより、比率が増加した。職員数はほぼ横ばいで推移しており、今後は給与改定に伴う職員給与費等の増加が見込まれる。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今後も適正な職員数の維持に努め、人件費の抑制を図る。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69850</xdr:rowOff>
    </xdr:to>
    <xdr:cxnSp macro="">
      <xdr:nvCxnSpPr>
        <xdr:cNvPr id="68" name="直線コネクタ 67"/>
        <xdr:cNvCxnSpPr/>
      </xdr:nvCxnSpPr>
      <xdr:spPr>
        <a:xfrm>
          <a:off x="3987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99786</xdr:rowOff>
    </xdr:from>
    <xdr:to>
      <xdr:col>19</xdr:col>
      <xdr:colOff>187325</xdr:colOff>
      <xdr:row>37</xdr:row>
      <xdr:rowOff>69850</xdr:rowOff>
    </xdr:to>
    <xdr:cxnSp macro="">
      <xdr:nvCxnSpPr>
        <xdr:cNvPr id="71" name="直線コネクタ 70"/>
        <xdr:cNvCxnSpPr/>
      </xdr:nvCxnSpPr>
      <xdr:spPr>
        <a:xfrm>
          <a:off x="3098800" y="627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38</xdr:row>
      <xdr:rowOff>105228</xdr:rowOff>
    </xdr:to>
    <xdr:cxnSp macro="">
      <xdr:nvCxnSpPr>
        <xdr:cNvPr id="74" name="直線コネクタ 73"/>
        <xdr:cNvCxnSpPr/>
      </xdr:nvCxnSpPr>
      <xdr:spPr>
        <a:xfrm flipV="1">
          <a:off x="2209800" y="6271986"/>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135164</xdr:rowOff>
    </xdr:from>
    <xdr:to>
      <xdr:col>11</xdr:col>
      <xdr:colOff>9525</xdr:colOff>
      <xdr:row>38</xdr:row>
      <xdr:rowOff>105228</xdr:rowOff>
    </xdr:to>
    <xdr:cxnSp macro="">
      <xdr:nvCxnSpPr>
        <xdr:cNvPr id="77" name="直線コネクタ 76"/>
        <xdr:cNvCxnSpPr/>
      </xdr:nvCxnSpPr>
      <xdr:spPr>
        <a:xfrm>
          <a:off x="1320800" y="6478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8"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9" name="楕円 88"/>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0" name="テキスト ボックス 8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135363</xdr:rowOff>
    </xdr:from>
    <xdr:ext cx="762000" cy="259045"/>
    <xdr:sp macro="" textlink="">
      <xdr:nvSpPr>
        <xdr:cNvPr id="92" name="テキスト ボックス 91"/>
        <xdr:cNvSpPr txBox="1"/>
      </xdr:nvSpPr>
      <xdr:spPr>
        <a:xfrm>
          <a:off x="2717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54428</xdr:rowOff>
    </xdr:from>
    <xdr:to>
      <xdr:col>11</xdr:col>
      <xdr:colOff>60325</xdr:colOff>
      <xdr:row>38</xdr:row>
      <xdr:rowOff>156028</xdr:rowOff>
    </xdr:to>
    <xdr:sp macro="" textlink="">
      <xdr:nvSpPr>
        <xdr:cNvPr id="93" name="楕円 92"/>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140805</xdr:rowOff>
    </xdr:from>
    <xdr:ext cx="762000" cy="259045"/>
    <xdr:sp macro="" textlink="">
      <xdr:nvSpPr>
        <xdr:cNvPr id="94" name="テキスト ボックス 93"/>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84364</xdr:rowOff>
    </xdr:from>
    <xdr:to>
      <xdr:col>6</xdr:col>
      <xdr:colOff>171450</xdr:colOff>
      <xdr:row>38</xdr:row>
      <xdr:rowOff>14514</xdr:rowOff>
    </xdr:to>
    <xdr:sp macro="" textlink="">
      <xdr:nvSpPr>
        <xdr:cNvPr id="95" name="楕円 94"/>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170742</xdr:rowOff>
    </xdr:from>
    <xdr:ext cx="762000" cy="259045"/>
    <xdr:sp macro="" textlink="">
      <xdr:nvSpPr>
        <xdr:cNvPr id="96" name="テキスト ボックス 95"/>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年度以前においては、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市単独によるごみ処理・し尿処理施設管理業務委託や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心身障害者福祉施設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箇所を有する社会福祉施設指定管理業務委託等により類似団体平均を上回っていた。令和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年度は、国からの補助金等の影響により公共施設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の電気料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の減額等により、前年度よりも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ポイント減少し、類似団体平均並みとなった。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今後は、物価高騰による委託料ほか諸経費の増額に加え、行政事務のデジタル化対応経費、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小中学校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教育関連経費等の増加が見込まれることから、複数年契約の推進等により経常経費の節減に努める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146050</xdr:rowOff>
    </xdr:to>
    <xdr:cxnSp macro="">
      <xdr:nvCxnSpPr>
        <xdr:cNvPr id="129" name="直線コネクタ 128"/>
        <xdr:cNvCxnSpPr/>
      </xdr:nvCxnSpPr>
      <xdr:spPr>
        <a:xfrm flipV="1">
          <a:off x="15671800" y="2976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146050</xdr:rowOff>
    </xdr:to>
    <xdr:cxnSp macro="">
      <xdr:nvCxnSpPr>
        <xdr:cNvPr id="132" name="直線コネクタ 131"/>
        <xdr:cNvCxnSpPr/>
      </xdr:nvCxnSpPr>
      <xdr:spPr>
        <a:xfrm>
          <a:off x="14782800" y="2931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46990</xdr:rowOff>
    </xdr:to>
    <xdr:cxnSp macro="">
      <xdr:nvCxnSpPr>
        <xdr:cNvPr id="135" name="直線コネクタ 134"/>
        <xdr:cNvCxnSpPr/>
      </xdr:nvCxnSpPr>
      <xdr:spPr>
        <a:xfrm flipV="1">
          <a:off x="13893800" y="2931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18</xdr:row>
      <xdr:rowOff>73660</xdr:rowOff>
    </xdr:to>
    <xdr:cxnSp macro="">
      <xdr:nvCxnSpPr>
        <xdr:cNvPr id="138" name="直線コネクタ 137"/>
        <xdr:cNvCxnSpPr/>
      </xdr:nvCxnSpPr>
      <xdr:spPr>
        <a:xfrm flipV="1">
          <a:off x="13004800" y="29616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8" name="楕円 147"/>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9"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2" name="楕円 151"/>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3" name="テキスト ボックス 152"/>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4" name="楕円 153"/>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5" name="テキスト ボックス 154"/>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6" name="楕円 155"/>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7" name="テキスト ボックス 156"/>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ポイント高くなっている。要因としては、市単独事業で、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歳以上の自動車運転免許を持っていない方に対するタクシー利用に係る助成や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歳までの医療費無料化を行っているとともに、障害者自立支援給付費等が増加傾向にあることが考えられる。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今後は、高齢者人口の増などにより、更に扶助費の増加が見込まれることから、市民の多様なニーズに応えることを考えながらも、財政を圧迫することのないよう努める。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57</xdr:row>
      <xdr:rowOff>135165</xdr:rowOff>
    </xdr:to>
    <xdr:cxnSp macro="">
      <xdr:nvCxnSpPr>
        <xdr:cNvPr id="192" name="直線コネクタ 191"/>
        <xdr:cNvCxnSpPr/>
      </xdr:nvCxnSpPr>
      <xdr:spPr>
        <a:xfrm flipV="1">
          <a:off x="3987800" y="9886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135165</xdr:rowOff>
    </xdr:to>
    <xdr:cxnSp macro="">
      <xdr:nvCxnSpPr>
        <xdr:cNvPr id="195" name="直線コネクタ 194"/>
        <xdr:cNvCxnSpPr/>
      </xdr:nvCxnSpPr>
      <xdr:spPr>
        <a:xfrm>
          <a:off x="3098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146050</xdr:rowOff>
    </xdr:to>
    <xdr:cxnSp macro="">
      <xdr:nvCxnSpPr>
        <xdr:cNvPr id="198" name="直線コネクタ 197"/>
        <xdr:cNvCxnSpPr/>
      </xdr:nvCxnSpPr>
      <xdr:spPr>
        <a:xfrm flipV="1">
          <a:off x="2209800" y="9809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18143</xdr:rowOff>
    </xdr:to>
    <xdr:cxnSp macro="">
      <xdr:nvCxnSpPr>
        <xdr:cNvPr id="201" name="直線コネクタ 200"/>
        <xdr:cNvCxnSpPr/>
      </xdr:nvCxnSpPr>
      <xdr:spPr>
        <a:xfrm flipV="1">
          <a:off x="1320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11" name="楕円 210"/>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12"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7" name="楕円 216"/>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8" name="テキスト ボックス 21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xdr:nvSpPr>
        <xdr:cNvPr id="219" name="楕円 218"/>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53720</xdr:rowOff>
    </xdr:from>
    <xdr:ext cx="762000" cy="259045"/>
    <xdr:sp macro="" textlink="">
      <xdr:nvSpPr>
        <xdr:cNvPr id="220" name="テキスト ボックス 219"/>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主な要因としては、繰出金の増加が挙げられる。高齢化の進行に伴い、介護保険事業や後期高齢者医療への繰出金が増加していることから、料金体系の見直し等、独立採算の原則を意識した経営を図るなど、普通会計の負担を減らす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年度以降数値が減少している要因は、公共下水道事業及び漁業集落排水事業への繰出金を補助費等へ計上したことによるものである。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146050</xdr:rowOff>
    </xdr:to>
    <xdr:cxnSp macro="">
      <xdr:nvCxnSpPr>
        <xdr:cNvPr id="253" name="直線コネクタ 252"/>
        <xdr:cNvCxnSpPr/>
      </xdr:nvCxnSpPr>
      <xdr:spPr>
        <a:xfrm flipV="1">
          <a:off x="15671800" y="9796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146050</xdr:rowOff>
    </xdr:to>
    <xdr:cxnSp macro="">
      <xdr:nvCxnSpPr>
        <xdr:cNvPr id="256" name="直線コネクタ 255"/>
        <xdr:cNvCxnSpPr/>
      </xdr:nvCxnSpPr>
      <xdr:spPr>
        <a:xfrm>
          <a:off x="14782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69850</xdr:rowOff>
    </xdr:to>
    <xdr:cxnSp macro="">
      <xdr:nvCxnSpPr>
        <xdr:cNvPr id="259" name="直線コネクタ 258"/>
        <xdr:cNvCxnSpPr/>
      </xdr:nvCxnSpPr>
      <xdr:spPr>
        <a:xfrm>
          <a:off x="13893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58</xdr:row>
      <xdr:rowOff>119380</xdr:rowOff>
    </xdr:to>
    <xdr:cxnSp macro="">
      <xdr:nvCxnSpPr>
        <xdr:cNvPr id="262" name="直線コネクタ 261"/>
        <xdr:cNvCxnSpPr/>
      </xdr:nvCxnSpPr>
      <xdr:spPr>
        <a:xfrm flipV="1">
          <a:off x="13004800" y="98348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2" name="楕円 271"/>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3"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7" name="テキスト ボックス 27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8" name="楕円 277"/>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9" name="テキスト ボックス 278"/>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80" name="楕円 279"/>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81" name="テキスト ボックス 280"/>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ポイント低くなっている。要因としては、消防業務などその他の業務について直営で行うものが多く、一部事務組合等への負担金が少ないことが挙げられる。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年度は、公共下水道事業負担金等の増により全体で約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百万円の増額となったことにより、前年度より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今後は、コロナ禍から平時の医療体制に戻りつつある市民病院事業への補助金の増額が見込まれるため、その他の補助金等についても随時見直しを行い、適正な支出に努める。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161290</xdr:rowOff>
    </xdr:to>
    <xdr:cxnSp macro="">
      <xdr:nvCxnSpPr>
        <xdr:cNvPr id="311" name="直線コネクタ 310"/>
        <xdr:cNvCxnSpPr/>
      </xdr:nvCxnSpPr>
      <xdr:spPr>
        <a:xfrm>
          <a:off x="15671800" y="60843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83566</xdr:rowOff>
    </xdr:to>
    <xdr:cxnSp macro="">
      <xdr:nvCxnSpPr>
        <xdr:cNvPr id="314" name="直線コネクタ 313"/>
        <xdr:cNvCxnSpPr/>
      </xdr:nvCxnSpPr>
      <xdr:spPr>
        <a:xfrm>
          <a:off x="14782800" y="6020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165862</xdr:rowOff>
    </xdr:to>
    <xdr:cxnSp macro="">
      <xdr:nvCxnSpPr>
        <xdr:cNvPr id="317" name="直線コネクタ 316"/>
        <xdr:cNvCxnSpPr/>
      </xdr:nvCxnSpPr>
      <xdr:spPr>
        <a:xfrm flipV="1">
          <a:off x="13893800" y="60203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165862</xdr:rowOff>
    </xdr:to>
    <xdr:cxnSp macro="">
      <xdr:nvCxnSpPr>
        <xdr:cNvPr id="320" name="直線コネクタ 319"/>
        <xdr:cNvCxnSpPr/>
      </xdr:nvCxnSpPr>
      <xdr:spPr>
        <a:xfrm>
          <a:off x="13004800" y="6125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0" name="楕円 329"/>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1"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32" name="楕円 331"/>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33" name="テキスト ボックス 332"/>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4" name="楕円 333"/>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5" name="テキスト ボックス 334"/>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6" name="楕円 335"/>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7" name="テキスト ボックス 336"/>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8" name="楕円 337"/>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9" name="テキスト ボックス 338"/>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消防庁舎、図書館、小中一貫校等の大規模建設事業に係る市債償還額が増加し、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令和元年度以降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類似団体平均を上回る状況が続いている。増額が続く中、老朽施設の更新事業を実施しており、新たな市債を発行せざるを得ない状況である。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今後も老朽施設の更新は不可避のものであるため、慎重な市債の発行に心掛ける必要がある。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108713</xdr:rowOff>
    </xdr:to>
    <xdr:cxnSp macro="">
      <xdr:nvCxnSpPr>
        <xdr:cNvPr id="369" name="直線コネクタ 368"/>
        <xdr:cNvCxnSpPr/>
      </xdr:nvCxnSpPr>
      <xdr:spPr>
        <a:xfrm>
          <a:off x="3987800" y="13481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108713</xdr:rowOff>
    </xdr:to>
    <xdr:cxnSp macro="">
      <xdr:nvCxnSpPr>
        <xdr:cNvPr id="372" name="直線コネクタ 371"/>
        <xdr:cNvCxnSpPr/>
      </xdr:nvCxnSpPr>
      <xdr:spPr>
        <a:xfrm>
          <a:off x="3098800" y="134360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72137</xdr:rowOff>
    </xdr:to>
    <xdr:cxnSp macro="">
      <xdr:nvCxnSpPr>
        <xdr:cNvPr id="375" name="直線コネクタ 374"/>
        <xdr:cNvCxnSpPr/>
      </xdr:nvCxnSpPr>
      <xdr:spPr>
        <a:xfrm flipV="1">
          <a:off x="2209800" y="13436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72137</xdr:rowOff>
    </xdr:to>
    <xdr:cxnSp macro="">
      <xdr:nvCxnSpPr>
        <xdr:cNvPr id="378" name="直線コネクタ 377"/>
        <xdr:cNvCxnSpPr/>
      </xdr:nvCxnSpPr>
      <xdr:spPr>
        <a:xfrm>
          <a:off x="1320800" y="134086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8" name="楕円 387"/>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9"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90" name="楕円 389"/>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91" name="テキスト ボックス 390"/>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2" name="楕円 391"/>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3" name="テキスト ボックス 392"/>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4" name="楕円 393"/>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5" name="テキスト ボックス 394"/>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6" name="楕円 395"/>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7" name="テキスト ボックス 39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ポイント高くなっている。地理的な要因等もあり、直営で行っている業務が多いため、公債費以外の経常収支比率が類似団体よりも高くなっている。令和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の電気料</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の減等により約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百万円減額したことにより、前年度よりも</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ポイント減少し、類似団体平均並みとなった。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年度に比率が大きく減少した要因としては、収入において、地方交付税等の経常一般財源等の増加によるものである。一方、令和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地方交付税等の経常</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一般財源等が減少したため、比率は増加となった。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今後もより効率的な行政運営に努め、経費節減を図っていく。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35561</xdr:rowOff>
    </xdr:to>
    <xdr:cxnSp macro="">
      <xdr:nvCxnSpPr>
        <xdr:cNvPr id="426" name="直線コネクタ 425"/>
        <xdr:cNvCxnSpPr/>
      </xdr:nvCxnSpPr>
      <xdr:spPr>
        <a:xfrm flipV="1">
          <a:off x="15671800" y="129971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18415</xdr:rowOff>
    </xdr:from>
    <xdr:to>
      <xdr:col>78</xdr:col>
      <xdr:colOff>69850</xdr:colOff>
      <xdr:row>76</xdr:row>
      <xdr:rowOff>35561</xdr:rowOff>
    </xdr:to>
    <xdr:cxnSp macro="">
      <xdr:nvCxnSpPr>
        <xdr:cNvPr id="429" name="直線コネクタ 428"/>
        <xdr:cNvCxnSpPr/>
      </xdr:nvCxnSpPr>
      <xdr:spPr>
        <a:xfrm>
          <a:off x="14782800" y="12705715"/>
          <a:ext cx="889000" cy="3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18415</xdr:rowOff>
    </xdr:from>
    <xdr:to>
      <xdr:col>73</xdr:col>
      <xdr:colOff>180975</xdr:colOff>
      <xdr:row>76</xdr:row>
      <xdr:rowOff>115570</xdr:rowOff>
    </xdr:to>
    <xdr:cxnSp macro="">
      <xdr:nvCxnSpPr>
        <xdr:cNvPr id="432" name="直線コネクタ 431"/>
        <xdr:cNvCxnSpPr/>
      </xdr:nvCxnSpPr>
      <xdr:spPr>
        <a:xfrm flipV="1">
          <a:off x="13893800" y="12705715"/>
          <a:ext cx="8890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77</xdr:row>
      <xdr:rowOff>161289</xdr:rowOff>
    </xdr:to>
    <xdr:cxnSp macro="">
      <xdr:nvCxnSpPr>
        <xdr:cNvPr id="435" name="直線コネクタ 434"/>
        <xdr:cNvCxnSpPr/>
      </xdr:nvCxnSpPr>
      <xdr:spPr>
        <a:xfrm flipV="1">
          <a:off x="13004800" y="1314577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5" name="楕円 444"/>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59707</xdr:rowOff>
    </xdr:from>
    <xdr:ext cx="762000" cy="259045"/>
    <xdr:sp macro="" textlink="">
      <xdr:nvSpPr>
        <xdr:cNvPr id="446" name="公債費以外該当値テキスト"/>
        <xdr:cNvSpPr txBox="1"/>
      </xdr:nvSpPr>
      <xdr:spPr>
        <a:xfrm>
          <a:off x="165989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7" name="楕円 446"/>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48" name="テキスト ボックス 447"/>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139065</xdr:rowOff>
    </xdr:from>
    <xdr:to>
      <xdr:col>74</xdr:col>
      <xdr:colOff>31750</xdr:colOff>
      <xdr:row>74</xdr:row>
      <xdr:rowOff>69215</xdr:rowOff>
    </xdr:to>
    <xdr:sp macro="" textlink="">
      <xdr:nvSpPr>
        <xdr:cNvPr id="449" name="楕円 448"/>
        <xdr:cNvSpPr/>
      </xdr:nvSpPr>
      <xdr:spPr>
        <a:xfrm>
          <a:off x="14732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79392</xdr:rowOff>
    </xdr:from>
    <xdr:ext cx="762000" cy="259045"/>
    <xdr:sp macro="" textlink="">
      <xdr:nvSpPr>
        <xdr:cNvPr id="450" name="テキスト ボックス 449"/>
        <xdr:cNvSpPr txBox="1"/>
      </xdr:nvSpPr>
      <xdr:spPr>
        <a:xfrm>
          <a:off x="14401800" y="1242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1" name="楕円 450"/>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151147</xdr:rowOff>
    </xdr:from>
    <xdr:ext cx="762000" cy="259045"/>
    <xdr:sp macro="" textlink="">
      <xdr:nvSpPr>
        <xdr:cNvPr id="452" name="テキスト ボックス 451"/>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3" name="楕円 452"/>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4" name="テキスト ボックス 453"/>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59929</xdr:rowOff>
    </xdr:from>
    <xdr:to>
      <xdr:col>29</xdr:col>
      <xdr:colOff>127000</xdr:colOff>
      <xdr:row>18</xdr:row>
      <xdr:rowOff>90134</xdr:rowOff>
    </xdr:to>
    <xdr:cxnSp macro="">
      <xdr:nvCxnSpPr>
        <xdr:cNvPr id="48" name="直線コネクタ 47"/>
        <xdr:cNvCxnSpPr/>
      </xdr:nvCxnSpPr>
      <xdr:spPr bwMode="auto">
        <a:xfrm flipV="1">
          <a:off x="5003800" y="3193654"/>
          <a:ext cx="647700" cy="3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90134</xdr:rowOff>
    </xdr:from>
    <xdr:to>
      <xdr:col>26</xdr:col>
      <xdr:colOff>50800</xdr:colOff>
      <xdr:row>18</xdr:row>
      <xdr:rowOff>136647</xdr:rowOff>
    </xdr:to>
    <xdr:cxnSp macro="">
      <xdr:nvCxnSpPr>
        <xdr:cNvPr id="51" name="直線コネクタ 50"/>
        <xdr:cNvCxnSpPr/>
      </xdr:nvCxnSpPr>
      <xdr:spPr bwMode="auto">
        <a:xfrm flipV="1">
          <a:off x="4305300" y="3223859"/>
          <a:ext cx="698500" cy="46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136647</xdr:rowOff>
    </xdr:from>
    <xdr:to>
      <xdr:col>22</xdr:col>
      <xdr:colOff>114300</xdr:colOff>
      <xdr:row>18</xdr:row>
      <xdr:rowOff>154722</xdr:rowOff>
    </xdr:to>
    <xdr:cxnSp macro="">
      <xdr:nvCxnSpPr>
        <xdr:cNvPr id="54" name="直線コネクタ 53"/>
        <xdr:cNvCxnSpPr/>
      </xdr:nvCxnSpPr>
      <xdr:spPr bwMode="auto">
        <a:xfrm flipV="1">
          <a:off x="3606800" y="3270372"/>
          <a:ext cx="698500" cy="18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109398</xdr:rowOff>
    </xdr:from>
    <xdr:to>
      <xdr:col>18</xdr:col>
      <xdr:colOff>177800</xdr:colOff>
      <xdr:row>18</xdr:row>
      <xdr:rowOff>154722</xdr:rowOff>
    </xdr:to>
    <xdr:cxnSp macro="">
      <xdr:nvCxnSpPr>
        <xdr:cNvPr id="57" name="直線コネクタ 56"/>
        <xdr:cNvCxnSpPr/>
      </xdr:nvCxnSpPr>
      <xdr:spPr bwMode="auto">
        <a:xfrm>
          <a:off x="2908300" y="3243123"/>
          <a:ext cx="698500" cy="45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9129</xdr:rowOff>
    </xdr:from>
    <xdr:to>
      <xdr:col>29</xdr:col>
      <xdr:colOff>177800</xdr:colOff>
      <xdr:row>18</xdr:row>
      <xdr:rowOff>110729</xdr:rowOff>
    </xdr:to>
    <xdr:sp macro="" textlink="">
      <xdr:nvSpPr>
        <xdr:cNvPr id="67" name="楕円 66"/>
        <xdr:cNvSpPr/>
      </xdr:nvSpPr>
      <xdr:spPr bwMode="auto">
        <a:xfrm>
          <a:off x="5600700" y="3142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152656</xdr:rowOff>
    </xdr:from>
    <xdr:ext cx="762000" cy="259045"/>
    <xdr:sp macro="" textlink="">
      <xdr:nvSpPr>
        <xdr:cNvPr id="68" name="人口1人当たり決算額の推移該当値テキスト130"/>
        <xdr:cNvSpPr txBox="1"/>
      </xdr:nvSpPr>
      <xdr:spPr>
        <a:xfrm>
          <a:off x="5740400" y="31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39334</xdr:rowOff>
    </xdr:from>
    <xdr:to>
      <xdr:col>26</xdr:col>
      <xdr:colOff>101600</xdr:colOff>
      <xdr:row>18</xdr:row>
      <xdr:rowOff>140934</xdr:rowOff>
    </xdr:to>
    <xdr:sp macro="" textlink="">
      <xdr:nvSpPr>
        <xdr:cNvPr id="69" name="楕円 68"/>
        <xdr:cNvSpPr/>
      </xdr:nvSpPr>
      <xdr:spPr bwMode="auto">
        <a:xfrm>
          <a:off x="4953000" y="317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125711</xdr:rowOff>
    </xdr:from>
    <xdr:ext cx="736600" cy="259045"/>
    <xdr:sp macro="" textlink="">
      <xdr:nvSpPr>
        <xdr:cNvPr id="70" name="テキスト ボックス 69"/>
        <xdr:cNvSpPr txBox="1"/>
      </xdr:nvSpPr>
      <xdr:spPr>
        <a:xfrm>
          <a:off x="4622800" y="3259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85847</xdr:rowOff>
    </xdr:from>
    <xdr:to>
      <xdr:col>22</xdr:col>
      <xdr:colOff>165100</xdr:colOff>
      <xdr:row>19</xdr:row>
      <xdr:rowOff>15997</xdr:rowOff>
    </xdr:to>
    <xdr:sp macro="" textlink="">
      <xdr:nvSpPr>
        <xdr:cNvPr id="71" name="楕円 70"/>
        <xdr:cNvSpPr/>
      </xdr:nvSpPr>
      <xdr:spPr bwMode="auto">
        <a:xfrm>
          <a:off x="4254500" y="321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774</xdr:rowOff>
    </xdr:from>
    <xdr:ext cx="762000" cy="259045"/>
    <xdr:sp macro="" textlink="">
      <xdr:nvSpPr>
        <xdr:cNvPr id="72" name="テキスト ボックス 71"/>
        <xdr:cNvSpPr txBox="1"/>
      </xdr:nvSpPr>
      <xdr:spPr>
        <a:xfrm>
          <a:off x="3924300" y="330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103922</xdr:rowOff>
    </xdr:from>
    <xdr:to>
      <xdr:col>19</xdr:col>
      <xdr:colOff>38100</xdr:colOff>
      <xdr:row>19</xdr:row>
      <xdr:rowOff>34072</xdr:rowOff>
    </xdr:to>
    <xdr:sp macro="" textlink="">
      <xdr:nvSpPr>
        <xdr:cNvPr id="73" name="楕円 72"/>
        <xdr:cNvSpPr/>
      </xdr:nvSpPr>
      <xdr:spPr bwMode="auto">
        <a:xfrm>
          <a:off x="3556000" y="323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18849</xdr:rowOff>
    </xdr:from>
    <xdr:ext cx="762000" cy="259045"/>
    <xdr:sp macro="" textlink="">
      <xdr:nvSpPr>
        <xdr:cNvPr id="74" name="テキスト ボックス 73"/>
        <xdr:cNvSpPr txBox="1"/>
      </xdr:nvSpPr>
      <xdr:spPr>
        <a:xfrm>
          <a:off x="3225800" y="332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58598</xdr:rowOff>
    </xdr:from>
    <xdr:to>
      <xdr:col>15</xdr:col>
      <xdr:colOff>101600</xdr:colOff>
      <xdr:row>18</xdr:row>
      <xdr:rowOff>160198</xdr:rowOff>
    </xdr:to>
    <xdr:sp macro="" textlink="">
      <xdr:nvSpPr>
        <xdr:cNvPr id="75" name="楕円 74"/>
        <xdr:cNvSpPr/>
      </xdr:nvSpPr>
      <xdr:spPr bwMode="auto">
        <a:xfrm>
          <a:off x="2857500" y="3192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144975</xdr:rowOff>
    </xdr:from>
    <xdr:ext cx="762000" cy="259045"/>
    <xdr:sp macro="" textlink="">
      <xdr:nvSpPr>
        <xdr:cNvPr id="76" name="テキスト ボックス 75"/>
        <xdr:cNvSpPr txBox="1"/>
      </xdr:nvSpPr>
      <xdr:spPr>
        <a:xfrm>
          <a:off x="2527300" y="327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271410</xdr:rowOff>
    </xdr:from>
    <xdr:to>
      <xdr:col>29</xdr:col>
      <xdr:colOff>127000</xdr:colOff>
      <xdr:row>35</xdr:row>
      <xdr:rowOff>49211</xdr:rowOff>
    </xdr:to>
    <xdr:cxnSp macro="">
      <xdr:nvCxnSpPr>
        <xdr:cNvPr id="112" name="直線コネクタ 111"/>
        <xdr:cNvCxnSpPr/>
      </xdr:nvCxnSpPr>
      <xdr:spPr bwMode="auto">
        <a:xfrm flipV="1">
          <a:off x="5003800" y="6538860"/>
          <a:ext cx="647700" cy="120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49211</xdr:rowOff>
    </xdr:from>
    <xdr:to>
      <xdr:col>26</xdr:col>
      <xdr:colOff>50800</xdr:colOff>
      <xdr:row>35</xdr:row>
      <xdr:rowOff>112761</xdr:rowOff>
    </xdr:to>
    <xdr:cxnSp macro="">
      <xdr:nvCxnSpPr>
        <xdr:cNvPr id="115" name="直線コネクタ 114"/>
        <xdr:cNvCxnSpPr/>
      </xdr:nvCxnSpPr>
      <xdr:spPr bwMode="auto">
        <a:xfrm flipV="1">
          <a:off x="4305300" y="6659561"/>
          <a:ext cx="6985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112761</xdr:rowOff>
    </xdr:from>
    <xdr:to>
      <xdr:col>22</xdr:col>
      <xdr:colOff>114300</xdr:colOff>
      <xdr:row>35</xdr:row>
      <xdr:rowOff>233821</xdr:rowOff>
    </xdr:to>
    <xdr:cxnSp macro="">
      <xdr:nvCxnSpPr>
        <xdr:cNvPr id="118" name="直線コネクタ 117"/>
        <xdr:cNvCxnSpPr/>
      </xdr:nvCxnSpPr>
      <xdr:spPr bwMode="auto">
        <a:xfrm flipV="1">
          <a:off x="3606800" y="6723111"/>
          <a:ext cx="698500" cy="121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233821</xdr:rowOff>
    </xdr:from>
    <xdr:to>
      <xdr:col>18</xdr:col>
      <xdr:colOff>177800</xdr:colOff>
      <xdr:row>35</xdr:row>
      <xdr:rowOff>265499</xdr:rowOff>
    </xdr:to>
    <xdr:cxnSp macro="">
      <xdr:nvCxnSpPr>
        <xdr:cNvPr id="121" name="直線コネクタ 120"/>
        <xdr:cNvCxnSpPr/>
      </xdr:nvCxnSpPr>
      <xdr:spPr bwMode="auto">
        <a:xfrm flipV="1">
          <a:off x="2908300" y="6844171"/>
          <a:ext cx="698500" cy="3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220610</xdr:rowOff>
    </xdr:from>
    <xdr:to>
      <xdr:col>29</xdr:col>
      <xdr:colOff>177800</xdr:colOff>
      <xdr:row>34</xdr:row>
      <xdr:rowOff>322210</xdr:rowOff>
    </xdr:to>
    <xdr:sp macro="" textlink="">
      <xdr:nvSpPr>
        <xdr:cNvPr id="131" name="楕円 130"/>
        <xdr:cNvSpPr/>
      </xdr:nvSpPr>
      <xdr:spPr bwMode="auto">
        <a:xfrm>
          <a:off x="5600700" y="6488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65687</xdr:rowOff>
    </xdr:from>
    <xdr:ext cx="762000" cy="259045"/>
    <xdr:sp macro="" textlink="">
      <xdr:nvSpPr>
        <xdr:cNvPr id="132" name="人口1人当たり決算額の推移該当値テキスト445"/>
        <xdr:cNvSpPr txBox="1"/>
      </xdr:nvSpPr>
      <xdr:spPr>
        <a:xfrm>
          <a:off x="5740400" y="633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341311</xdr:rowOff>
    </xdr:from>
    <xdr:to>
      <xdr:col>26</xdr:col>
      <xdr:colOff>101600</xdr:colOff>
      <xdr:row>35</xdr:row>
      <xdr:rowOff>100011</xdr:rowOff>
    </xdr:to>
    <xdr:sp macro="" textlink="">
      <xdr:nvSpPr>
        <xdr:cNvPr id="133" name="楕円 132"/>
        <xdr:cNvSpPr/>
      </xdr:nvSpPr>
      <xdr:spPr bwMode="auto">
        <a:xfrm>
          <a:off x="4953000" y="660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110188</xdr:rowOff>
    </xdr:from>
    <xdr:ext cx="736600" cy="259045"/>
    <xdr:sp macro="" textlink="">
      <xdr:nvSpPr>
        <xdr:cNvPr id="134" name="テキスト ボックス 133"/>
        <xdr:cNvSpPr txBox="1"/>
      </xdr:nvSpPr>
      <xdr:spPr>
        <a:xfrm>
          <a:off x="4622800" y="63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61961</xdr:rowOff>
    </xdr:from>
    <xdr:to>
      <xdr:col>22</xdr:col>
      <xdr:colOff>165100</xdr:colOff>
      <xdr:row>35</xdr:row>
      <xdr:rowOff>163561</xdr:rowOff>
    </xdr:to>
    <xdr:sp macro="" textlink="">
      <xdr:nvSpPr>
        <xdr:cNvPr id="135" name="楕円 134"/>
        <xdr:cNvSpPr/>
      </xdr:nvSpPr>
      <xdr:spPr bwMode="auto">
        <a:xfrm>
          <a:off x="4254500" y="6672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173738</xdr:rowOff>
    </xdr:from>
    <xdr:ext cx="762000" cy="259045"/>
    <xdr:sp macro="" textlink="">
      <xdr:nvSpPr>
        <xdr:cNvPr id="136" name="テキスト ボックス 135"/>
        <xdr:cNvSpPr txBox="1"/>
      </xdr:nvSpPr>
      <xdr:spPr>
        <a:xfrm>
          <a:off x="3924300" y="644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183021</xdr:rowOff>
    </xdr:from>
    <xdr:to>
      <xdr:col>19</xdr:col>
      <xdr:colOff>38100</xdr:colOff>
      <xdr:row>35</xdr:row>
      <xdr:rowOff>284621</xdr:rowOff>
    </xdr:to>
    <xdr:sp macro="" textlink="">
      <xdr:nvSpPr>
        <xdr:cNvPr id="137" name="楕円 136"/>
        <xdr:cNvSpPr/>
      </xdr:nvSpPr>
      <xdr:spPr bwMode="auto">
        <a:xfrm>
          <a:off x="3556000" y="679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294798</xdr:rowOff>
    </xdr:from>
    <xdr:ext cx="762000" cy="259045"/>
    <xdr:sp macro="" textlink="">
      <xdr:nvSpPr>
        <xdr:cNvPr id="138" name="テキスト ボックス 137"/>
        <xdr:cNvSpPr txBox="1"/>
      </xdr:nvSpPr>
      <xdr:spPr>
        <a:xfrm>
          <a:off x="3225800" y="65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214699</xdr:rowOff>
    </xdr:from>
    <xdr:to>
      <xdr:col>15</xdr:col>
      <xdr:colOff>101600</xdr:colOff>
      <xdr:row>35</xdr:row>
      <xdr:rowOff>316299</xdr:rowOff>
    </xdr:to>
    <xdr:sp macro="" textlink="">
      <xdr:nvSpPr>
        <xdr:cNvPr id="139" name="楕円 138"/>
        <xdr:cNvSpPr/>
      </xdr:nvSpPr>
      <xdr:spPr bwMode="auto">
        <a:xfrm>
          <a:off x="2857500" y="682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326476</xdr:rowOff>
    </xdr:from>
    <xdr:ext cx="762000" cy="259045"/>
    <xdr:sp macro="" textlink="">
      <xdr:nvSpPr>
        <xdr:cNvPr id="140" name="テキスト ボックス 139"/>
        <xdr:cNvSpPr txBox="1"/>
      </xdr:nvSpPr>
      <xdr:spPr>
        <a:xfrm>
          <a:off x="2527300" y="659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40,757
40,103
186.79
21,742,728
20,966,708
655,145
10,891,661
22,386,294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22352</xdr:rowOff>
    </xdr:from>
    <xdr:to>
      <xdr:col>24</xdr:col>
      <xdr:colOff>63500</xdr:colOff>
      <xdr:row>36</xdr:row>
      <xdr:rowOff>39751</xdr:rowOff>
    </xdr:to>
    <xdr:cxnSp macro="">
      <xdr:nvCxnSpPr>
        <xdr:cNvPr id="61" name="直線コネクタ 60"/>
        <xdr:cNvCxnSpPr/>
      </xdr:nvCxnSpPr>
      <xdr:spPr>
        <a:xfrm flipV="1">
          <a:off x="3797300" y="6194552"/>
          <a:ext cx="8382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39751</xdr:rowOff>
    </xdr:from>
    <xdr:to>
      <xdr:col>19</xdr:col>
      <xdr:colOff>177800</xdr:colOff>
      <xdr:row>36</xdr:row>
      <xdr:rowOff>61049</xdr:rowOff>
    </xdr:to>
    <xdr:cxnSp macro="">
      <xdr:nvCxnSpPr>
        <xdr:cNvPr id="64" name="直線コネクタ 63"/>
        <xdr:cNvCxnSpPr/>
      </xdr:nvCxnSpPr>
      <xdr:spPr>
        <a:xfrm flipV="1">
          <a:off x="2908300" y="6211951"/>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61049</xdr:rowOff>
    </xdr:from>
    <xdr:to>
      <xdr:col>15</xdr:col>
      <xdr:colOff>50800</xdr:colOff>
      <xdr:row>36</xdr:row>
      <xdr:rowOff>65596</xdr:rowOff>
    </xdr:to>
    <xdr:cxnSp macro="">
      <xdr:nvCxnSpPr>
        <xdr:cNvPr id="67" name="直線コネクタ 66"/>
        <xdr:cNvCxnSpPr/>
      </xdr:nvCxnSpPr>
      <xdr:spPr>
        <a:xfrm flipV="1">
          <a:off x="2019300" y="6233249"/>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65596</xdr:rowOff>
    </xdr:from>
    <xdr:to>
      <xdr:col>10</xdr:col>
      <xdr:colOff>114300</xdr:colOff>
      <xdr:row>36</xdr:row>
      <xdr:rowOff>127711</xdr:rowOff>
    </xdr:to>
    <xdr:cxnSp macro="">
      <xdr:nvCxnSpPr>
        <xdr:cNvPr id="70" name="直線コネクタ 69"/>
        <xdr:cNvCxnSpPr/>
      </xdr:nvCxnSpPr>
      <xdr:spPr>
        <a:xfrm flipV="1">
          <a:off x="1130300" y="6237796"/>
          <a:ext cx="889000" cy="6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143002</xdr:rowOff>
    </xdr:from>
    <xdr:to>
      <xdr:col>24</xdr:col>
      <xdr:colOff>114300</xdr:colOff>
      <xdr:row>36</xdr:row>
      <xdr:rowOff>73152</xdr:rowOff>
    </xdr:to>
    <xdr:sp macro="" textlink="">
      <xdr:nvSpPr>
        <xdr:cNvPr id="80" name="楕円 79"/>
        <xdr:cNvSpPr/>
      </xdr:nvSpPr>
      <xdr:spPr>
        <a:xfrm>
          <a:off x="45847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121429</xdr:rowOff>
    </xdr:from>
    <xdr:ext cx="534377" cy="259045"/>
    <xdr:sp macro="" textlink="">
      <xdr:nvSpPr>
        <xdr:cNvPr id="81" name="人件費該当値テキスト"/>
        <xdr:cNvSpPr txBox="1"/>
      </xdr:nvSpPr>
      <xdr:spPr>
        <a:xfrm>
          <a:off x="4686300" y="61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160401</xdr:rowOff>
    </xdr:from>
    <xdr:to>
      <xdr:col>20</xdr:col>
      <xdr:colOff>38100</xdr:colOff>
      <xdr:row>36</xdr:row>
      <xdr:rowOff>90551</xdr:rowOff>
    </xdr:to>
    <xdr:sp macro="" textlink="">
      <xdr:nvSpPr>
        <xdr:cNvPr id="82" name="楕円 81"/>
        <xdr:cNvSpPr/>
      </xdr:nvSpPr>
      <xdr:spPr>
        <a:xfrm>
          <a:off x="3746500" y="61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81678</xdr:rowOff>
    </xdr:from>
    <xdr:ext cx="534377" cy="259045"/>
    <xdr:sp macro="" textlink="">
      <xdr:nvSpPr>
        <xdr:cNvPr id="83" name="テキスト ボックス 82"/>
        <xdr:cNvSpPr txBox="1"/>
      </xdr:nvSpPr>
      <xdr:spPr>
        <a:xfrm>
          <a:off x="3530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10249</xdr:rowOff>
    </xdr:from>
    <xdr:to>
      <xdr:col>15</xdr:col>
      <xdr:colOff>101600</xdr:colOff>
      <xdr:row>36</xdr:row>
      <xdr:rowOff>111849</xdr:rowOff>
    </xdr:to>
    <xdr:sp macro="" textlink="">
      <xdr:nvSpPr>
        <xdr:cNvPr id="84" name="楕円 83"/>
        <xdr:cNvSpPr/>
      </xdr:nvSpPr>
      <xdr:spPr>
        <a:xfrm>
          <a:off x="2857500" y="61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102976</xdr:rowOff>
    </xdr:from>
    <xdr:ext cx="534377" cy="259045"/>
    <xdr:sp macro="" textlink="">
      <xdr:nvSpPr>
        <xdr:cNvPr id="85" name="テキスト ボックス 84"/>
        <xdr:cNvSpPr txBox="1"/>
      </xdr:nvSpPr>
      <xdr:spPr>
        <a:xfrm>
          <a:off x="2641111" y="62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14796</xdr:rowOff>
    </xdr:from>
    <xdr:to>
      <xdr:col>10</xdr:col>
      <xdr:colOff>165100</xdr:colOff>
      <xdr:row>36</xdr:row>
      <xdr:rowOff>116396</xdr:rowOff>
    </xdr:to>
    <xdr:sp macro="" textlink="">
      <xdr:nvSpPr>
        <xdr:cNvPr id="86" name="楕円 85"/>
        <xdr:cNvSpPr/>
      </xdr:nvSpPr>
      <xdr:spPr>
        <a:xfrm>
          <a:off x="1968500" y="61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107523</xdr:rowOff>
    </xdr:from>
    <xdr:ext cx="534377" cy="259045"/>
    <xdr:sp macro="" textlink="">
      <xdr:nvSpPr>
        <xdr:cNvPr id="87" name="テキスト ボックス 86"/>
        <xdr:cNvSpPr txBox="1"/>
      </xdr:nvSpPr>
      <xdr:spPr>
        <a:xfrm>
          <a:off x="1752111" y="627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76911</xdr:rowOff>
    </xdr:from>
    <xdr:to>
      <xdr:col>6</xdr:col>
      <xdr:colOff>38100</xdr:colOff>
      <xdr:row>37</xdr:row>
      <xdr:rowOff>7061</xdr:rowOff>
    </xdr:to>
    <xdr:sp macro="" textlink="">
      <xdr:nvSpPr>
        <xdr:cNvPr id="88" name="楕円 87"/>
        <xdr:cNvSpPr/>
      </xdr:nvSpPr>
      <xdr:spPr>
        <a:xfrm>
          <a:off x="1079500" y="62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169638</xdr:rowOff>
    </xdr:from>
    <xdr:ext cx="534377" cy="259045"/>
    <xdr:sp macro="" textlink="">
      <xdr:nvSpPr>
        <xdr:cNvPr id="89" name="テキスト ボックス 88"/>
        <xdr:cNvSpPr txBox="1"/>
      </xdr:nvSpPr>
      <xdr:spPr>
        <a:xfrm>
          <a:off x="863111" y="63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130117</xdr:rowOff>
    </xdr:from>
    <xdr:to>
      <xdr:col>24</xdr:col>
      <xdr:colOff>63500</xdr:colOff>
      <xdr:row>58</xdr:row>
      <xdr:rowOff>33529</xdr:rowOff>
    </xdr:to>
    <xdr:cxnSp macro="">
      <xdr:nvCxnSpPr>
        <xdr:cNvPr id="117" name="直線コネクタ 116"/>
        <xdr:cNvCxnSpPr/>
      </xdr:nvCxnSpPr>
      <xdr:spPr>
        <a:xfrm>
          <a:off x="3797300" y="9902767"/>
          <a:ext cx="838200" cy="7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130117</xdr:rowOff>
    </xdr:from>
    <xdr:to>
      <xdr:col>19</xdr:col>
      <xdr:colOff>177800</xdr:colOff>
      <xdr:row>58</xdr:row>
      <xdr:rowOff>6481</xdr:rowOff>
    </xdr:to>
    <xdr:cxnSp macro="">
      <xdr:nvCxnSpPr>
        <xdr:cNvPr id="120" name="直線コネクタ 119"/>
        <xdr:cNvCxnSpPr/>
      </xdr:nvCxnSpPr>
      <xdr:spPr>
        <a:xfrm flipV="1">
          <a:off x="2908300" y="9902767"/>
          <a:ext cx="889000" cy="4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6481</xdr:rowOff>
    </xdr:from>
    <xdr:to>
      <xdr:col>15</xdr:col>
      <xdr:colOff>50800</xdr:colOff>
      <xdr:row>58</xdr:row>
      <xdr:rowOff>82239</xdr:rowOff>
    </xdr:to>
    <xdr:cxnSp macro="">
      <xdr:nvCxnSpPr>
        <xdr:cNvPr id="123" name="直線コネクタ 122"/>
        <xdr:cNvCxnSpPr/>
      </xdr:nvCxnSpPr>
      <xdr:spPr>
        <a:xfrm flipV="1">
          <a:off x="2019300" y="9950581"/>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45188</xdr:rowOff>
    </xdr:from>
    <xdr:to>
      <xdr:col>10</xdr:col>
      <xdr:colOff>114300</xdr:colOff>
      <xdr:row>58</xdr:row>
      <xdr:rowOff>82239</xdr:rowOff>
    </xdr:to>
    <xdr:cxnSp macro="">
      <xdr:nvCxnSpPr>
        <xdr:cNvPr id="126" name="直線コネクタ 125"/>
        <xdr:cNvCxnSpPr/>
      </xdr:nvCxnSpPr>
      <xdr:spPr>
        <a:xfrm>
          <a:off x="1130300" y="9989288"/>
          <a:ext cx="889000" cy="3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154179</xdr:rowOff>
    </xdr:from>
    <xdr:to>
      <xdr:col>24</xdr:col>
      <xdr:colOff>114300</xdr:colOff>
      <xdr:row>58</xdr:row>
      <xdr:rowOff>84329</xdr:rowOff>
    </xdr:to>
    <xdr:sp macro="" textlink="">
      <xdr:nvSpPr>
        <xdr:cNvPr id="136" name="楕円 135"/>
        <xdr:cNvSpPr/>
      </xdr:nvSpPr>
      <xdr:spPr>
        <a:xfrm>
          <a:off x="4584700" y="99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69106</xdr:rowOff>
    </xdr:from>
    <xdr:ext cx="534377" cy="259045"/>
    <xdr:sp macro="" textlink="">
      <xdr:nvSpPr>
        <xdr:cNvPr id="137" name="物件費該当値テキスト"/>
        <xdr:cNvSpPr txBox="1"/>
      </xdr:nvSpPr>
      <xdr:spPr>
        <a:xfrm>
          <a:off x="4686300" y="984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79317</xdr:rowOff>
    </xdr:from>
    <xdr:to>
      <xdr:col>20</xdr:col>
      <xdr:colOff>38100</xdr:colOff>
      <xdr:row>58</xdr:row>
      <xdr:rowOff>9467</xdr:rowOff>
    </xdr:to>
    <xdr:sp macro="" textlink="">
      <xdr:nvSpPr>
        <xdr:cNvPr id="138" name="楕円 137"/>
        <xdr:cNvSpPr/>
      </xdr:nvSpPr>
      <xdr:spPr>
        <a:xfrm>
          <a:off x="3746500" y="98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594</xdr:rowOff>
    </xdr:from>
    <xdr:ext cx="534377" cy="259045"/>
    <xdr:sp macro="" textlink="">
      <xdr:nvSpPr>
        <xdr:cNvPr id="139" name="テキスト ボックス 138"/>
        <xdr:cNvSpPr txBox="1"/>
      </xdr:nvSpPr>
      <xdr:spPr>
        <a:xfrm>
          <a:off x="3530111" y="9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127131</xdr:rowOff>
    </xdr:from>
    <xdr:to>
      <xdr:col>15</xdr:col>
      <xdr:colOff>101600</xdr:colOff>
      <xdr:row>58</xdr:row>
      <xdr:rowOff>57281</xdr:rowOff>
    </xdr:to>
    <xdr:sp macro="" textlink="">
      <xdr:nvSpPr>
        <xdr:cNvPr id="140" name="楕円 139"/>
        <xdr:cNvSpPr/>
      </xdr:nvSpPr>
      <xdr:spPr>
        <a:xfrm>
          <a:off x="2857500" y="98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48408</xdr:rowOff>
    </xdr:from>
    <xdr:ext cx="534377" cy="259045"/>
    <xdr:sp macro="" textlink="">
      <xdr:nvSpPr>
        <xdr:cNvPr id="141" name="テキスト ボックス 140"/>
        <xdr:cNvSpPr txBox="1"/>
      </xdr:nvSpPr>
      <xdr:spPr>
        <a:xfrm>
          <a:off x="2641111" y="99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31439</xdr:rowOff>
    </xdr:from>
    <xdr:to>
      <xdr:col>10</xdr:col>
      <xdr:colOff>165100</xdr:colOff>
      <xdr:row>58</xdr:row>
      <xdr:rowOff>133039</xdr:rowOff>
    </xdr:to>
    <xdr:sp macro="" textlink="">
      <xdr:nvSpPr>
        <xdr:cNvPr id="142" name="楕円 141"/>
        <xdr:cNvSpPr/>
      </xdr:nvSpPr>
      <xdr:spPr>
        <a:xfrm>
          <a:off x="1968500" y="99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124166</xdr:rowOff>
    </xdr:from>
    <xdr:ext cx="534377" cy="259045"/>
    <xdr:sp macro="" textlink="">
      <xdr:nvSpPr>
        <xdr:cNvPr id="143" name="テキスト ボックス 142"/>
        <xdr:cNvSpPr txBox="1"/>
      </xdr:nvSpPr>
      <xdr:spPr>
        <a:xfrm>
          <a:off x="1752111" y="1006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165838</xdr:rowOff>
    </xdr:from>
    <xdr:to>
      <xdr:col>6</xdr:col>
      <xdr:colOff>38100</xdr:colOff>
      <xdr:row>58</xdr:row>
      <xdr:rowOff>95988</xdr:rowOff>
    </xdr:to>
    <xdr:sp macro="" textlink="">
      <xdr:nvSpPr>
        <xdr:cNvPr id="144" name="楕円 143"/>
        <xdr:cNvSpPr/>
      </xdr:nvSpPr>
      <xdr:spPr>
        <a:xfrm>
          <a:off x="1079500" y="99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87115</xdr:rowOff>
    </xdr:from>
    <xdr:ext cx="534377" cy="259045"/>
    <xdr:sp macro="" textlink="">
      <xdr:nvSpPr>
        <xdr:cNvPr id="145" name="テキスト ボックス 144"/>
        <xdr:cNvSpPr txBox="1"/>
      </xdr:nvSpPr>
      <xdr:spPr>
        <a:xfrm>
          <a:off x="863111" y="1003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1831</xdr:rowOff>
    </xdr:from>
    <xdr:to>
      <xdr:col>24</xdr:col>
      <xdr:colOff>63500</xdr:colOff>
      <xdr:row>78</xdr:row>
      <xdr:rowOff>25972</xdr:rowOff>
    </xdr:to>
    <xdr:cxnSp macro="">
      <xdr:nvCxnSpPr>
        <xdr:cNvPr id="172" name="直線コネクタ 171"/>
        <xdr:cNvCxnSpPr/>
      </xdr:nvCxnSpPr>
      <xdr:spPr>
        <a:xfrm>
          <a:off x="3797300" y="13374931"/>
          <a:ext cx="8382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162880</xdr:rowOff>
    </xdr:from>
    <xdr:to>
      <xdr:col>19</xdr:col>
      <xdr:colOff>177800</xdr:colOff>
      <xdr:row>78</xdr:row>
      <xdr:rowOff>1831</xdr:rowOff>
    </xdr:to>
    <xdr:cxnSp macro="">
      <xdr:nvCxnSpPr>
        <xdr:cNvPr id="175" name="直線コネクタ 174"/>
        <xdr:cNvCxnSpPr/>
      </xdr:nvCxnSpPr>
      <xdr:spPr>
        <a:xfrm>
          <a:off x="2908300" y="13364530"/>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145872</xdr:rowOff>
    </xdr:from>
    <xdr:to>
      <xdr:col>15</xdr:col>
      <xdr:colOff>50800</xdr:colOff>
      <xdr:row>77</xdr:row>
      <xdr:rowOff>162880</xdr:rowOff>
    </xdr:to>
    <xdr:cxnSp macro="">
      <xdr:nvCxnSpPr>
        <xdr:cNvPr id="178" name="直線コネクタ 177"/>
        <xdr:cNvCxnSpPr/>
      </xdr:nvCxnSpPr>
      <xdr:spPr>
        <a:xfrm>
          <a:off x="2019300" y="13347522"/>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145872</xdr:rowOff>
    </xdr:from>
    <xdr:to>
      <xdr:col>10</xdr:col>
      <xdr:colOff>114300</xdr:colOff>
      <xdr:row>77</xdr:row>
      <xdr:rowOff>161623</xdr:rowOff>
    </xdr:to>
    <xdr:cxnSp macro="">
      <xdr:nvCxnSpPr>
        <xdr:cNvPr id="181" name="直線コネクタ 180"/>
        <xdr:cNvCxnSpPr/>
      </xdr:nvCxnSpPr>
      <xdr:spPr>
        <a:xfrm flipV="1">
          <a:off x="1130300" y="13347522"/>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146622</xdr:rowOff>
    </xdr:from>
    <xdr:to>
      <xdr:col>24</xdr:col>
      <xdr:colOff>114300</xdr:colOff>
      <xdr:row>78</xdr:row>
      <xdr:rowOff>76772</xdr:rowOff>
    </xdr:to>
    <xdr:sp macro="" textlink="">
      <xdr:nvSpPr>
        <xdr:cNvPr id="191" name="楕円 190"/>
        <xdr:cNvSpPr/>
      </xdr:nvSpPr>
      <xdr:spPr>
        <a:xfrm>
          <a:off x="4584700" y="133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61549</xdr:rowOff>
    </xdr:from>
    <xdr:ext cx="469744" cy="259045"/>
    <xdr:sp macro="" textlink="">
      <xdr:nvSpPr>
        <xdr:cNvPr id="192" name="維持補修費該当値テキスト"/>
        <xdr:cNvSpPr txBox="1"/>
      </xdr:nvSpPr>
      <xdr:spPr>
        <a:xfrm>
          <a:off x="4686300" y="132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122481</xdr:rowOff>
    </xdr:from>
    <xdr:to>
      <xdr:col>20</xdr:col>
      <xdr:colOff>38100</xdr:colOff>
      <xdr:row>78</xdr:row>
      <xdr:rowOff>52631</xdr:rowOff>
    </xdr:to>
    <xdr:sp macro="" textlink="">
      <xdr:nvSpPr>
        <xdr:cNvPr id="193" name="楕円 192"/>
        <xdr:cNvSpPr/>
      </xdr:nvSpPr>
      <xdr:spPr>
        <a:xfrm>
          <a:off x="3746500" y="133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43758</xdr:rowOff>
    </xdr:from>
    <xdr:ext cx="469744" cy="259045"/>
    <xdr:sp macro="" textlink="">
      <xdr:nvSpPr>
        <xdr:cNvPr id="194" name="テキスト ボックス 193"/>
        <xdr:cNvSpPr txBox="1"/>
      </xdr:nvSpPr>
      <xdr:spPr>
        <a:xfrm>
          <a:off x="3562428" y="1341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112080</xdr:rowOff>
    </xdr:from>
    <xdr:to>
      <xdr:col>15</xdr:col>
      <xdr:colOff>101600</xdr:colOff>
      <xdr:row>78</xdr:row>
      <xdr:rowOff>42230</xdr:rowOff>
    </xdr:to>
    <xdr:sp macro="" textlink="">
      <xdr:nvSpPr>
        <xdr:cNvPr id="195" name="楕円 194"/>
        <xdr:cNvSpPr/>
      </xdr:nvSpPr>
      <xdr:spPr>
        <a:xfrm>
          <a:off x="2857500" y="133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33357</xdr:rowOff>
    </xdr:from>
    <xdr:ext cx="469744" cy="259045"/>
    <xdr:sp macro="" textlink="">
      <xdr:nvSpPr>
        <xdr:cNvPr id="196" name="テキスト ボックス 195"/>
        <xdr:cNvSpPr txBox="1"/>
      </xdr:nvSpPr>
      <xdr:spPr>
        <a:xfrm>
          <a:off x="2673428" y="134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95072</xdr:rowOff>
    </xdr:from>
    <xdr:to>
      <xdr:col>10</xdr:col>
      <xdr:colOff>165100</xdr:colOff>
      <xdr:row>78</xdr:row>
      <xdr:rowOff>25222</xdr:rowOff>
    </xdr:to>
    <xdr:sp macro="" textlink="">
      <xdr:nvSpPr>
        <xdr:cNvPr id="197" name="楕円 196"/>
        <xdr:cNvSpPr/>
      </xdr:nvSpPr>
      <xdr:spPr>
        <a:xfrm>
          <a:off x="1968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16349</xdr:rowOff>
    </xdr:from>
    <xdr:ext cx="469744" cy="259045"/>
    <xdr:sp macro="" textlink="">
      <xdr:nvSpPr>
        <xdr:cNvPr id="198" name="テキスト ボックス 197"/>
        <xdr:cNvSpPr txBox="1"/>
      </xdr:nvSpPr>
      <xdr:spPr>
        <a:xfrm>
          <a:off x="1784428"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110823</xdr:rowOff>
    </xdr:from>
    <xdr:to>
      <xdr:col>6</xdr:col>
      <xdr:colOff>38100</xdr:colOff>
      <xdr:row>78</xdr:row>
      <xdr:rowOff>40973</xdr:rowOff>
    </xdr:to>
    <xdr:sp macro="" textlink="">
      <xdr:nvSpPr>
        <xdr:cNvPr id="199" name="楕円 198"/>
        <xdr:cNvSpPr/>
      </xdr:nvSpPr>
      <xdr:spPr>
        <a:xfrm>
          <a:off x="1079500" y="133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57500</xdr:rowOff>
    </xdr:from>
    <xdr:ext cx="469744" cy="259045"/>
    <xdr:sp macro="" textlink="">
      <xdr:nvSpPr>
        <xdr:cNvPr id="200" name="テキスト ボックス 199"/>
        <xdr:cNvSpPr txBox="1"/>
      </xdr:nvSpPr>
      <xdr:spPr>
        <a:xfrm>
          <a:off x="895428" y="1308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85510</xdr:rowOff>
    </xdr:from>
    <xdr:to>
      <xdr:col>24</xdr:col>
      <xdr:colOff>63500</xdr:colOff>
      <xdr:row>96</xdr:row>
      <xdr:rowOff>13691</xdr:rowOff>
    </xdr:to>
    <xdr:cxnSp macro="">
      <xdr:nvCxnSpPr>
        <xdr:cNvPr id="230" name="直線コネクタ 229"/>
        <xdr:cNvCxnSpPr/>
      </xdr:nvCxnSpPr>
      <xdr:spPr>
        <a:xfrm flipV="1">
          <a:off x="3797300" y="16373260"/>
          <a:ext cx="8382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39</xdr:rowOff>
    </xdr:from>
    <xdr:to>
      <xdr:col>19</xdr:col>
      <xdr:colOff>177800</xdr:colOff>
      <xdr:row>96</xdr:row>
      <xdr:rowOff>13691</xdr:rowOff>
    </xdr:to>
    <xdr:cxnSp macro="">
      <xdr:nvCxnSpPr>
        <xdr:cNvPr id="233" name="直線コネクタ 232"/>
        <xdr:cNvCxnSpPr/>
      </xdr:nvCxnSpPr>
      <xdr:spPr>
        <a:xfrm>
          <a:off x="2908300" y="16287789"/>
          <a:ext cx="889000" cy="18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xdr:rowOff>
    </xdr:from>
    <xdr:to>
      <xdr:col>15</xdr:col>
      <xdr:colOff>50800</xdr:colOff>
      <xdr:row>96</xdr:row>
      <xdr:rowOff>149085</xdr:rowOff>
    </xdr:to>
    <xdr:cxnSp macro="">
      <xdr:nvCxnSpPr>
        <xdr:cNvPr id="236" name="直線コネクタ 235"/>
        <xdr:cNvCxnSpPr/>
      </xdr:nvCxnSpPr>
      <xdr:spPr>
        <a:xfrm flipV="1">
          <a:off x="2019300" y="16287789"/>
          <a:ext cx="889000" cy="3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149085</xdr:rowOff>
    </xdr:from>
    <xdr:to>
      <xdr:col>10</xdr:col>
      <xdr:colOff>114300</xdr:colOff>
      <xdr:row>97</xdr:row>
      <xdr:rowOff>16917</xdr:rowOff>
    </xdr:to>
    <xdr:cxnSp macro="">
      <xdr:nvCxnSpPr>
        <xdr:cNvPr id="239" name="直線コネクタ 238"/>
        <xdr:cNvCxnSpPr/>
      </xdr:nvCxnSpPr>
      <xdr:spPr>
        <a:xfrm flipV="1">
          <a:off x="1130300" y="16608285"/>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49" name="楕円 248"/>
        <xdr:cNvSpPr/>
      </xdr:nvSpPr>
      <xdr:spPr>
        <a:xfrm>
          <a:off x="4584700" y="163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57587</xdr:rowOff>
    </xdr:from>
    <xdr:ext cx="599010" cy="259045"/>
    <xdr:sp macro="" textlink="">
      <xdr:nvSpPr>
        <xdr:cNvPr id="250" name="扶助費該当値テキスト"/>
        <xdr:cNvSpPr txBox="1"/>
      </xdr:nvSpPr>
      <xdr:spPr>
        <a:xfrm>
          <a:off x="4686300" y="161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134341</xdr:rowOff>
    </xdr:from>
    <xdr:to>
      <xdr:col>20</xdr:col>
      <xdr:colOff>38100</xdr:colOff>
      <xdr:row>96</xdr:row>
      <xdr:rowOff>64491</xdr:rowOff>
    </xdr:to>
    <xdr:sp macro="" textlink="">
      <xdr:nvSpPr>
        <xdr:cNvPr id="251" name="楕円 250"/>
        <xdr:cNvSpPr/>
      </xdr:nvSpPr>
      <xdr:spPr>
        <a:xfrm>
          <a:off x="3746500" y="164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81018</xdr:rowOff>
    </xdr:from>
    <xdr:ext cx="599010" cy="259045"/>
    <xdr:sp macro="" textlink="">
      <xdr:nvSpPr>
        <xdr:cNvPr id="252" name="テキスト ボックス 251"/>
        <xdr:cNvSpPr txBox="1"/>
      </xdr:nvSpPr>
      <xdr:spPr>
        <a:xfrm>
          <a:off x="3497795" y="1619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120689</xdr:rowOff>
    </xdr:from>
    <xdr:to>
      <xdr:col>15</xdr:col>
      <xdr:colOff>101600</xdr:colOff>
      <xdr:row>95</xdr:row>
      <xdr:rowOff>50839</xdr:rowOff>
    </xdr:to>
    <xdr:sp macro="" textlink="">
      <xdr:nvSpPr>
        <xdr:cNvPr id="253" name="楕円 252"/>
        <xdr:cNvSpPr/>
      </xdr:nvSpPr>
      <xdr:spPr>
        <a:xfrm>
          <a:off x="2857500" y="162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67366</xdr:rowOff>
    </xdr:from>
    <xdr:ext cx="599010" cy="259045"/>
    <xdr:sp macro="" textlink="">
      <xdr:nvSpPr>
        <xdr:cNvPr id="254" name="テキスト ボックス 253"/>
        <xdr:cNvSpPr txBox="1"/>
      </xdr:nvSpPr>
      <xdr:spPr>
        <a:xfrm>
          <a:off x="2608795" y="1601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98285</xdr:rowOff>
    </xdr:from>
    <xdr:to>
      <xdr:col>10</xdr:col>
      <xdr:colOff>165100</xdr:colOff>
      <xdr:row>97</xdr:row>
      <xdr:rowOff>28435</xdr:rowOff>
    </xdr:to>
    <xdr:sp macro="" textlink="">
      <xdr:nvSpPr>
        <xdr:cNvPr id="255" name="楕円 254"/>
        <xdr:cNvSpPr/>
      </xdr:nvSpPr>
      <xdr:spPr>
        <a:xfrm>
          <a:off x="1968500" y="165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44962</xdr:rowOff>
    </xdr:from>
    <xdr:ext cx="534377" cy="259045"/>
    <xdr:sp macro="" textlink="">
      <xdr:nvSpPr>
        <xdr:cNvPr id="256" name="テキスト ボックス 255"/>
        <xdr:cNvSpPr txBox="1"/>
      </xdr:nvSpPr>
      <xdr:spPr>
        <a:xfrm>
          <a:off x="1752111" y="163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137567</xdr:rowOff>
    </xdr:from>
    <xdr:to>
      <xdr:col>6</xdr:col>
      <xdr:colOff>38100</xdr:colOff>
      <xdr:row>97</xdr:row>
      <xdr:rowOff>67717</xdr:rowOff>
    </xdr:to>
    <xdr:sp macro="" textlink="">
      <xdr:nvSpPr>
        <xdr:cNvPr id="257" name="楕円 256"/>
        <xdr:cNvSpPr/>
      </xdr:nvSpPr>
      <xdr:spPr>
        <a:xfrm>
          <a:off x="1079500" y="165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84244</xdr:rowOff>
    </xdr:from>
    <xdr:ext cx="534377" cy="259045"/>
    <xdr:sp macro="" textlink="">
      <xdr:nvSpPr>
        <xdr:cNvPr id="258" name="テキスト ボックス 257"/>
        <xdr:cNvSpPr txBox="1"/>
      </xdr:nvSpPr>
      <xdr:spPr>
        <a:xfrm>
          <a:off x="863111" y="163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93335</xdr:rowOff>
    </xdr:from>
    <xdr:to>
      <xdr:col>54</xdr:col>
      <xdr:colOff>189865</xdr:colOff>
      <xdr:row>37</xdr:row>
      <xdr:rowOff>137620</xdr:rowOff>
    </xdr:to>
    <xdr:cxnSp macro="">
      <xdr:nvCxnSpPr>
        <xdr:cNvPr id="280" name="直線コネクタ 279"/>
        <xdr:cNvCxnSpPr/>
      </xdr:nvCxnSpPr>
      <xdr:spPr>
        <a:xfrm flipV="1">
          <a:off x="10475595" y="5922635"/>
          <a:ext cx="1270" cy="5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141447</xdr:rowOff>
    </xdr:from>
    <xdr:ext cx="534377" cy="259045"/>
    <xdr:sp macro="" textlink="">
      <xdr:nvSpPr>
        <xdr:cNvPr id="281" name="補助費等最小値テキスト"/>
        <xdr:cNvSpPr txBox="1"/>
      </xdr:nvSpPr>
      <xdr:spPr>
        <a:xfrm>
          <a:off x="10528300" y="64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137620</xdr:rowOff>
    </xdr:from>
    <xdr:to>
      <xdr:col>55</xdr:col>
      <xdr:colOff>88900</xdr:colOff>
      <xdr:row>37</xdr:row>
      <xdr:rowOff>137620</xdr:rowOff>
    </xdr:to>
    <xdr:cxnSp macro="">
      <xdr:nvCxnSpPr>
        <xdr:cNvPr id="282" name="直線コネクタ 281"/>
        <xdr:cNvCxnSpPr/>
      </xdr:nvCxnSpPr>
      <xdr:spPr>
        <a:xfrm>
          <a:off x="10388600" y="648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40012</xdr:rowOff>
    </xdr:from>
    <xdr:ext cx="599010" cy="259045"/>
    <xdr:sp macro="" textlink="">
      <xdr:nvSpPr>
        <xdr:cNvPr id="283" name="補助費等最大値テキスト"/>
        <xdr:cNvSpPr txBox="1"/>
      </xdr:nvSpPr>
      <xdr:spPr>
        <a:xfrm>
          <a:off x="10528300" y="569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93335</xdr:rowOff>
    </xdr:from>
    <xdr:to>
      <xdr:col>55</xdr:col>
      <xdr:colOff>88900</xdr:colOff>
      <xdr:row>34</xdr:row>
      <xdr:rowOff>93335</xdr:rowOff>
    </xdr:to>
    <xdr:cxnSp macro="">
      <xdr:nvCxnSpPr>
        <xdr:cNvPr id="284" name="直線コネクタ 283"/>
        <xdr:cNvCxnSpPr/>
      </xdr:nvCxnSpPr>
      <xdr:spPr>
        <a:xfrm>
          <a:off x="10388600" y="592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145680</xdr:rowOff>
    </xdr:from>
    <xdr:to>
      <xdr:col>55</xdr:col>
      <xdr:colOff>0</xdr:colOff>
      <xdr:row>37</xdr:row>
      <xdr:rowOff>87154</xdr:rowOff>
    </xdr:to>
    <xdr:cxnSp macro="">
      <xdr:nvCxnSpPr>
        <xdr:cNvPr id="285" name="直線コネクタ 284"/>
        <xdr:cNvCxnSpPr/>
      </xdr:nvCxnSpPr>
      <xdr:spPr>
        <a:xfrm flipV="1">
          <a:off x="9639300" y="6317880"/>
          <a:ext cx="838200" cy="1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65815</xdr:rowOff>
    </xdr:from>
    <xdr:ext cx="534377" cy="259045"/>
    <xdr:sp macro="" textlink="">
      <xdr:nvSpPr>
        <xdr:cNvPr id="286" name="補助費等平均値テキスト"/>
        <xdr:cNvSpPr txBox="1"/>
      </xdr:nvSpPr>
      <xdr:spPr>
        <a:xfrm>
          <a:off x="10528300" y="606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42938</xdr:rowOff>
    </xdr:from>
    <xdr:to>
      <xdr:col>55</xdr:col>
      <xdr:colOff>50800</xdr:colOff>
      <xdr:row>36</xdr:row>
      <xdr:rowOff>144538</xdr:rowOff>
    </xdr:to>
    <xdr:sp macro="" textlink="">
      <xdr:nvSpPr>
        <xdr:cNvPr id="287" name="フローチャート: 判断 286"/>
        <xdr:cNvSpPr/>
      </xdr:nvSpPr>
      <xdr:spPr>
        <a:xfrm>
          <a:off x="10426700" y="621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87154</xdr:rowOff>
    </xdr:from>
    <xdr:to>
      <xdr:col>50</xdr:col>
      <xdr:colOff>114300</xdr:colOff>
      <xdr:row>37</xdr:row>
      <xdr:rowOff>120068</xdr:rowOff>
    </xdr:to>
    <xdr:cxnSp macro="">
      <xdr:nvCxnSpPr>
        <xdr:cNvPr id="288" name="直線コネクタ 287"/>
        <xdr:cNvCxnSpPr/>
      </xdr:nvCxnSpPr>
      <xdr:spPr>
        <a:xfrm flipV="1">
          <a:off x="8750300" y="6430804"/>
          <a:ext cx="8890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36985</xdr:rowOff>
    </xdr:from>
    <xdr:to>
      <xdr:col>50</xdr:col>
      <xdr:colOff>165100</xdr:colOff>
      <xdr:row>36</xdr:row>
      <xdr:rowOff>138585</xdr:rowOff>
    </xdr:to>
    <xdr:sp macro="" textlink="">
      <xdr:nvSpPr>
        <xdr:cNvPr id="289" name="フローチャート: 判断 288"/>
        <xdr:cNvSpPr/>
      </xdr:nvSpPr>
      <xdr:spPr>
        <a:xfrm>
          <a:off x="9588500" y="620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155112</xdr:rowOff>
    </xdr:from>
    <xdr:ext cx="534377" cy="259045"/>
    <xdr:sp macro="" textlink="">
      <xdr:nvSpPr>
        <xdr:cNvPr id="290" name="テキスト ボックス 289"/>
        <xdr:cNvSpPr txBox="1"/>
      </xdr:nvSpPr>
      <xdr:spPr>
        <a:xfrm>
          <a:off x="9372111" y="598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34640</xdr:rowOff>
    </xdr:from>
    <xdr:to>
      <xdr:col>45</xdr:col>
      <xdr:colOff>177800</xdr:colOff>
      <xdr:row>37</xdr:row>
      <xdr:rowOff>120068</xdr:rowOff>
    </xdr:to>
    <xdr:cxnSp macro="">
      <xdr:nvCxnSpPr>
        <xdr:cNvPr id="291" name="直線コネクタ 290"/>
        <xdr:cNvCxnSpPr/>
      </xdr:nvCxnSpPr>
      <xdr:spPr>
        <a:xfrm>
          <a:off x="7861300" y="5521040"/>
          <a:ext cx="889000" cy="94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62259</xdr:rowOff>
    </xdr:from>
    <xdr:to>
      <xdr:col>46</xdr:col>
      <xdr:colOff>38100</xdr:colOff>
      <xdr:row>36</xdr:row>
      <xdr:rowOff>163859</xdr:rowOff>
    </xdr:to>
    <xdr:sp macro="" textlink="">
      <xdr:nvSpPr>
        <xdr:cNvPr id="292" name="フローチャート: 判断 291"/>
        <xdr:cNvSpPr/>
      </xdr:nvSpPr>
      <xdr:spPr>
        <a:xfrm>
          <a:off x="86995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8936</xdr:rowOff>
    </xdr:from>
    <xdr:ext cx="534377" cy="259045"/>
    <xdr:sp macro="" textlink="">
      <xdr:nvSpPr>
        <xdr:cNvPr id="293" name="テキスト ボックス 292"/>
        <xdr:cNvSpPr txBox="1"/>
      </xdr:nvSpPr>
      <xdr:spPr>
        <a:xfrm>
          <a:off x="8483111" y="60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34640</xdr:rowOff>
    </xdr:from>
    <xdr:to>
      <xdr:col>41</xdr:col>
      <xdr:colOff>50800</xdr:colOff>
      <xdr:row>35</xdr:row>
      <xdr:rowOff>169647</xdr:rowOff>
    </xdr:to>
    <xdr:cxnSp macro="">
      <xdr:nvCxnSpPr>
        <xdr:cNvPr id="294" name="直線コネクタ 293"/>
        <xdr:cNvCxnSpPr/>
      </xdr:nvCxnSpPr>
      <xdr:spPr>
        <a:xfrm flipV="1">
          <a:off x="6972300" y="5521040"/>
          <a:ext cx="889000" cy="64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97248</xdr:rowOff>
    </xdr:from>
    <xdr:to>
      <xdr:col>41</xdr:col>
      <xdr:colOff>101600</xdr:colOff>
      <xdr:row>34</xdr:row>
      <xdr:rowOff>27398</xdr:rowOff>
    </xdr:to>
    <xdr:sp macro="" textlink="">
      <xdr:nvSpPr>
        <xdr:cNvPr id="295" name="フローチャート: 判断 294"/>
        <xdr:cNvSpPr/>
      </xdr:nvSpPr>
      <xdr:spPr>
        <a:xfrm>
          <a:off x="7810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18525</xdr:rowOff>
    </xdr:from>
    <xdr:ext cx="599010" cy="259045"/>
    <xdr:sp macro="" textlink="">
      <xdr:nvSpPr>
        <xdr:cNvPr id="296" name="テキスト ボックス 295"/>
        <xdr:cNvSpPr txBox="1"/>
      </xdr:nvSpPr>
      <xdr:spPr>
        <a:xfrm>
          <a:off x="7561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120360</xdr:rowOff>
    </xdr:from>
    <xdr:to>
      <xdr:col>36</xdr:col>
      <xdr:colOff>165100</xdr:colOff>
      <xdr:row>37</xdr:row>
      <xdr:rowOff>50510</xdr:rowOff>
    </xdr:to>
    <xdr:sp macro="" textlink="">
      <xdr:nvSpPr>
        <xdr:cNvPr id="297" name="フローチャート: 判断 296"/>
        <xdr:cNvSpPr/>
      </xdr:nvSpPr>
      <xdr:spPr>
        <a:xfrm>
          <a:off x="6921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41637</xdr:rowOff>
    </xdr:from>
    <xdr:ext cx="534377" cy="259045"/>
    <xdr:sp macro="" textlink="">
      <xdr:nvSpPr>
        <xdr:cNvPr id="298" name="テキスト ボックス 297"/>
        <xdr:cNvSpPr txBox="1"/>
      </xdr:nvSpPr>
      <xdr:spPr>
        <a:xfrm>
          <a:off x="6705111" y="63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94880</xdr:rowOff>
    </xdr:from>
    <xdr:to>
      <xdr:col>55</xdr:col>
      <xdr:colOff>50800</xdr:colOff>
      <xdr:row>37</xdr:row>
      <xdr:rowOff>25030</xdr:rowOff>
    </xdr:to>
    <xdr:sp macro="" textlink="">
      <xdr:nvSpPr>
        <xdr:cNvPr id="304" name="楕円 303"/>
        <xdr:cNvSpPr/>
      </xdr:nvSpPr>
      <xdr:spPr>
        <a:xfrm>
          <a:off x="10426700" y="6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73307</xdr:rowOff>
    </xdr:from>
    <xdr:ext cx="534377" cy="259045"/>
    <xdr:sp macro="" textlink="">
      <xdr:nvSpPr>
        <xdr:cNvPr id="305" name="補助費等該当値テキスト"/>
        <xdr:cNvSpPr txBox="1"/>
      </xdr:nvSpPr>
      <xdr:spPr>
        <a:xfrm>
          <a:off x="10528300" y="62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36354</xdr:rowOff>
    </xdr:from>
    <xdr:to>
      <xdr:col>50</xdr:col>
      <xdr:colOff>165100</xdr:colOff>
      <xdr:row>37</xdr:row>
      <xdr:rowOff>137954</xdr:rowOff>
    </xdr:to>
    <xdr:sp macro="" textlink="">
      <xdr:nvSpPr>
        <xdr:cNvPr id="306" name="楕円 305"/>
        <xdr:cNvSpPr/>
      </xdr:nvSpPr>
      <xdr:spPr>
        <a:xfrm>
          <a:off x="9588500" y="63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129081</xdr:rowOff>
    </xdr:from>
    <xdr:ext cx="534377" cy="259045"/>
    <xdr:sp macro="" textlink="">
      <xdr:nvSpPr>
        <xdr:cNvPr id="307" name="テキスト ボックス 306"/>
        <xdr:cNvSpPr txBox="1"/>
      </xdr:nvSpPr>
      <xdr:spPr>
        <a:xfrm>
          <a:off x="9372111" y="64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69268</xdr:rowOff>
    </xdr:from>
    <xdr:to>
      <xdr:col>46</xdr:col>
      <xdr:colOff>38100</xdr:colOff>
      <xdr:row>37</xdr:row>
      <xdr:rowOff>170868</xdr:rowOff>
    </xdr:to>
    <xdr:sp macro="" textlink="">
      <xdr:nvSpPr>
        <xdr:cNvPr id="308" name="楕円 307"/>
        <xdr:cNvSpPr/>
      </xdr:nvSpPr>
      <xdr:spPr>
        <a:xfrm>
          <a:off x="8699500" y="64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161995</xdr:rowOff>
    </xdr:from>
    <xdr:ext cx="534377" cy="259045"/>
    <xdr:sp macro="" textlink="">
      <xdr:nvSpPr>
        <xdr:cNvPr id="309" name="テキスト ボックス 308"/>
        <xdr:cNvSpPr txBox="1"/>
      </xdr:nvSpPr>
      <xdr:spPr>
        <a:xfrm>
          <a:off x="8483111" y="65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155290</xdr:rowOff>
    </xdr:from>
    <xdr:to>
      <xdr:col>41</xdr:col>
      <xdr:colOff>101600</xdr:colOff>
      <xdr:row>32</xdr:row>
      <xdr:rowOff>85440</xdr:rowOff>
    </xdr:to>
    <xdr:sp macro="" textlink="">
      <xdr:nvSpPr>
        <xdr:cNvPr id="310" name="楕円 309"/>
        <xdr:cNvSpPr/>
      </xdr:nvSpPr>
      <xdr:spPr>
        <a:xfrm>
          <a:off x="7810500" y="54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101967</xdr:rowOff>
    </xdr:from>
    <xdr:ext cx="599010" cy="259045"/>
    <xdr:sp macro="" textlink="">
      <xdr:nvSpPr>
        <xdr:cNvPr id="311" name="テキスト ボックス 310"/>
        <xdr:cNvSpPr txBox="1"/>
      </xdr:nvSpPr>
      <xdr:spPr>
        <a:xfrm>
          <a:off x="7561795" y="524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118847</xdr:rowOff>
    </xdr:from>
    <xdr:to>
      <xdr:col>36</xdr:col>
      <xdr:colOff>165100</xdr:colOff>
      <xdr:row>36</xdr:row>
      <xdr:rowOff>48997</xdr:rowOff>
    </xdr:to>
    <xdr:sp macro="" textlink="">
      <xdr:nvSpPr>
        <xdr:cNvPr id="312" name="楕円 311"/>
        <xdr:cNvSpPr/>
      </xdr:nvSpPr>
      <xdr:spPr>
        <a:xfrm>
          <a:off x="6921500" y="61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65524</xdr:rowOff>
    </xdr:from>
    <xdr:ext cx="599010" cy="259045"/>
    <xdr:sp macro="" textlink="">
      <xdr:nvSpPr>
        <xdr:cNvPr id="313" name="テキスト ボックス 312"/>
        <xdr:cNvSpPr txBox="1"/>
      </xdr:nvSpPr>
      <xdr:spPr>
        <a:xfrm>
          <a:off x="6672795" y="589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39" name="直線コネクタ 338"/>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0"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1" name="直線コネクタ 340"/>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2"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3" name="直線コネクタ 342"/>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21494</xdr:rowOff>
    </xdr:from>
    <xdr:to>
      <xdr:col>55</xdr:col>
      <xdr:colOff>0</xdr:colOff>
      <xdr:row>57</xdr:row>
      <xdr:rowOff>127950</xdr:rowOff>
    </xdr:to>
    <xdr:cxnSp macro="">
      <xdr:nvCxnSpPr>
        <xdr:cNvPr id="344" name="直線コネクタ 343"/>
        <xdr:cNvCxnSpPr/>
      </xdr:nvCxnSpPr>
      <xdr:spPr>
        <a:xfrm flipV="1">
          <a:off x="9639300" y="9794144"/>
          <a:ext cx="838200" cy="10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5" name="普通建設事業費平均値テキスト"/>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6" name="フローチャート: 判断 345"/>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79950</xdr:rowOff>
    </xdr:from>
    <xdr:to>
      <xdr:col>50</xdr:col>
      <xdr:colOff>114300</xdr:colOff>
      <xdr:row>57</xdr:row>
      <xdr:rowOff>127950</xdr:rowOff>
    </xdr:to>
    <xdr:cxnSp macro="">
      <xdr:nvCxnSpPr>
        <xdr:cNvPr id="347" name="直線コネクタ 346"/>
        <xdr:cNvCxnSpPr/>
      </xdr:nvCxnSpPr>
      <xdr:spPr>
        <a:xfrm>
          <a:off x="8750300" y="9509700"/>
          <a:ext cx="889000" cy="3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8" name="フローチャート: 判断 347"/>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49" name="テキスト ボックス 348"/>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79950</xdr:rowOff>
    </xdr:from>
    <xdr:to>
      <xdr:col>45</xdr:col>
      <xdr:colOff>177800</xdr:colOff>
      <xdr:row>55</xdr:row>
      <xdr:rowOff>119734</xdr:rowOff>
    </xdr:to>
    <xdr:cxnSp macro="">
      <xdr:nvCxnSpPr>
        <xdr:cNvPr id="350" name="直線コネクタ 349"/>
        <xdr:cNvCxnSpPr/>
      </xdr:nvCxnSpPr>
      <xdr:spPr>
        <a:xfrm flipV="1">
          <a:off x="7861300" y="9509700"/>
          <a:ext cx="889000" cy="3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1" name="フローチャート: 判断 350"/>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2" name="テキスト ボックス 351"/>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119734</xdr:rowOff>
    </xdr:from>
    <xdr:to>
      <xdr:col>41</xdr:col>
      <xdr:colOff>50800</xdr:colOff>
      <xdr:row>55</xdr:row>
      <xdr:rowOff>147217</xdr:rowOff>
    </xdr:to>
    <xdr:cxnSp macro="">
      <xdr:nvCxnSpPr>
        <xdr:cNvPr id="353" name="直線コネクタ 352"/>
        <xdr:cNvCxnSpPr/>
      </xdr:nvCxnSpPr>
      <xdr:spPr>
        <a:xfrm flipV="1">
          <a:off x="6972300" y="9549484"/>
          <a:ext cx="889000" cy="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4" name="フローチャート: 判断 353"/>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5" name="テキスト ボックス 354"/>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6" name="フローチャート: 判断 355"/>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7" name="テキスト ボックス 356"/>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142144</xdr:rowOff>
    </xdr:from>
    <xdr:to>
      <xdr:col>55</xdr:col>
      <xdr:colOff>50800</xdr:colOff>
      <xdr:row>57</xdr:row>
      <xdr:rowOff>72294</xdr:rowOff>
    </xdr:to>
    <xdr:sp macro="" textlink="">
      <xdr:nvSpPr>
        <xdr:cNvPr id="363" name="楕円 362"/>
        <xdr:cNvSpPr/>
      </xdr:nvSpPr>
      <xdr:spPr>
        <a:xfrm>
          <a:off x="10426700" y="97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120571</xdr:rowOff>
    </xdr:from>
    <xdr:ext cx="534377" cy="259045"/>
    <xdr:sp macro="" textlink="">
      <xdr:nvSpPr>
        <xdr:cNvPr id="364" name="普通建設事業費該当値テキスト"/>
        <xdr:cNvSpPr txBox="1"/>
      </xdr:nvSpPr>
      <xdr:spPr>
        <a:xfrm>
          <a:off x="10528300" y="97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77150</xdr:rowOff>
    </xdr:from>
    <xdr:to>
      <xdr:col>50</xdr:col>
      <xdr:colOff>165100</xdr:colOff>
      <xdr:row>58</xdr:row>
      <xdr:rowOff>7300</xdr:rowOff>
    </xdr:to>
    <xdr:sp macro="" textlink="">
      <xdr:nvSpPr>
        <xdr:cNvPr id="365" name="楕円 364"/>
        <xdr:cNvSpPr/>
      </xdr:nvSpPr>
      <xdr:spPr>
        <a:xfrm>
          <a:off x="9588500" y="98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169877</xdr:rowOff>
    </xdr:from>
    <xdr:ext cx="534377" cy="259045"/>
    <xdr:sp macro="" textlink="">
      <xdr:nvSpPr>
        <xdr:cNvPr id="366" name="テキスト ボックス 365"/>
        <xdr:cNvSpPr txBox="1"/>
      </xdr:nvSpPr>
      <xdr:spPr>
        <a:xfrm>
          <a:off x="9372111" y="99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29150</xdr:rowOff>
    </xdr:from>
    <xdr:to>
      <xdr:col>46</xdr:col>
      <xdr:colOff>38100</xdr:colOff>
      <xdr:row>55</xdr:row>
      <xdr:rowOff>130750</xdr:rowOff>
    </xdr:to>
    <xdr:sp macro="" textlink="">
      <xdr:nvSpPr>
        <xdr:cNvPr id="367" name="楕円 366"/>
        <xdr:cNvSpPr/>
      </xdr:nvSpPr>
      <xdr:spPr>
        <a:xfrm>
          <a:off x="8699500" y="94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147277</xdr:rowOff>
    </xdr:from>
    <xdr:ext cx="599010" cy="259045"/>
    <xdr:sp macro="" textlink="">
      <xdr:nvSpPr>
        <xdr:cNvPr id="368" name="テキスト ボックス 367"/>
        <xdr:cNvSpPr txBox="1"/>
      </xdr:nvSpPr>
      <xdr:spPr>
        <a:xfrm>
          <a:off x="8450795" y="923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68934</xdr:rowOff>
    </xdr:from>
    <xdr:to>
      <xdr:col>41</xdr:col>
      <xdr:colOff>101600</xdr:colOff>
      <xdr:row>55</xdr:row>
      <xdr:rowOff>170534</xdr:rowOff>
    </xdr:to>
    <xdr:sp macro="" textlink="">
      <xdr:nvSpPr>
        <xdr:cNvPr id="369" name="楕円 368"/>
        <xdr:cNvSpPr/>
      </xdr:nvSpPr>
      <xdr:spPr>
        <a:xfrm>
          <a:off x="7810500" y="94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15611</xdr:rowOff>
    </xdr:from>
    <xdr:ext cx="599010" cy="259045"/>
    <xdr:sp macro="" textlink="">
      <xdr:nvSpPr>
        <xdr:cNvPr id="370" name="テキスト ボックス 369"/>
        <xdr:cNvSpPr txBox="1"/>
      </xdr:nvSpPr>
      <xdr:spPr>
        <a:xfrm>
          <a:off x="7561795" y="927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96417</xdr:rowOff>
    </xdr:from>
    <xdr:to>
      <xdr:col>36</xdr:col>
      <xdr:colOff>165100</xdr:colOff>
      <xdr:row>56</xdr:row>
      <xdr:rowOff>26567</xdr:rowOff>
    </xdr:to>
    <xdr:sp macro="" textlink="">
      <xdr:nvSpPr>
        <xdr:cNvPr id="371" name="楕円 370"/>
        <xdr:cNvSpPr/>
      </xdr:nvSpPr>
      <xdr:spPr>
        <a:xfrm>
          <a:off x="6921500" y="95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43094</xdr:rowOff>
    </xdr:from>
    <xdr:ext cx="534377" cy="259045"/>
    <xdr:sp macro="" textlink="">
      <xdr:nvSpPr>
        <xdr:cNvPr id="372" name="テキスト ボックス 371"/>
        <xdr:cNvSpPr txBox="1"/>
      </xdr:nvSpPr>
      <xdr:spPr>
        <a:xfrm>
          <a:off x="6705111" y="93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8" name="直線コネクタ 397"/>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1"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2" name="直線コネクタ 401"/>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91912</xdr:rowOff>
    </xdr:from>
    <xdr:to>
      <xdr:col>55</xdr:col>
      <xdr:colOff>0</xdr:colOff>
      <xdr:row>78</xdr:row>
      <xdr:rowOff>157933</xdr:rowOff>
    </xdr:to>
    <xdr:cxnSp macro="">
      <xdr:nvCxnSpPr>
        <xdr:cNvPr id="403" name="直線コネクタ 402"/>
        <xdr:cNvCxnSpPr/>
      </xdr:nvCxnSpPr>
      <xdr:spPr>
        <a:xfrm flipV="1">
          <a:off x="9639300" y="13465012"/>
          <a:ext cx="838200" cy="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4" name="普通建設事業費 （ うち新規整備　）平均値テキスト"/>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5" name="フローチャート: 判断 404"/>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46954</xdr:rowOff>
    </xdr:from>
    <xdr:to>
      <xdr:col>50</xdr:col>
      <xdr:colOff>114300</xdr:colOff>
      <xdr:row>78</xdr:row>
      <xdr:rowOff>157933</xdr:rowOff>
    </xdr:to>
    <xdr:cxnSp macro="">
      <xdr:nvCxnSpPr>
        <xdr:cNvPr id="406" name="直線コネクタ 405"/>
        <xdr:cNvCxnSpPr/>
      </xdr:nvCxnSpPr>
      <xdr:spPr>
        <a:xfrm>
          <a:off x="8750300" y="13420054"/>
          <a:ext cx="889000" cy="1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7" name="フローチャート: 判断 406"/>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8" name="テキスト ボックス 407"/>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120574</xdr:rowOff>
    </xdr:from>
    <xdr:to>
      <xdr:col>45</xdr:col>
      <xdr:colOff>177800</xdr:colOff>
      <xdr:row>78</xdr:row>
      <xdr:rowOff>46954</xdr:rowOff>
    </xdr:to>
    <xdr:cxnSp macro="">
      <xdr:nvCxnSpPr>
        <xdr:cNvPr id="409" name="直線コネクタ 408"/>
        <xdr:cNvCxnSpPr/>
      </xdr:nvCxnSpPr>
      <xdr:spPr>
        <a:xfrm>
          <a:off x="7861300" y="12979324"/>
          <a:ext cx="889000" cy="44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0" name="フローチャート: 判断 409"/>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1" name="テキスト ボックス 410"/>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120574</xdr:rowOff>
    </xdr:from>
    <xdr:to>
      <xdr:col>41</xdr:col>
      <xdr:colOff>50800</xdr:colOff>
      <xdr:row>77</xdr:row>
      <xdr:rowOff>153873</xdr:rowOff>
    </xdr:to>
    <xdr:cxnSp macro="">
      <xdr:nvCxnSpPr>
        <xdr:cNvPr id="412" name="直線コネクタ 411"/>
        <xdr:cNvCxnSpPr/>
      </xdr:nvCxnSpPr>
      <xdr:spPr>
        <a:xfrm flipV="1">
          <a:off x="6972300" y="12979324"/>
          <a:ext cx="889000" cy="3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3" name="フローチャート: 判断 412"/>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4" name="テキスト ボックス 413"/>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5" name="フローチャート: 判断 414"/>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6" name="テキスト ボックス 415"/>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41112</xdr:rowOff>
    </xdr:from>
    <xdr:to>
      <xdr:col>55</xdr:col>
      <xdr:colOff>50800</xdr:colOff>
      <xdr:row>78</xdr:row>
      <xdr:rowOff>142712</xdr:rowOff>
    </xdr:to>
    <xdr:sp macro="" textlink="">
      <xdr:nvSpPr>
        <xdr:cNvPr id="422" name="楕円 421"/>
        <xdr:cNvSpPr/>
      </xdr:nvSpPr>
      <xdr:spPr>
        <a:xfrm>
          <a:off x="10426700" y="134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19539</xdr:rowOff>
    </xdr:from>
    <xdr:ext cx="534377" cy="259045"/>
    <xdr:sp macro="" textlink="">
      <xdr:nvSpPr>
        <xdr:cNvPr id="423" name="普通建設事業費 （ うち新規整備　）該当値テキスト"/>
        <xdr:cNvSpPr txBox="1"/>
      </xdr:nvSpPr>
      <xdr:spPr>
        <a:xfrm>
          <a:off x="10528300" y="133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107133</xdr:rowOff>
    </xdr:from>
    <xdr:to>
      <xdr:col>50</xdr:col>
      <xdr:colOff>165100</xdr:colOff>
      <xdr:row>79</xdr:row>
      <xdr:rowOff>37283</xdr:rowOff>
    </xdr:to>
    <xdr:sp macro="" textlink="">
      <xdr:nvSpPr>
        <xdr:cNvPr id="424" name="楕円 423"/>
        <xdr:cNvSpPr/>
      </xdr:nvSpPr>
      <xdr:spPr>
        <a:xfrm>
          <a:off x="9588500" y="134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28410</xdr:rowOff>
    </xdr:from>
    <xdr:ext cx="534377" cy="259045"/>
    <xdr:sp macro="" textlink="">
      <xdr:nvSpPr>
        <xdr:cNvPr id="425" name="テキスト ボックス 424"/>
        <xdr:cNvSpPr txBox="1"/>
      </xdr:nvSpPr>
      <xdr:spPr>
        <a:xfrm>
          <a:off x="9372111" y="135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167604</xdr:rowOff>
    </xdr:from>
    <xdr:to>
      <xdr:col>46</xdr:col>
      <xdr:colOff>38100</xdr:colOff>
      <xdr:row>78</xdr:row>
      <xdr:rowOff>97754</xdr:rowOff>
    </xdr:to>
    <xdr:sp macro="" textlink="">
      <xdr:nvSpPr>
        <xdr:cNvPr id="426" name="楕円 425"/>
        <xdr:cNvSpPr/>
      </xdr:nvSpPr>
      <xdr:spPr>
        <a:xfrm>
          <a:off x="8699500" y="133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114281</xdr:rowOff>
    </xdr:from>
    <xdr:ext cx="534377" cy="259045"/>
    <xdr:sp macro="" textlink="">
      <xdr:nvSpPr>
        <xdr:cNvPr id="427" name="テキスト ボックス 426"/>
        <xdr:cNvSpPr txBox="1"/>
      </xdr:nvSpPr>
      <xdr:spPr>
        <a:xfrm>
          <a:off x="8483111" y="1314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69774</xdr:rowOff>
    </xdr:from>
    <xdr:to>
      <xdr:col>41</xdr:col>
      <xdr:colOff>101600</xdr:colOff>
      <xdr:row>75</xdr:row>
      <xdr:rowOff>171374</xdr:rowOff>
    </xdr:to>
    <xdr:sp macro="" textlink="">
      <xdr:nvSpPr>
        <xdr:cNvPr id="428" name="楕円 427"/>
        <xdr:cNvSpPr/>
      </xdr:nvSpPr>
      <xdr:spPr>
        <a:xfrm>
          <a:off x="7810500" y="129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16451</xdr:rowOff>
    </xdr:from>
    <xdr:ext cx="534377" cy="259045"/>
    <xdr:sp macro="" textlink="">
      <xdr:nvSpPr>
        <xdr:cNvPr id="429" name="テキスト ボックス 428"/>
        <xdr:cNvSpPr txBox="1"/>
      </xdr:nvSpPr>
      <xdr:spPr>
        <a:xfrm>
          <a:off x="7594111" y="127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103073</xdr:rowOff>
    </xdr:from>
    <xdr:to>
      <xdr:col>36</xdr:col>
      <xdr:colOff>165100</xdr:colOff>
      <xdr:row>78</xdr:row>
      <xdr:rowOff>33223</xdr:rowOff>
    </xdr:to>
    <xdr:sp macro="" textlink="">
      <xdr:nvSpPr>
        <xdr:cNvPr id="430" name="楕円 429"/>
        <xdr:cNvSpPr/>
      </xdr:nvSpPr>
      <xdr:spPr>
        <a:xfrm>
          <a:off x="69215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49750</xdr:rowOff>
    </xdr:from>
    <xdr:ext cx="534377" cy="259045"/>
    <xdr:sp macro="" textlink="">
      <xdr:nvSpPr>
        <xdr:cNvPr id="431" name="テキスト ボックス 430"/>
        <xdr:cNvSpPr txBox="1"/>
      </xdr:nvSpPr>
      <xdr:spPr>
        <a:xfrm>
          <a:off x="6705111" y="1307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5" name="直線コネクタ 454"/>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6"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7" name="直線コネクタ 456"/>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8"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59" name="直線コネクタ 458"/>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148958</xdr:rowOff>
    </xdr:from>
    <xdr:to>
      <xdr:col>55</xdr:col>
      <xdr:colOff>0</xdr:colOff>
      <xdr:row>96</xdr:row>
      <xdr:rowOff>110083</xdr:rowOff>
    </xdr:to>
    <xdr:cxnSp macro="">
      <xdr:nvCxnSpPr>
        <xdr:cNvPr id="460" name="直線コネクタ 459"/>
        <xdr:cNvCxnSpPr/>
      </xdr:nvCxnSpPr>
      <xdr:spPr>
        <a:xfrm flipV="1">
          <a:off x="9639300" y="16436708"/>
          <a:ext cx="838200" cy="1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1" name="普通建設事業費 （ うち更新整備　）平均値テキスト"/>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2" name="フローチャート: 判断 461"/>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166205</xdr:rowOff>
    </xdr:from>
    <xdr:to>
      <xdr:col>50</xdr:col>
      <xdr:colOff>114300</xdr:colOff>
      <xdr:row>96</xdr:row>
      <xdr:rowOff>110083</xdr:rowOff>
    </xdr:to>
    <xdr:cxnSp macro="">
      <xdr:nvCxnSpPr>
        <xdr:cNvPr id="463" name="直線コネクタ 462"/>
        <xdr:cNvCxnSpPr/>
      </xdr:nvCxnSpPr>
      <xdr:spPr>
        <a:xfrm>
          <a:off x="8750300" y="16111055"/>
          <a:ext cx="889000" cy="4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4" name="フローチャート: 判断 463"/>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5" name="テキスト ボックス 464"/>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166205</xdr:rowOff>
    </xdr:from>
    <xdr:to>
      <xdr:col>45</xdr:col>
      <xdr:colOff>177800</xdr:colOff>
      <xdr:row>97</xdr:row>
      <xdr:rowOff>53542</xdr:rowOff>
    </xdr:to>
    <xdr:cxnSp macro="">
      <xdr:nvCxnSpPr>
        <xdr:cNvPr id="466" name="直線コネクタ 465"/>
        <xdr:cNvCxnSpPr/>
      </xdr:nvCxnSpPr>
      <xdr:spPr>
        <a:xfrm flipV="1">
          <a:off x="7861300" y="16111055"/>
          <a:ext cx="889000" cy="57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7" name="フローチャート: 判断 466"/>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8" name="テキスト ボックス 467"/>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28614</xdr:rowOff>
    </xdr:from>
    <xdr:to>
      <xdr:col>41</xdr:col>
      <xdr:colOff>50800</xdr:colOff>
      <xdr:row>97</xdr:row>
      <xdr:rowOff>53542</xdr:rowOff>
    </xdr:to>
    <xdr:cxnSp macro="">
      <xdr:nvCxnSpPr>
        <xdr:cNvPr id="469" name="直線コネクタ 468"/>
        <xdr:cNvCxnSpPr/>
      </xdr:nvCxnSpPr>
      <xdr:spPr>
        <a:xfrm>
          <a:off x="6972300" y="16316364"/>
          <a:ext cx="889000" cy="36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0" name="フローチャート: 判断 469"/>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1" name="テキスト ボックス 470"/>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2" name="フローチャート: 判断 471"/>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53179</xdr:rowOff>
    </xdr:from>
    <xdr:ext cx="534377" cy="259045"/>
    <xdr:sp macro="" textlink="">
      <xdr:nvSpPr>
        <xdr:cNvPr id="473" name="テキスト ボックス 472"/>
        <xdr:cNvSpPr txBox="1"/>
      </xdr:nvSpPr>
      <xdr:spPr>
        <a:xfrm>
          <a:off x="670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98158</xdr:rowOff>
    </xdr:from>
    <xdr:to>
      <xdr:col>55</xdr:col>
      <xdr:colOff>50800</xdr:colOff>
      <xdr:row>96</xdr:row>
      <xdr:rowOff>28308</xdr:rowOff>
    </xdr:to>
    <xdr:sp macro="" textlink="">
      <xdr:nvSpPr>
        <xdr:cNvPr id="479" name="楕円 478"/>
        <xdr:cNvSpPr/>
      </xdr:nvSpPr>
      <xdr:spPr>
        <a:xfrm>
          <a:off x="10426700" y="163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121035</xdr:rowOff>
    </xdr:from>
    <xdr:ext cx="534377" cy="259045"/>
    <xdr:sp macro="" textlink="">
      <xdr:nvSpPr>
        <xdr:cNvPr id="480" name="普通建設事業費 （ うち更新整備　）該当値テキスト"/>
        <xdr:cNvSpPr txBox="1"/>
      </xdr:nvSpPr>
      <xdr:spPr>
        <a:xfrm>
          <a:off x="10528300" y="1623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59283</xdr:rowOff>
    </xdr:from>
    <xdr:to>
      <xdr:col>50</xdr:col>
      <xdr:colOff>165100</xdr:colOff>
      <xdr:row>96</xdr:row>
      <xdr:rowOff>160883</xdr:rowOff>
    </xdr:to>
    <xdr:sp macro="" textlink="">
      <xdr:nvSpPr>
        <xdr:cNvPr id="481" name="楕円 480"/>
        <xdr:cNvSpPr/>
      </xdr:nvSpPr>
      <xdr:spPr>
        <a:xfrm>
          <a:off x="9588500" y="165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152010</xdr:rowOff>
    </xdr:from>
    <xdr:ext cx="534377" cy="259045"/>
    <xdr:sp macro="" textlink="">
      <xdr:nvSpPr>
        <xdr:cNvPr id="482" name="テキスト ボックス 481"/>
        <xdr:cNvSpPr txBox="1"/>
      </xdr:nvSpPr>
      <xdr:spPr>
        <a:xfrm>
          <a:off x="9372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115405</xdr:rowOff>
    </xdr:from>
    <xdr:to>
      <xdr:col>46</xdr:col>
      <xdr:colOff>38100</xdr:colOff>
      <xdr:row>94</xdr:row>
      <xdr:rowOff>45555</xdr:rowOff>
    </xdr:to>
    <xdr:sp macro="" textlink="">
      <xdr:nvSpPr>
        <xdr:cNvPr id="483" name="楕円 482"/>
        <xdr:cNvSpPr/>
      </xdr:nvSpPr>
      <xdr:spPr>
        <a:xfrm>
          <a:off x="8699500" y="160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62082</xdr:rowOff>
    </xdr:from>
    <xdr:ext cx="534377" cy="259045"/>
    <xdr:sp macro="" textlink="">
      <xdr:nvSpPr>
        <xdr:cNvPr id="484" name="テキスト ボックス 483"/>
        <xdr:cNvSpPr txBox="1"/>
      </xdr:nvSpPr>
      <xdr:spPr>
        <a:xfrm>
          <a:off x="8483111" y="158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2742</xdr:rowOff>
    </xdr:from>
    <xdr:to>
      <xdr:col>41</xdr:col>
      <xdr:colOff>101600</xdr:colOff>
      <xdr:row>97</xdr:row>
      <xdr:rowOff>104342</xdr:rowOff>
    </xdr:to>
    <xdr:sp macro="" textlink="">
      <xdr:nvSpPr>
        <xdr:cNvPr id="485" name="楕円 484"/>
        <xdr:cNvSpPr/>
      </xdr:nvSpPr>
      <xdr:spPr>
        <a:xfrm>
          <a:off x="7810500" y="166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95469</xdr:rowOff>
    </xdr:from>
    <xdr:ext cx="534377" cy="259045"/>
    <xdr:sp macro="" textlink="">
      <xdr:nvSpPr>
        <xdr:cNvPr id="486" name="テキスト ボックス 485"/>
        <xdr:cNvSpPr txBox="1"/>
      </xdr:nvSpPr>
      <xdr:spPr>
        <a:xfrm>
          <a:off x="7594111" y="1672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149264</xdr:rowOff>
    </xdr:from>
    <xdr:to>
      <xdr:col>36</xdr:col>
      <xdr:colOff>165100</xdr:colOff>
      <xdr:row>95</xdr:row>
      <xdr:rowOff>79414</xdr:rowOff>
    </xdr:to>
    <xdr:sp macro="" textlink="">
      <xdr:nvSpPr>
        <xdr:cNvPr id="487" name="楕円 486"/>
        <xdr:cNvSpPr/>
      </xdr:nvSpPr>
      <xdr:spPr>
        <a:xfrm>
          <a:off x="6921500" y="162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95941</xdr:rowOff>
    </xdr:from>
    <xdr:ext cx="534377" cy="259045"/>
    <xdr:sp macro="" textlink="">
      <xdr:nvSpPr>
        <xdr:cNvPr id="488" name="テキスト ボックス 487"/>
        <xdr:cNvSpPr txBox="1"/>
      </xdr:nvSpPr>
      <xdr:spPr>
        <a:xfrm>
          <a:off x="6705111" y="160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2" name="直線コネクタ 511"/>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5"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6" name="直線コネクタ 515"/>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133604</xdr:rowOff>
    </xdr:from>
    <xdr:to>
      <xdr:col>85</xdr:col>
      <xdr:colOff>127000</xdr:colOff>
      <xdr:row>39</xdr:row>
      <xdr:rowOff>44450</xdr:rowOff>
    </xdr:to>
    <xdr:cxnSp macro="">
      <xdr:nvCxnSpPr>
        <xdr:cNvPr id="517" name="直線コネクタ 516"/>
        <xdr:cNvCxnSpPr/>
      </xdr:nvCxnSpPr>
      <xdr:spPr>
        <a:xfrm flipV="1">
          <a:off x="15481300" y="6477254"/>
          <a:ext cx="8382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8" name="災害復旧事業費平均値テキスト"/>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19" name="フローチャート: 判断 518"/>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42964</xdr:rowOff>
    </xdr:from>
    <xdr:to>
      <xdr:col>81</xdr:col>
      <xdr:colOff>50800</xdr:colOff>
      <xdr:row>39</xdr:row>
      <xdr:rowOff>44450</xdr:rowOff>
    </xdr:to>
    <xdr:cxnSp macro="">
      <xdr:nvCxnSpPr>
        <xdr:cNvPr id="520" name="直線コネクタ 519"/>
        <xdr:cNvCxnSpPr/>
      </xdr:nvCxnSpPr>
      <xdr:spPr>
        <a:xfrm>
          <a:off x="14592300" y="672951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1" name="フローチャート: 判断 520"/>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2" name="テキスト ボックス 521"/>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63500</xdr:rowOff>
    </xdr:from>
    <xdr:to>
      <xdr:col>76</xdr:col>
      <xdr:colOff>114300</xdr:colOff>
      <xdr:row>39</xdr:row>
      <xdr:rowOff>42964</xdr:rowOff>
    </xdr:to>
    <xdr:cxnSp macro="">
      <xdr:nvCxnSpPr>
        <xdr:cNvPr id="523" name="直線コネクタ 522"/>
        <xdr:cNvCxnSpPr/>
      </xdr:nvCxnSpPr>
      <xdr:spPr>
        <a:xfrm>
          <a:off x="13703300" y="6578600"/>
          <a:ext cx="889000" cy="1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4" name="フローチャート: 判断 523"/>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5" name="テキスト ボックス 524"/>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63500</xdr:rowOff>
    </xdr:from>
    <xdr:to>
      <xdr:col>71</xdr:col>
      <xdr:colOff>177800</xdr:colOff>
      <xdr:row>38</xdr:row>
      <xdr:rowOff>143776</xdr:rowOff>
    </xdr:to>
    <xdr:cxnSp macro="">
      <xdr:nvCxnSpPr>
        <xdr:cNvPr id="526" name="直線コネクタ 525"/>
        <xdr:cNvCxnSpPr/>
      </xdr:nvCxnSpPr>
      <xdr:spPr>
        <a:xfrm flipV="1">
          <a:off x="12814300" y="6578600"/>
          <a:ext cx="889000" cy="8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7" name="フローチャート: 判断 526"/>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8" name="テキスト ボックス 527"/>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29" name="フローチャート: 判断 528"/>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0" name="テキスト ボックス 529"/>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82804</xdr:rowOff>
    </xdr:from>
    <xdr:to>
      <xdr:col>85</xdr:col>
      <xdr:colOff>177800</xdr:colOff>
      <xdr:row>38</xdr:row>
      <xdr:rowOff>12954</xdr:rowOff>
    </xdr:to>
    <xdr:sp macro="" textlink="">
      <xdr:nvSpPr>
        <xdr:cNvPr id="536" name="楕円 535"/>
        <xdr:cNvSpPr/>
      </xdr:nvSpPr>
      <xdr:spPr>
        <a:xfrm>
          <a:off x="162687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105681</xdr:rowOff>
    </xdr:from>
    <xdr:ext cx="469744" cy="259045"/>
    <xdr:sp macro="" textlink="">
      <xdr:nvSpPr>
        <xdr:cNvPr id="537" name="災害復旧事業費該当値テキスト"/>
        <xdr:cNvSpPr txBox="1"/>
      </xdr:nvSpPr>
      <xdr:spPr>
        <a:xfrm>
          <a:off x="16370300" y="62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163614</xdr:rowOff>
    </xdr:from>
    <xdr:to>
      <xdr:col>76</xdr:col>
      <xdr:colOff>165100</xdr:colOff>
      <xdr:row>39</xdr:row>
      <xdr:rowOff>93764</xdr:rowOff>
    </xdr:to>
    <xdr:sp macro="" textlink="">
      <xdr:nvSpPr>
        <xdr:cNvPr id="540" name="楕円 539"/>
        <xdr:cNvSpPr/>
      </xdr:nvSpPr>
      <xdr:spPr>
        <a:xfrm>
          <a:off x="14541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84891</xdr:rowOff>
    </xdr:from>
    <xdr:ext cx="313932" cy="259045"/>
    <xdr:sp macro="" textlink="">
      <xdr:nvSpPr>
        <xdr:cNvPr id="541" name="テキスト ボックス 540"/>
        <xdr:cNvSpPr txBox="1"/>
      </xdr:nvSpPr>
      <xdr:spPr>
        <a:xfrm>
          <a:off x="14435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12700</xdr:rowOff>
    </xdr:from>
    <xdr:to>
      <xdr:col>72</xdr:col>
      <xdr:colOff>38100</xdr:colOff>
      <xdr:row>38</xdr:row>
      <xdr:rowOff>114300</xdr:rowOff>
    </xdr:to>
    <xdr:sp macro="" textlink="">
      <xdr:nvSpPr>
        <xdr:cNvPr id="542" name="楕円 541"/>
        <xdr:cNvSpPr/>
      </xdr:nvSpPr>
      <xdr:spPr>
        <a:xfrm>
          <a:off x="13652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105427</xdr:rowOff>
    </xdr:from>
    <xdr:ext cx="469744" cy="259045"/>
    <xdr:sp macro="" textlink="">
      <xdr:nvSpPr>
        <xdr:cNvPr id="543" name="テキスト ボックス 542"/>
        <xdr:cNvSpPr txBox="1"/>
      </xdr:nvSpPr>
      <xdr:spPr>
        <a:xfrm>
          <a:off x="13468428"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92976</xdr:rowOff>
    </xdr:from>
    <xdr:to>
      <xdr:col>67</xdr:col>
      <xdr:colOff>101600</xdr:colOff>
      <xdr:row>39</xdr:row>
      <xdr:rowOff>23126</xdr:rowOff>
    </xdr:to>
    <xdr:sp macro="" textlink="">
      <xdr:nvSpPr>
        <xdr:cNvPr id="544" name="楕円 543"/>
        <xdr:cNvSpPr/>
      </xdr:nvSpPr>
      <xdr:spPr>
        <a:xfrm>
          <a:off x="12763500" y="66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14253</xdr:rowOff>
    </xdr:from>
    <xdr:ext cx="469744" cy="259045"/>
    <xdr:sp macro="" textlink="">
      <xdr:nvSpPr>
        <xdr:cNvPr id="545" name="テキスト ボックス 544"/>
        <xdr:cNvSpPr txBox="1"/>
      </xdr:nvSpPr>
      <xdr:spPr>
        <a:xfrm>
          <a:off x="12579428" y="67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8" name="直線コネクタ 617"/>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19"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0" name="直線コネクタ 619"/>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1"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2" name="直線コネクタ 621"/>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12268</xdr:rowOff>
    </xdr:from>
    <xdr:to>
      <xdr:col>85</xdr:col>
      <xdr:colOff>127000</xdr:colOff>
      <xdr:row>75</xdr:row>
      <xdr:rowOff>60769</xdr:rowOff>
    </xdr:to>
    <xdr:cxnSp macro="">
      <xdr:nvCxnSpPr>
        <xdr:cNvPr id="623" name="直線コネクタ 622"/>
        <xdr:cNvCxnSpPr/>
      </xdr:nvCxnSpPr>
      <xdr:spPr>
        <a:xfrm flipV="1">
          <a:off x="15481300" y="12871018"/>
          <a:ext cx="8382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4" name="公債費平均値テキスト"/>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5" name="フローチャート: 判断 624"/>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60769</xdr:rowOff>
    </xdr:from>
    <xdr:to>
      <xdr:col>81</xdr:col>
      <xdr:colOff>50800</xdr:colOff>
      <xdr:row>75</xdr:row>
      <xdr:rowOff>76212</xdr:rowOff>
    </xdr:to>
    <xdr:cxnSp macro="">
      <xdr:nvCxnSpPr>
        <xdr:cNvPr id="626" name="直線コネクタ 625"/>
        <xdr:cNvCxnSpPr/>
      </xdr:nvCxnSpPr>
      <xdr:spPr>
        <a:xfrm flipV="1">
          <a:off x="14592300" y="12919519"/>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7" name="フローチャート: 判断 626"/>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8" name="テキスト ボックス 627"/>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76212</xdr:rowOff>
    </xdr:from>
    <xdr:to>
      <xdr:col>76</xdr:col>
      <xdr:colOff>114300</xdr:colOff>
      <xdr:row>75</xdr:row>
      <xdr:rowOff>137261</xdr:rowOff>
    </xdr:to>
    <xdr:cxnSp macro="">
      <xdr:nvCxnSpPr>
        <xdr:cNvPr id="629" name="直線コネクタ 628"/>
        <xdr:cNvCxnSpPr/>
      </xdr:nvCxnSpPr>
      <xdr:spPr>
        <a:xfrm flipV="1">
          <a:off x="13703300" y="12934962"/>
          <a:ext cx="889000" cy="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0" name="フローチャート: 判断 629"/>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1" name="テキスト ボックス 630"/>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137261</xdr:rowOff>
    </xdr:from>
    <xdr:to>
      <xdr:col>71</xdr:col>
      <xdr:colOff>177800</xdr:colOff>
      <xdr:row>76</xdr:row>
      <xdr:rowOff>14515</xdr:rowOff>
    </xdr:to>
    <xdr:cxnSp macro="">
      <xdr:nvCxnSpPr>
        <xdr:cNvPr id="632" name="直線コネクタ 631"/>
        <xdr:cNvCxnSpPr/>
      </xdr:nvCxnSpPr>
      <xdr:spPr>
        <a:xfrm flipV="1">
          <a:off x="12814300" y="12996011"/>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3" name="フローチャート: 判断 632"/>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4" name="テキスト ボックス 633"/>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5" name="フローチャート: 判断 634"/>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6" name="テキスト ボックス 635"/>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132918</xdr:rowOff>
    </xdr:from>
    <xdr:to>
      <xdr:col>85</xdr:col>
      <xdr:colOff>177800</xdr:colOff>
      <xdr:row>75</xdr:row>
      <xdr:rowOff>63068</xdr:rowOff>
    </xdr:to>
    <xdr:sp macro="" textlink="">
      <xdr:nvSpPr>
        <xdr:cNvPr id="642" name="楕円 641"/>
        <xdr:cNvSpPr/>
      </xdr:nvSpPr>
      <xdr:spPr>
        <a:xfrm>
          <a:off x="16268700" y="128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111345</xdr:rowOff>
    </xdr:from>
    <xdr:ext cx="534377" cy="259045"/>
    <xdr:sp macro="" textlink="">
      <xdr:nvSpPr>
        <xdr:cNvPr id="643" name="公債費該当値テキスト"/>
        <xdr:cNvSpPr txBox="1"/>
      </xdr:nvSpPr>
      <xdr:spPr>
        <a:xfrm>
          <a:off x="16370300" y="127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9969</xdr:rowOff>
    </xdr:from>
    <xdr:to>
      <xdr:col>81</xdr:col>
      <xdr:colOff>101600</xdr:colOff>
      <xdr:row>75</xdr:row>
      <xdr:rowOff>111569</xdr:rowOff>
    </xdr:to>
    <xdr:sp macro="" textlink="">
      <xdr:nvSpPr>
        <xdr:cNvPr id="644" name="楕円 643"/>
        <xdr:cNvSpPr/>
      </xdr:nvSpPr>
      <xdr:spPr>
        <a:xfrm>
          <a:off x="15430500" y="128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102696</xdr:rowOff>
    </xdr:from>
    <xdr:ext cx="534377" cy="259045"/>
    <xdr:sp macro="" textlink="">
      <xdr:nvSpPr>
        <xdr:cNvPr id="645" name="テキスト ボックス 644"/>
        <xdr:cNvSpPr txBox="1"/>
      </xdr:nvSpPr>
      <xdr:spPr>
        <a:xfrm>
          <a:off x="15214111" y="1296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25412</xdr:rowOff>
    </xdr:from>
    <xdr:to>
      <xdr:col>76</xdr:col>
      <xdr:colOff>165100</xdr:colOff>
      <xdr:row>75</xdr:row>
      <xdr:rowOff>127012</xdr:rowOff>
    </xdr:to>
    <xdr:sp macro="" textlink="">
      <xdr:nvSpPr>
        <xdr:cNvPr id="646" name="楕円 645"/>
        <xdr:cNvSpPr/>
      </xdr:nvSpPr>
      <xdr:spPr>
        <a:xfrm>
          <a:off x="14541500" y="12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118139</xdr:rowOff>
    </xdr:from>
    <xdr:ext cx="534377" cy="259045"/>
    <xdr:sp macro="" textlink="">
      <xdr:nvSpPr>
        <xdr:cNvPr id="647" name="テキスト ボックス 646"/>
        <xdr:cNvSpPr txBox="1"/>
      </xdr:nvSpPr>
      <xdr:spPr>
        <a:xfrm>
          <a:off x="14325111" y="129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86461</xdr:rowOff>
    </xdr:from>
    <xdr:to>
      <xdr:col>72</xdr:col>
      <xdr:colOff>38100</xdr:colOff>
      <xdr:row>76</xdr:row>
      <xdr:rowOff>16611</xdr:rowOff>
    </xdr:to>
    <xdr:sp macro="" textlink="">
      <xdr:nvSpPr>
        <xdr:cNvPr id="648" name="楕円 647"/>
        <xdr:cNvSpPr/>
      </xdr:nvSpPr>
      <xdr:spPr>
        <a:xfrm>
          <a:off x="13652500" y="129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7738</xdr:rowOff>
    </xdr:from>
    <xdr:ext cx="534377" cy="259045"/>
    <xdr:sp macro="" textlink="">
      <xdr:nvSpPr>
        <xdr:cNvPr id="649" name="テキスト ボックス 648"/>
        <xdr:cNvSpPr txBox="1"/>
      </xdr:nvSpPr>
      <xdr:spPr>
        <a:xfrm>
          <a:off x="13436111" y="130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135166</xdr:rowOff>
    </xdr:from>
    <xdr:to>
      <xdr:col>67</xdr:col>
      <xdr:colOff>101600</xdr:colOff>
      <xdr:row>76</xdr:row>
      <xdr:rowOff>65317</xdr:rowOff>
    </xdr:to>
    <xdr:sp macro="" textlink="">
      <xdr:nvSpPr>
        <xdr:cNvPr id="650" name="楕円 649"/>
        <xdr:cNvSpPr/>
      </xdr:nvSpPr>
      <xdr:spPr>
        <a:xfrm>
          <a:off x="12763500" y="12993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56442</xdr:rowOff>
    </xdr:from>
    <xdr:ext cx="534377" cy="259045"/>
    <xdr:sp macro="" textlink="">
      <xdr:nvSpPr>
        <xdr:cNvPr id="651" name="テキスト ボックス 650"/>
        <xdr:cNvSpPr txBox="1"/>
      </xdr:nvSpPr>
      <xdr:spPr>
        <a:xfrm>
          <a:off x="12547111" y="1308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3" name="直線コネクタ 672"/>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4"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5" name="直線コネクタ 674"/>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6"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7" name="直線コネクタ 676"/>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170630</xdr:rowOff>
    </xdr:from>
    <xdr:to>
      <xdr:col>85</xdr:col>
      <xdr:colOff>127000</xdr:colOff>
      <xdr:row>98</xdr:row>
      <xdr:rowOff>112108</xdr:rowOff>
    </xdr:to>
    <xdr:cxnSp macro="">
      <xdr:nvCxnSpPr>
        <xdr:cNvPr id="678" name="直線コネクタ 677"/>
        <xdr:cNvCxnSpPr/>
      </xdr:nvCxnSpPr>
      <xdr:spPr>
        <a:xfrm>
          <a:off x="15481300" y="16801280"/>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79"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0" name="フローチャート: 判断 679"/>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170630</xdr:rowOff>
    </xdr:from>
    <xdr:to>
      <xdr:col>81</xdr:col>
      <xdr:colOff>50800</xdr:colOff>
      <xdr:row>98</xdr:row>
      <xdr:rowOff>12023</xdr:rowOff>
    </xdr:to>
    <xdr:cxnSp macro="">
      <xdr:nvCxnSpPr>
        <xdr:cNvPr id="681" name="直線コネクタ 680"/>
        <xdr:cNvCxnSpPr/>
      </xdr:nvCxnSpPr>
      <xdr:spPr>
        <a:xfrm flipV="1">
          <a:off x="14592300" y="16801280"/>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2" name="フローチャート: 判断 681"/>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3" name="テキスト ボックス 682"/>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12023</xdr:rowOff>
    </xdr:from>
    <xdr:to>
      <xdr:col>76</xdr:col>
      <xdr:colOff>114300</xdr:colOff>
      <xdr:row>98</xdr:row>
      <xdr:rowOff>77603</xdr:rowOff>
    </xdr:to>
    <xdr:cxnSp macro="">
      <xdr:nvCxnSpPr>
        <xdr:cNvPr id="684" name="直線コネクタ 683"/>
        <xdr:cNvCxnSpPr/>
      </xdr:nvCxnSpPr>
      <xdr:spPr>
        <a:xfrm flipV="1">
          <a:off x="13703300" y="16814123"/>
          <a:ext cx="889000" cy="6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5" name="フローチャート: 判断 684"/>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6" name="テキスト ボックス 685"/>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77603</xdr:rowOff>
    </xdr:from>
    <xdr:to>
      <xdr:col>71</xdr:col>
      <xdr:colOff>177800</xdr:colOff>
      <xdr:row>98</xdr:row>
      <xdr:rowOff>107555</xdr:rowOff>
    </xdr:to>
    <xdr:cxnSp macro="">
      <xdr:nvCxnSpPr>
        <xdr:cNvPr id="687" name="直線コネクタ 686"/>
        <xdr:cNvCxnSpPr/>
      </xdr:nvCxnSpPr>
      <xdr:spPr>
        <a:xfrm flipV="1">
          <a:off x="12814300" y="16879703"/>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8" name="フローチャート: 判断 687"/>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89" name="テキスト ボックス 688"/>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0" name="フローチャート: 判断 689"/>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1" name="テキスト ボックス 690"/>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61308</xdr:rowOff>
    </xdr:from>
    <xdr:to>
      <xdr:col>85</xdr:col>
      <xdr:colOff>177800</xdr:colOff>
      <xdr:row>98</xdr:row>
      <xdr:rowOff>162908</xdr:rowOff>
    </xdr:to>
    <xdr:sp macro="" textlink="">
      <xdr:nvSpPr>
        <xdr:cNvPr id="697" name="楕円 696"/>
        <xdr:cNvSpPr/>
      </xdr:nvSpPr>
      <xdr:spPr>
        <a:xfrm>
          <a:off x="16268700" y="168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147685</xdr:rowOff>
    </xdr:from>
    <xdr:ext cx="469744" cy="259045"/>
    <xdr:sp macro="" textlink="">
      <xdr:nvSpPr>
        <xdr:cNvPr id="698" name="積立金該当値テキスト"/>
        <xdr:cNvSpPr txBox="1"/>
      </xdr:nvSpPr>
      <xdr:spPr>
        <a:xfrm>
          <a:off x="16370300" y="167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119830</xdr:rowOff>
    </xdr:from>
    <xdr:to>
      <xdr:col>81</xdr:col>
      <xdr:colOff>101600</xdr:colOff>
      <xdr:row>98</xdr:row>
      <xdr:rowOff>49980</xdr:rowOff>
    </xdr:to>
    <xdr:sp macro="" textlink="">
      <xdr:nvSpPr>
        <xdr:cNvPr id="699" name="楕円 698"/>
        <xdr:cNvSpPr/>
      </xdr:nvSpPr>
      <xdr:spPr>
        <a:xfrm>
          <a:off x="15430500" y="167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66507</xdr:rowOff>
    </xdr:from>
    <xdr:ext cx="534377" cy="259045"/>
    <xdr:sp macro="" textlink="">
      <xdr:nvSpPr>
        <xdr:cNvPr id="700" name="テキスト ボックス 699"/>
        <xdr:cNvSpPr txBox="1"/>
      </xdr:nvSpPr>
      <xdr:spPr>
        <a:xfrm>
          <a:off x="15214111" y="165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132673</xdr:rowOff>
    </xdr:from>
    <xdr:to>
      <xdr:col>76</xdr:col>
      <xdr:colOff>165100</xdr:colOff>
      <xdr:row>98</xdr:row>
      <xdr:rowOff>62823</xdr:rowOff>
    </xdr:to>
    <xdr:sp macro="" textlink="">
      <xdr:nvSpPr>
        <xdr:cNvPr id="701" name="楕円 700"/>
        <xdr:cNvSpPr/>
      </xdr:nvSpPr>
      <xdr:spPr>
        <a:xfrm>
          <a:off x="14541500" y="167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53950</xdr:rowOff>
    </xdr:from>
    <xdr:ext cx="534377" cy="259045"/>
    <xdr:sp macro="" textlink="">
      <xdr:nvSpPr>
        <xdr:cNvPr id="702" name="テキスト ボックス 701"/>
        <xdr:cNvSpPr txBox="1"/>
      </xdr:nvSpPr>
      <xdr:spPr>
        <a:xfrm>
          <a:off x="14325111" y="168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26803</xdr:rowOff>
    </xdr:from>
    <xdr:to>
      <xdr:col>72</xdr:col>
      <xdr:colOff>38100</xdr:colOff>
      <xdr:row>98</xdr:row>
      <xdr:rowOff>128403</xdr:rowOff>
    </xdr:to>
    <xdr:sp macro="" textlink="">
      <xdr:nvSpPr>
        <xdr:cNvPr id="703" name="楕円 702"/>
        <xdr:cNvSpPr/>
      </xdr:nvSpPr>
      <xdr:spPr>
        <a:xfrm>
          <a:off x="13652500" y="168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119530</xdr:rowOff>
    </xdr:from>
    <xdr:ext cx="534377" cy="259045"/>
    <xdr:sp macro="" textlink="">
      <xdr:nvSpPr>
        <xdr:cNvPr id="704" name="テキスト ボックス 703"/>
        <xdr:cNvSpPr txBox="1"/>
      </xdr:nvSpPr>
      <xdr:spPr>
        <a:xfrm>
          <a:off x="13436111" y="169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56755</xdr:rowOff>
    </xdr:from>
    <xdr:to>
      <xdr:col>67</xdr:col>
      <xdr:colOff>101600</xdr:colOff>
      <xdr:row>98</xdr:row>
      <xdr:rowOff>158355</xdr:rowOff>
    </xdr:to>
    <xdr:sp macro="" textlink="">
      <xdr:nvSpPr>
        <xdr:cNvPr id="705" name="楕円 704"/>
        <xdr:cNvSpPr/>
      </xdr:nvSpPr>
      <xdr:spPr>
        <a:xfrm>
          <a:off x="12763500" y="168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149482</xdr:rowOff>
    </xdr:from>
    <xdr:ext cx="469744" cy="259045"/>
    <xdr:sp macro="" textlink="">
      <xdr:nvSpPr>
        <xdr:cNvPr id="706" name="テキスト ボックス 705"/>
        <xdr:cNvSpPr txBox="1"/>
      </xdr:nvSpPr>
      <xdr:spPr>
        <a:xfrm>
          <a:off x="12579428" y="1695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2" name="直線コネクタ 731"/>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5"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6" name="直線コネクタ 735"/>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53126</xdr:rowOff>
    </xdr:from>
    <xdr:to>
      <xdr:col>116</xdr:col>
      <xdr:colOff>63500</xdr:colOff>
      <xdr:row>38</xdr:row>
      <xdr:rowOff>55183</xdr:rowOff>
    </xdr:to>
    <xdr:cxnSp macro="">
      <xdr:nvCxnSpPr>
        <xdr:cNvPr id="737" name="直線コネクタ 736"/>
        <xdr:cNvCxnSpPr/>
      </xdr:nvCxnSpPr>
      <xdr:spPr>
        <a:xfrm flipV="1">
          <a:off x="21323300" y="656822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8" name="投資及び出資金平均値テキスト"/>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39" name="フローチャート: 判断 738"/>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55183</xdr:rowOff>
    </xdr:from>
    <xdr:to>
      <xdr:col>111</xdr:col>
      <xdr:colOff>177800</xdr:colOff>
      <xdr:row>38</xdr:row>
      <xdr:rowOff>73373</xdr:rowOff>
    </xdr:to>
    <xdr:cxnSp macro="">
      <xdr:nvCxnSpPr>
        <xdr:cNvPr id="740" name="直線コネクタ 739"/>
        <xdr:cNvCxnSpPr/>
      </xdr:nvCxnSpPr>
      <xdr:spPr>
        <a:xfrm flipV="1">
          <a:off x="20434300" y="6570283"/>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1" name="フローチャート: 判断 740"/>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2" name="テキスト ボックス 741"/>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73373</xdr:rowOff>
    </xdr:from>
    <xdr:to>
      <xdr:col>107</xdr:col>
      <xdr:colOff>50800</xdr:colOff>
      <xdr:row>38</xdr:row>
      <xdr:rowOff>79970</xdr:rowOff>
    </xdr:to>
    <xdr:cxnSp macro="">
      <xdr:nvCxnSpPr>
        <xdr:cNvPr id="743" name="直線コネクタ 742"/>
        <xdr:cNvCxnSpPr/>
      </xdr:nvCxnSpPr>
      <xdr:spPr>
        <a:xfrm flipV="1">
          <a:off x="19545300" y="6588473"/>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4" name="フローチャート: 判断 743"/>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5" name="テキスト ボックス 744"/>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79970</xdr:rowOff>
    </xdr:from>
    <xdr:to>
      <xdr:col>102</xdr:col>
      <xdr:colOff>114300</xdr:colOff>
      <xdr:row>39</xdr:row>
      <xdr:rowOff>41173</xdr:rowOff>
    </xdr:to>
    <xdr:cxnSp macro="">
      <xdr:nvCxnSpPr>
        <xdr:cNvPr id="746" name="直線コネクタ 745"/>
        <xdr:cNvCxnSpPr/>
      </xdr:nvCxnSpPr>
      <xdr:spPr>
        <a:xfrm flipV="1">
          <a:off x="18656300" y="6595070"/>
          <a:ext cx="889000" cy="1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7" name="フローチャート: 判断 746"/>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48" name="テキスト ボックス 747"/>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49" name="フローチャート: 判断 748"/>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0" name="テキスト ボックス 749"/>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2326</xdr:rowOff>
    </xdr:from>
    <xdr:to>
      <xdr:col>116</xdr:col>
      <xdr:colOff>114300</xdr:colOff>
      <xdr:row>38</xdr:row>
      <xdr:rowOff>103926</xdr:rowOff>
    </xdr:to>
    <xdr:sp macro="" textlink="">
      <xdr:nvSpPr>
        <xdr:cNvPr id="756" name="楕円 755"/>
        <xdr:cNvSpPr/>
      </xdr:nvSpPr>
      <xdr:spPr>
        <a:xfrm>
          <a:off x="22110700" y="65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25203</xdr:rowOff>
    </xdr:from>
    <xdr:ext cx="469744" cy="259045"/>
    <xdr:sp macro="" textlink="">
      <xdr:nvSpPr>
        <xdr:cNvPr id="757" name="投資及び出資金該当値テキスト"/>
        <xdr:cNvSpPr txBox="1"/>
      </xdr:nvSpPr>
      <xdr:spPr>
        <a:xfrm>
          <a:off x="22212300" y="63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4383</xdr:rowOff>
    </xdr:from>
    <xdr:to>
      <xdr:col>112</xdr:col>
      <xdr:colOff>38100</xdr:colOff>
      <xdr:row>38</xdr:row>
      <xdr:rowOff>105983</xdr:rowOff>
    </xdr:to>
    <xdr:sp macro="" textlink="">
      <xdr:nvSpPr>
        <xdr:cNvPr id="758" name="楕円 757"/>
        <xdr:cNvSpPr/>
      </xdr:nvSpPr>
      <xdr:spPr>
        <a:xfrm>
          <a:off x="21272500" y="65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122510</xdr:rowOff>
    </xdr:from>
    <xdr:ext cx="469744" cy="259045"/>
    <xdr:sp macro="" textlink="">
      <xdr:nvSpPr>
        <xdr:cNvPr id="759" name="テキスト ボックス 758"/>
        <xdr:cNvSpPr txBox="1"/>
      </xdr:nvSpPr>
      <xdr:spPr>
        <a:xfrm>
          <a:off x="21088428" y="629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22573</xdr:rowOff>
    </xdr:from>
    <xdr:to>
      <xdr:col>107</xdr:col>
      <xdr:colOff>101600</xdr:colOff>
      <xdr:row>38</xdr:row>
      <xdr:rowOff>124173</xdr:rowOff>
    </xdr:to>
    <xdr:sp macro="" textlink="">
      <xdr:nvSpPr>
        <xdr:cNvPr id="760" name="楕円 759"/>
        <xdr:cNvSpPr/>
      </xdr:nvSpPr>
      <xdr:spPr>
        <a:xfrm>
          <a:off x="20383500" y="65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140700</xdr:rowOff>
    </xdr:from>
    <xdr:ext cx="469744" cy="259045"/>
    <xdr:sp macro="" textlink="">
      <xdr:nvSpPr>
        <xdr:cNvPr id="761" name="テキスト ボックス 760"/>
        <xdr:cNvSpPr txBox="1"/>
      </xdr:nvSpPr>
      <xdr:spPr>
        <a:xfrm>
          <a:off x="20199428" y="631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29170</xdr:rowOff>
    </xdr:from>
    <xdr:to>
      <xdr:col>102</xdr:col>
      <xdr:colOff>165100</xdr:colOff>
      <xdr:row>38</xdr:row>
      <xdr:rowOff>130770</xdr:rowOff>
    </xdr:to>
    <xdr:sp macro="" textlink="">
      <xdr:nvSpPr>
        <xdr:cNvPr id="762" name="楕円 761"/>
        <xdr:cNvSpPr/>
      </xdr:nvSpPr>
      <xdr:spPr>
        <a:xfrm>
          <a:off x="19494500" y="65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147297</xdr:rowOff>
    </xdr:from>
    <xdr:ext cx="469744" cy="259045"/>
    <xdr:sp macro="" textlink="">
      <xdr:nvSpPr>
        <xdr:cNvPr id="763" name="テキスト ボックス 762"/>
        <xdr:cNvSpPr txBox="1"/>
      </xdr:nvSpPr>
      <xdr:spPr>
        <a:xfrm>
          <a:off x="19310428" y="63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161823</xdr:rowOff>
    </xdr:from>
    <xdr:to>
      <xdr:col>98</xdr:col>
      <xdr:colOff>38100</xdr:colOff>
      <xdr:row>39</xdr:row>
      <xdr:rowOff>91973</xdr:rowOff>
    </xdr:to>
    <xdr:sp macro="" textlink="">
      <xdr:nvSpPr>
        <xdr:cNvPr id="764" name="楕円 763"/>
        <xdr:cNvSpPr/>
      </xdr:nvSpPr>
      <xdr:spPr>
        <a:xfrm>
          <a:off x="18605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83100</xdr:rowOff>
    </xdr:from>
    <xdr:ext cx="469744" cy="259045"/>
    <xdr:sp macro="" textlink="">
      <xdr:nvSpPr>
        <xdr:cNvPr id="765" name="テキスト ボックス 764"/>
        <xdr:cNvSpPr txBox="1"/>
      </xdr:nvSpPr>
      <xdr:spPr>
        <a:xfrm>
          <a:off x="18421428" y="67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89" name="直線コネクタ 788"/>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2"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3" name="直線コネクタ 792"/>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100647</xdr:rowOff>
    </xdr:from>
    <xdr:to>
      <xdr:col>116</xdr:col>
      <xdr:colOff>63500</xdr:colOff>
      <xdr:row>57</xdr:row>
      <xdr:rowOff>105143</xdr:rowOff>
    </xdr:to>
    <xdr:cxnSp macro="">
      <xdr:nvCxnSpPr>
        <xdr:cNvPr id="794" name="直線コネクタ 793"/>
        <xdr:cNvCxnSpPr/>
      </xdr:nvCxnSpPr>
      <xdr:spPr>
        <a:xfrm flipV="1">
          <a:off x="21323300" y="9873297"/>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5" name="貸付金平均値テキスト"/>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6" name="フローチャート: 判断 795"/>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104572</xdr:rowOff>
    </xdr:from>
    <xdr:to>
      <xdr:col>111</xdr:col>
      <xdr:colOff>177800</xdr:colOff>
      <xdr:row>57</xdr:row>
      <xdr:rowOff>105143</xdr:rowOff>
    </xdr:to>
    <xdr:cxnSp macro="">
      <xdr:nvCxnSpPr>
        <xdr:cNvPr id="797" name="直線コネクタ 796"/>
        <xdr:cNvCxnSpPr/>
      </xdr:nvCxnSpPr>
      <xdr:spPr>
        <a:xfrm>
          <a:off x="20434300" y="987722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8" name="フローチャート: 判断 797"/>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799" name="テキスト ボックス 798"/>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104572</xdr:rowOff>
    </xdr:from>
    <xdr:to>
      <xdr:col>107</xdr:col>
      <xdr:colOff>50800</xdr:colOff>
      <xdr:row>57</xdr:row>
      <xdr:rowOff>111316</xdr:rowOff>
    </xdr:to>
    <xdr:cxnSp macro="">
      <xdr:nvCxnSpPr>
        <xdr:cNvPr id="800" name="直線コネクタ 799"/>
        <xdr:cNvCxnSpPr/>
      </xdr:nvCxnSpPr>
      <xdr:spPr>
        <a:xfrm flipV="1">
          <a:off x="19545300" y="987722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1" name="フローチャート: 判断 800"/>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2" name="テキスト ボックス 801"/>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111316</xdr:rowOff>
    </xdr:from>
    <xdr:to>
      <xdr:col>102</xdr:col>
      <xdr:colOff>114300</xdr:colOff>
      <xdr:row>57</xdr:row>
      <xdr:rowOff>115697</xdr:rowOff>
    </xdr:to>
    <xdr:cxnSp macro="">
      <xdr:nvCxnSpPr>
        <xdr:cNvPr id="803" name="直線コネクタ 802"/>
        <xdr:cNvCxnSpPr/>
      </xdr:nvCxnSpPr>
      <xdr:spPr>
        <a:xfrm flipV="1">
          <a:off x="18656300" y="988396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4" name="フローチャート: 判断 803"/>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05" name="テキスト ボックス 804"/>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6" name="フローチャート: 判断 805"/>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07" name="テキスト ボックス 806"/>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49847</xdr:rowOff>
    </xdr:from>
    <xdr:to>
      <xdr:col>116</xdr:col>
      <xdr:colOff>114300</xdr:colOff>
      <xdr:row>57</xdr:row>
      <xdr:rowOff>151447</xdr:rowOff>
    </xdr:to>
    <xdr:sp macro="" textlink="">
      <xdr:nvSpPr>
        <xdr:cNvPr id="813" name="楕円 812"/>
        <xdr:cNvSpPr/>
      </xdr:nvSpPr>
      <xdr:spPr>
        <a:xfrm>
          <a:off x="22110700" y="98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72724</xdr:rowOff>
    </xdr:from>
    <xdr:ext cx="469744" cy="259045"/>
    <xdr:sp macro="" textlink="">
      <xdr:nvSpPr>
        <xdr:cNvPr id="814" name="貸付金該当値テキスト"/>
        <xdr:cNvSpPr txBox="1"/>
      </xdr:nvSpPr>
      <xdr:spPr>
        <a:xfrm>
          <a:off x="22212300" y="967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54343</xdr:rowOff>
    </xdr:from>
    <xdr:to>
      <xdr:col>112</xdr:col>
      <xdr:colOff>38100</xdr:colOff>
      <xdr:row>57</xdr:row>
      <xdr:rowOff>155943</xdr:rowOff>
    </xdr:to>
    <xdr:sp macro="" textlink="">
      <xdr:nvSpPr>
        <xdr:cNvPr id="815" name="楕円 814"/>
        <xdr:cNvSpPr/>
      </xdr:nvSpPr>
      <xdr:spPr>
        <a:xfrm>
          <a:off x="21272500" y="98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1020</xdr:rowOff>
    </xdr:from>
    <xdr:ext cx="469744" cy="259045"/>
    <xdr:sp macro="" textlink="">
      <xdr:nvSpPr>
        <xdr:cNvPr id="816" name="テキスト ボックス 815"/>
        <xdr:cNvSpPr txBox="1"/>
      </xdr:nvSpPr>
      <xdr:spPr>
        <a:xfrm>
          <a:off x="21088428" y="960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53772</xdr:rowOff>
    </xdr:from>
    <xdr:to>
      <xdr:col>107</xdr:col>
      <xdr:colOff>101600</xdr:colOff>
      <xdr:row>57</xdr:row>
      <xdr:rowOff>155372</xdr:rowOff>
    </xdr:to>
    <xdr:sp macro="" textlink="">
      <xdr:nvSpPr>
        <xdr:cNvPr id="817" name="楕円 816"/>
        <xdr:cNvSpPr/>
      </xdr:nvSpPr>
      <xdr:spPr>
        <a:xfrm>
          <a:off x="20383500" y="98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449</xdr:rowOff>
    </xdr:from>
    <xdr:ext cx="469744" cy="259045"/>
    <xdr:sp macro="" textlink="">
      <xdr:nvSpPr>
        <xdr:cNvPr id="818" name="テキスト ボックス 817"/>
        <xdr:cNvSpPr txBox="1"/>
      </xdr:nvSpPr>
      <xdr:spPr>
        <a:xfrm>
          <a:off x="20199428" y="960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60516</xdr:rowOff>
    </xdr:from>
    <xdr:to>
      <xdr:col>102</xdr:col>
      <xdr:colOff>165100</xdr:colOff>
      <xdr:row>57</xdr:row>
      <xdr:rowOff>162116</xdr:rowOff>
    </xdr:to>
    <xdr:sp macro="" textlink="">
      <xdr:nvSpPr>
        <xdr:cNvPr id="819" name="楕円 818"/>
        <xdr:cNvSpPr/>
      </xdr:nvSpPr>
      <xdr:spPr>
        <a:xfrm>
          <a:off x="19494500" y="98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xdr:rowOff>
    </xdr:from>
    <xdr:ext cx="469744" cy="259045"/>
    <xdr:sp macro="" textlink="">
      <xdr:nvSpPr>
        <xdr:cNvPr id="820" name="テキスト ボックス 819"/>
        <xdr:cNvSpPr txBox="1"/>
      </xdr:nvSpPr>
      <xdr:spPr>
        <a:xfrm>
          <a:off x="19310428" y="96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64897</xdr:rowOff>
    </xdr:from>
    <xdr:to>
      <xdr:col>98</xdr:col>
      <xdr:colOff>38100</xdr:colOff>
      <xdr:row>57</xdr:row>
      <xdr:rowOff>166497</xdr:rowOff>
    </xdr:to>
    <xdr:sp macro="" textlink="">
      <xdr:nvSpPr>
        <xdr:cNvPr id="821" name="楕円 820"/>
        <xdr:cNvSpPr/>
      </xdr:nvSpPr>
      <xdr:spPr>
        <a:xfrm>
          <a:off x="18605500" y="9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11574</xdr:rowOff>
    </xdr:from>
    <xdr:ext cx="469744" cy="259045"/>
    <xdr:sp macro="" textlink="">
      <xdr:nvSpPr>
        <xdr:cNvPr id="822" name="テキスト ボックス 821"/>
        <xdr:cNvSpPr txBox="1"/>
      </xdr:nvSpPr>
      <xdr:spPr>
        <a:xfrm>
          <a:off x="18421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7" name="直線コネクタ 846"/>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8"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49" name="直線コネクタ 848"/>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0"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1" name="直線コネクタ 850"/>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113106</xdr:rowOff>
    </xdr:from>
    <xdr:to>
      <xdr:col>116</xdr:col>
      <xdr:colOff>63500</xdr:colOff>
      <xdr:row>76</xdr:row>
      <xdr:rowOff>139928</xdr:rowOff>
    </xdr:to>
    <xdr:cxnSp macro="">
      <xdr:nvCxnSpPr>
        <xdr:cNvPr id="852" name="直線コネクタ 851"/>
        <xdr:cNvCxnSpPr/>
      </xdr:nvCxnSpPr>
      <xdr:spPr>
        <a:xfrm flipV="1">
          <a:off x="21323300" y="13143306"/>
          <a:ext cx="8382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3" name="繰出金平均値テキスト"/>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4" name="フローチャート: 判断 853"/>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139928</xdr:rowOff>
    </xdr:from>
    <xdr:to>
      <xdr:col>111</xdr:col>
      <xdr:colOff>177800</xdr:colOff>
      <xdr:row>76</xdr:row>
      <xdr:rowOff>167112</xdr:rowOff>
    </xdr:to>
    <xdr:cxnSp macro="">
      <xdr:nvCxnSpPr>
        <xdr:cNvPr id="855" name="直線コネクタ 854"/>
        <xdr:cNvCxnSpPr/>
      </xdr:nvCxnSpPr>
      <xdr:spPr>
        <a:xfrm flipV="1">
          <a:off x="20434300" y="13170128"/>
          <a:ext cx="889000" cy="2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6" name="フローチャート: 判断 855"/>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7" name="テキスト ボックス 856"/>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167112</xdr:rowOff>
    </xdr:from>
    <xdr:to>
      <xdr:col>107</xdr:col>
      <xdr:colOff>50800</xdr:colOff>
      <xdr:row>77</xdr:row>
      <xdr:rowOff>20713</xdr:rowOff>
    </xdr:to>
    <xdr:cxnSp macro="">
      <xdr:nvCxnSpPr>
        <xdr:cNvPr id="858" name="直線コネクタ 857"/>
        <xdr:cNvCxnSpPr/>
      </xdr:nvCxnSpPr>
      <xdr:spPr>
        <a:xfrm flipV="1">
          <a:off x="19545300" y="13197312"/>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59" name="フローチャート: 判断 858"/>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0" name="テキスト ボックス 859"/>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167075</xdr:rowOff>
    </xdr:from>
    <xdr:to>
      <xdr:col>102</xdr:col>
      <xdr:colOff>114300</xdr:colOff>
      <xdr:row>77</xdr:row>
      <xdr:rowOff>20713</xdr:rowOff>
    </xdr:to>
    <xdr:cxnSp macro="">
      <xdr:nvCxnSpPr>
        <xdr:cNvPr id="861" name="直線コネクタ 860"/>
        <xdr:cNvCxnSpPr/>
      </xdr:nvCxnSpPr>
      <xdr:spPr>
        <a:xfrm>
          <a:off x="18656300" y="13025825"/>
          <a:ext cx="889000" cy="1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2" name="フローチャート: 判断 861"/>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3" name="テキスト ボックス 862"/>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4" name="フローチャート: 判断 863"/>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5" name="テキスト ボックス 864"/>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62306</xdr:rowOff>
    </xdr:from>
    <xdr:to>
      <xdr:col>116</xdr:col>
      <xdr:colOff>114300</xdr:colOff>
      <xdr:row>76</xdr:row>
      <xdr:rowOff>163906</xdr:rowOff>
    </xdr:to>
    <xdr:sp macro="" textlink="">
      <xdr:nvSpPr>
        <xdr:cNvPr id="871" name="楕円 870"/>
        <xdr:cNvSpPr/>
      </xdr:nvSpPr>
      <xdr:spPr>
        <a:xfrm>
          <a:off x="22110700" y="130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40733</xdr:rowOff>
    </xdr:from>
    <xdr:ext cx="534377" cy="259045"/>
    <xdr:sp macro="" textlink="">
      <xdr:nvSpPr>
        <xdr:cNvPr id="872" name="繰出金該当値テキスト"/>
        <xdr:cNvSpPr txBox="1"/>
      </xdr:nvSpPr>
      <xdr:spPr>
        <a:xfrm>
          <a:off x="22212300" y="1307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89128</xdr:rowOff>
    </xdr:from>
    <xdr:to>
      <xdr:col>112</xdr:col>
      <xdr:colOff>38100</xdr:colOff>
      <xdr:row>77</xdr:row>
      <xdr:rowOff>19278</xdr:rowOff>
    </xdr:to>
    <xdr:sp macro="" textlink="">
      <xdr:nvSpPr>
        <xdr:cNvPr id="873" name="楕円 872"/>
        <xdr:cNvSpPr/>
      </xdr:nvSpPr>
      <xdr:spPr>
        <a:xfrm>
          <a:off x="21272500" y="131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10405</xdr:rowOff>
    </xdr:from>
    <xdr:ext cx="534377" cy="259045"/>
    <xdr:sp macro="" textlink="">
      <xdr:nvSpPr>
        <xdr:cNvPr id="874" name="テキスト ボックス 873"/>
        <xdr:cNvSpPr txBox="1"/>
      </xdr:nvSpPr>
      <xdr:spPr>
        <a:xfrm>
          <a:off x="21056111" y="132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116312</xdr:rowOff>
    </xdr:from>
    <xdr:to>
      <xdr:col>107</xdr:col>
      <xdr:colOff>101600</xdr:colOff>
      <xdr:row>77</xdr:row>
      <xdr:rowOff>46462</xdr:rowOff>
    </xdr:to>
    <xdr:sp macro="" textlink="">
      <xdr:nvSpPr>
        <xdr:cNvPr id="875" name="楕円 874"/>
        <xdr:cNvSpPr/>
      </xdr:nvSpPr>
      <xdr:spPr>
        <a:xfrm>
          <a:off x="20383500" y="131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37589</xdr:rowOff>
    </xdr:from>
    <xdr:ext cx="534377" cy="259045"/>
    <xdr:sp macro="" textlink="">
      <xdr:nvSpPr>
        <xdr:cNvPr id="876" name="テキスト ボックス 875"/>
        <xdr:cNvSpPr txBox="1"/>
      </xdr:nvSpPr>
      <xdr:spPr>
        <a:xfrm>
          <a:off x="20167111" y="1323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141363</xdr:rowOff>
    </xdr:from>
    <xdr:to>
      <xdr:col>102</xdr:col>
      <xdr:colOff>165100</xdr:colOff>
      <xdr:row>77</xdr:row>
      <xdr:rowOff>71513</xdr:rowOff>
    </xdr:to>
    <xdr:sp macro="" textlink="">
      <xdr:nvSpPr>
        <xdr:cNvPr id="877" name="楕円 876"/>
        <xdr:cNvSpPr/>
      </xdr:nvSpPr>
      <xdr:spPr>
        <a:xfrm>
          <a:off x="19494500" y="131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62640</xdr:rowOff>
    </xdr:from>
    <xdr:ext cx="534377" cy="259045"/>
    <xdr:sp macro="" textlink="">
      <xdr:nvSpPr>
        <xdr:cNvPr id="878" name="テキスト ボックス 877"/>
        <xdr:cNvSpPr txBox="1"/>
      </xdr:nvSpPr>
      <xdr:spPr>
        <a:xfrm>
          <a:off x="19278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116275</xdr:rowOff>
    </xdr:from>
    <xdr:to>
      <xdr:col>98</xdr:col>
      <xdr:colOff>38100</xdr:colOff>
      <xdr:row>76</xdr:row>
      <xdr:rowOff>46425</xdr:rowOff>
    </xdr:to>
    <xdr:sp macro="" textlink="">
      <xdr:nvSpPr>
        <xdr:cNvPr id="879" name="楕円 878"/>
        <xdr:cNvSpPr/>
      </xdr:nvSpPr>
      <xdr:spPr>
        <a:xfrm>
          <a:off x="18605500" y="129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62952</xdr:rowOff>
    </xdr:from>
    <xdr:ext cx="534377" cy="259045"/>
    <xdr:sp macro="" textlink="">
      <xdr:nvSpPr>
        <xdr:cNvPr id="880" name="テキスト ボックス 879"/>
        <xdr:cNvSpPr txBox="1"/>
      </xdr:nvSpPr>
      <xdr:spPr>
        <a:xfrm>
          <a:off x="18389111" y="127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20,966,708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514,432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72,240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円となっている。定員適正化計画に基づく職員数の抑制を図ってきたこと等により、類似団体平均よりも低くなっている。物件費は、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61,611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おり、公共施設等の電気料の減額によりコストが減少し、類似団体平均を下回っている。扶助費は、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110,767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おり、高齢者人口割合の高い状況や市独自で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歳以上の運転免許を持たない高齢者に対するタクシー利用助成等の実施により、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他団体よりもコストが高い状況にある。令和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年度は住民税非課税世帯等に対する給付金、私立認定こども園施設型給付費の増加によりコストも上昇となった。補助費等は、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73,692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消防業務など直営業務が多く、類似団体平均と比べ低コスト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の状況が続いているが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高萩・北茨城広域事務組合に対するごみ処理施設建設事業費負担金の増加や震災復興特別交付税返還金の支出により、コストが大きく上昇した。今後は、類似団体と比較し過大なコストとならないよう注視する必要がある。普通建設事業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64,348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る状況が続いていたが、磯原中学校建設事業等の大型建設事業が縮減したため、類似団体と比較してコストが低い状況へ転じている。今後も公共施設の老朽化に伴う更新整備費が発生することから、国庫補助金や交付税措置のある地方債を活用するなど、将来の財政負担の抑制を図っていく。公債費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56,534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べ低コストとなっているものの、増加傾向が続いているため、引き続き慎重な市債発行を心掛けた財政運営を行っていく。繰出金は、概ね類似団体平均を下回っているが、介護保険事業、後期高齢者医療への繰出金が増加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にあり、今後、高齢化の進展により高コストになることが予想される。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40,757
40,103
186.79
21,742,728
20,966,708
655,145
10,891,661
22,386,294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1778</xdr:rowOff>
    </xdr:from>
    <xdr:to>
      <xdr:col>24</xdr:col>
      <xdr:colOff>63500</xdr:colOff>
      <xdr:row>35</xdr:row>
      <xdr:rowOff>47117</xdr:rowOff>
    </xdr:to>
    <xdr:cxnSp macro="">
      <xdr:nvCxnSpPr>
        <xdr:cNvPr id="61" name="直線コネクタ 60"/>
        <xdr:cNvCxnSpPr/>
      </xdr:nvCxnSpPr>
      <xdr:spPr>
        <a:xfrm flipV="1">
          <a:off x="3797300" y="6002528"/>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47117</xdr:rowOff>
    </xdr:from>
    <xdr:to>
      <xdr:col>19</xdr:col>
      <xdr:colOff>177800</xdr:colOff>
      <xdr:row>35</xdr:row>
      <xdr:rowOff>81026</xdr:rowOff>
    </xdr:to>
    <xdr:cxnSp macro="">
      <xdr:nvCxnSpPr>
        <xdr:cNvPr id="64" name="直線コネクタ 63"/>
        <xdr:cNvCxnSpPr/>
      </xdr:nvCxnSpPr>
      <xdr:spPr>
        <a:xfrm flipV="1">
          <a:off x="2908300" y="6047867"/>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79502</xdr:rowOff>
    </xdr:from>
    <xdr:to>
      <xdr:col>15</xdr:col>
      <xdr:colOff>50800</xdr:colOff>
      <xdr:row>35</xdr:row>
      <xdr:rowOff>81026</xdr:rowOff>
    </xdr:to>
    <xdr:cxnSp macro="">
      <xdr:nvCxnSpPr>
        <xdr:cNvPr id="67" name="直線コネクタ 66"/>
        <xdr:cNvCxnSpPr/>
      </xdr:nvCxnSpPr>
      <xdr:spPr>
        <a:xfrm>
          <a:off x="2019300" y="60802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76073</xdr:rowOff>
    </xdr:from>
    <xdr:to>
      <xdr:col>10</xdr:col>
      <xdr:colOff>114300</xdr:colOff>
      <xdr:row>35</xdr:row>
      <xdr:rowOff>79502</xdr:rowOff>
    </xdr:to>
    <xdr:cxnSp macro="">
      <xdr:nvCxnSpPr>
        <xdr:cNvPr id="70" name="直線コネクタ 69"/>
        <xdr:cNvCxnSpPr/>
      </xdr:nvCxnSpPr>
      <xdr:spPr>
        <a:xfrm>
          <a:off x="1130300" y="607682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122428</xdr:rowOff>
    </xdr:from>
    <xdr:to>
      <xdr:col>24</xdr:col>
      <xdr:colOff>114300</xdr:colOff>
      <xdr:row>35</xdr:row>
      <xdr:rowOff>52578</xdr:rowOff>
    </xdr:to>
    <xdr:sp macro="" textlink="">
      <xdr:nvSpPr>
        <xdr:cNvPr id="80" name="楕円 79"/>
        <xdr:cNvSpPr/>
      </xdr:nvSpPr>
      <xdr:spPr>
        <a:xfrm>
          <a:off x="45847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145305</xdr:rowOff>
    </xdr:from>
    <xdr:ext cx="469744" cy="259045"/>
    <xdr:sp macro="" textlink="">
      <xdr:nvSpPr>
        <xdr:cNvPr id="81" name="議会費該当値テキスト"/>
        <xdr:cNvSpPr txBox="1"/>
      </xdr:nvSpPr>
      <xdr:spPr>
        <a:xfrm>
          <a:off x="4686300"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167767</xdr:rowOff>
    </xdr:from>
    <xdr:to>
      <xdr:col>20</xdr:col>
      <xdr:colOff>38100</xdr:colOff>
      <xdr:row>35</xdr:row>
      <xdr:rowOff>97917</xdr:rowOff>
    </xdr:to>
    <xdr:sp macro="" textlink="">
      <xdr:nvSpPr>
        <xdr:cNvPr id="82" name="楕円 81"/>
        <xdr:cNvSpPr/>
      </xdr:nvSpPr>
      <xdr:spPr>
        <a:xfrm>
          <a:off x="3746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114444</xdr:rowOff>
    </xdr:from>
    <xdr:ext cx="469744" cy="259045"/>
    <xdr:sp macro="" textlink="">
      <xdr:nvSpPr>
        <xdr:cNvPr id="83" name="テキスト ボックス 82"/>
        <xdr:cNvSpPr txBox="1"/>
      </xdr:nvSpPr>
      <xdr:spPr>
        <a:xfrm>
          <a:off x="3562428" y="57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30226</xdr:rowOff>
    </xdr:from>
    <xdr:to>
      <xdr:col>15</xdr:col>
      <xdr:colOff>101600</xdr:colOff>
      <xdr:row>35</xdr:row>
      <xdr:rowOff>131826</xdr:rowOff>
    </xdr:to>
    <xdr:sp macro="" textlink="">
      <xdr:nvSpPr>
        <xdr:cNvPr id="84" name="楕円 83"/>
        <xdr:cNvSpPr/>
      </xdr:nvSpPr>
      <xdr:spPr>
        <a:xfrm>
          <a:off x="2857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148353</xdr:rowOff>
    </xdr:from>
    <xdr:ext cx="469744" cy="259045"/>
    <xdr:sp macro="" textlink="">
      <xdr:nvSpPr>
        <xdr:cNvPr id="85" name="テキスト ボックス 84"/>
        <xdr:cNvSpPr txBox="1"/>
      </xdr:nvSpPr>
      <xdr:spPr>
        <a:xfrm>
          <a:off x="2673428"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28702</xdr:rowOff>
    </xdr:from>
    <xdr:to>
      <xdr:col>10</xdr:col>
      <xdr:colOff>165100</xdr:colOff>
      <xdr:row>35</xdr:row>
      <xdr:rowOff>130302</xdr:rowOff>
    </xdr:to>
    <xdr:sp macro="" textlink="">
      <xdr:nvSpPr>
        <xdr:cNvPr id="86" name="楕円 85"/>
        <xdr:cNvSpPr/>
      </xdr:nvSpPr>
      <xdr:spPr>
        <a:xfrm>
          <a:off x="1968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146829</xdr:rowOff>
    </xdr:from>
    <xdr:ext cx="469744" cy="259045"/>
    <xdr:sp macro="" textlink="">
      <xdr:nvSpPr>
        <xdr:cNvPr id="87" name="テキスト ボックス 86"/>
        <xdr:cNvSpPr txBox="1"/>
      </xdr:nvSpPr>
      <xdr:spPr>
        <a:xfrm>
          <a:off x="1784428"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25273</xdr:rowOff>
    </xdr:from>
    <xdr:to>
      <xdr:col>6</xdr:col>
      <xdr:colOff>38100</xdr:colOff>
      <xdr:row>35</xdr:row>
      <xdr:rowOff>126873</xdr:rowOff>
    </xdr:to>
    <xdr:sp macro="" textlink="">
      <xdr:nvSpPr>
        <xdr:cNvPr id="88" name="楕円 87"/>
        <xdr:cNvSpPr/>
      </xdr:nvSpPr>
      <xdr:spPr>
        <a:xfrm>
          <a:off x="1079500" y="60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143400</xdr:rowOff>
    </xdr:from>
    <xdr:ext cx="469744" cy="259045"/>
    <xdr:sp macro="" textlink="">
      <xdr:nvSpPr>
        <xdr:cNvPr id="89" name="テキスト ボックス 88"/>
        <xdr:cNvSpPr txBox="1"/>
      </xdr:nvSpPr>
      <xdr:spPr>
        <a:xfrm>
          <a:off x="895428" y="580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163616</xdr:rowOff>
    </xdr:from>
    <xdr:to>
      <xdr:col>24</xdr:col>
      <xdr:colOff>63500</xdr:colOff>
      <xdr:row>57</xdr:row>
      <xdr:rowOff>165688</xdr:rowOff>
    </xdr:to>
    <xdr:cxnSp macro="">
      <xdr:nvCxnSpPr>
        <xdr:cNvPr id="118" name="直線コネクタ 117"/>
        <xdr:cNvCxnSpPr/>
      </xdr:nvCxnSpPr>
      <xdr:spPr>
        <a:xfrm>
          <a:off x="3797300" y="9936266"/>
          <a:ext cx="8382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135844</xdr:rowOff>
    </xdr:from>
    <xdr:to>
      <xdr:col>19</xdr:col>
      <xdr:colOff>177800</xdr:colOff>
      <xdr:row>57</xdr:row>
      <xdr:rowOff>163616</xdr:rowOff>
    </xdr:to>
    <xdr:cxnSp macro="">
      <xdr:nvCxnSpPr>
        <xdr:cNvPr id="121" name="直線コネクタ 120"/>
        <xdr:cNvCxnSpPr/>
      </xdr:nvCxnSpPr>
      <xdr:spPr>
        <a:xfrm>
          <a:off x="2908300" y="9908494"/>
          <a:ext cx="889000" cy="2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142344</xdr:rowOff>
    </xdr:from>
    <xdr:to>
      <xdr:col>15</xdr:col>
      <xdr:colOff>50800</xdr:colOff>
      <xdr:row>57</xdr:row>
      <xdr:rowOff>135844</xdr:rowOff>
    </xdr:to>
    <xdr:cxnSp macro="">
      <xdr:nvCxnSpPr>
        <xdr:cNvPr id="124" name="直線コネクタ 123"/>
        <xdr:cNvCxnSpPr/>
      </xdr:nvCxnSpPr>
      <xdr:spPr>
        <a:xfrm>
          <a:off x="2019300" y="9572094"/>
          <a:ext cx="889000" cy="33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142344</xdr:rowOff>
    </xdr:from>
    <xdr:to>
      <xdr:col>10</xdr:col>
      <xdr:colOff>114300</xdr:colOff>
      <xdr:row>58</xdr:row>
      <xdr:rowOff>53468</xdr:rowOff>
    </xdr:to>
    <xdr:cxnSp macro="">
      <xdr:nvCxnSpPr>
        <xdr:cNvPr id="127" name="直線コネクタ 126"/>
        <xdr:cNvCxnSpPr/>
      </xdr:nvCxnSpPr>
      <xdr:spPr>
        <a:xfrm flipV="1">
          <a:off x="1130300" y="9572094"/>
          <a:ext cx="889000" cy="4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114888</xdr:rowOff>
    </xdr:from>
    <xdr:to>
      <xdr:col>24</xdr:col>
      <xdr:colOff>114300</xdr:colOff>
      <xdr:row>58</xdr:row>
      <xdr:rowOff>45038</xdr:rowOff>
    </xdr:to>
    <xdr:sp macro="" textlink="">
      <xdr:nvSpPr>
        <xdr:cNvPr id="137" name="楕円 136"/>
        <xdr:cNvSpPr/>
      </xdr:nvSpPr>
      <xdr:spPr>
        <a:xfrm>
          <a:off x="4584700" y="98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29815</xdr:rowOff>
    </xdr:from>
    <xdr:ext cx="534377" cy="259045"/>
    <xdr:sp macro="" textlink="">
      <xdr:nvSpPr>
        <xdr:cNvPr id="138" name="総務費該当値テキスト"/>
        <xdr:cNvSpPr txBox="1"/>
      </xdr:nvSpPr>
      <xdr:spPr>
        <a:xfrm>
          <a:off x="4686300" y="980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112816</xdr:rowOff>
    </xdr:from>
    <xdr:to>
      <xdr:col>20</xdr:col>
      <xdr:colOff>38100</xdr:colOff>
      <xdr:row>58</xdr:row>
      <xdr:rowOff>42966</xdr:rowOff>
    </xdr:to>
    <xdr:sp macro="" textlink="">
      <xdr:nvSpPr>
        <xdr:cNvPr id="139" name="楕円 138"/>
        <xdr:cNvSpPr/>
      </xdr:nvSpPr>
      <xdr:spPr>
        <a:xfrm>
          <a:off x="3746500" y="988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34093</xdr:rowOff>
    </xdr:from>
    <xdr:ext cx="534377" cy="259045"/>
    <xdr:sp macro="" textlink="">
      <xdr:nvSpPr>
        <xdr:cNvPr id="140" name="テキスト ボックス 139"/>
        <xdr:cNvSpPr txBox="1"/>
      </xdr:nvSpPr>
      <xdr:spPr>
        <a:xfrm>
          <a:off x="3530111" y="99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85044</xdr:rowOff>
    </xdr:from>
    <xdr:to>
      <xdr:col>15</xdr:col>
      <xdr:colOff>101600</xdr:colOff>
      <xdr:row>58</xdr:row>
      <xdr:rowOff>15194</xdr:rowOff>
    </xdr:to>
    <xdr:sp macro="" textlink="">
      <xdr:nvSpPr>
        <xdr:cNvPr id="141" name="楕円 140"/>
        <xdr:cNvSpPr/>
      </xdr:nvSpPr>
      <xdr:spPr>
        <a:xfrm>
          <a:off x="2857500" y="98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6321</xdr:rowOff>
    </xdr:from>
    <xdr:ext cx="534377" cy="259045"/>
    <xdr:sp macro="" textlink="">
      <xdr:nvSpPr>
        <xdr:cNvPr id="142" name="テキスト ボックス 141"/>
        <xdr:cNvSpPr txBox="1"/>
      </xdr:nvSpPr>
      <xdr:spPr>
        <a:xfrm>
          <a:off x="2641111" y="995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91544</xdr:rowOff>
    </xdr:from>
    <xdr:to>
      <xdr:col>10</xdr:col>
      <xdr:colOff>165100</xdr:colOff>
      <xdr:row>56</xdr:row>
      <xdr:rowOff>21694</xdr:rowOff>
    </xdr:to>
    <xdr:sp macro="" textlink="">
      <xdr:nvSpPr>
        <xdr:cNvPr id="143" name="楕円 142"/>
        <xdr:cNvSpPr/>
      </xdr:nvSpPr>
      <xdr:spPr>
        <a:xfrm>
          <a:off x="1968500" y="95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12821</xdr:rowOff>
    </xdr:from>
    <xdr:ext cx="599010" cy="259045"/>
    <xdr:sp macro="" textlink="">
      <xdr:nvSpPr>
        <xdr:cNvPr id="144" name="テキスト ボックス 143"/>
        <xdr:cNvSpPr txBox="1"/>
      </xdr:nvSpPr>
      <xdr:spPr>
        <a:xfrm>
          <a:off x="1719795" y="961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2668</xdr:rowOff>
    </xdr:from>
    <xdr:to>
      <xdr:col>6</xdr:col>
      <xdr:colOff>38100</xdr:colOff>
      <xdr:row>58</xdr:row>
      <xdr:rowOff>104268</xdr:rowOff>
    </xdr:to>
    <xdr:sp macro="" textlink="">
      <xdr:nvSpPr>
        <xdr:cNvPr id="145" name="楕円 144"/>
        <xdr:cNvSpPr/>
      </xdr:nvSpPr>
      <xdr:spPr>
        <a:xfrm>
          <a:off x="1079500" y="99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95395</xdr:rowOff>
    </xdr:from>
    <xdr:ext cx="534377" cy="259045"/>
    <xdr:sp macro="" textlink="">
      <xdr:nvSpPr>
        <xdr:cNvPr id="146" name="テキスト ボックス 145"/>
        <xdr:cNvSpPr txBox="1"/>
      </xdr:nvSpPr>
      <xdr:spPr>
        <a:xfrm>
          <a:off x="863111" y="100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157400</xdr:rowOff>
    </xdr:from>
    <xdr:to>
      <xdr:col>24</xdr:col>
      <xdr:colOff>63500</xdr:colOff>
      <xdr:row>76</xdr:row>
      <xdr:rowOff>126767</xdr:rowOff>
    </xdr:to>
    <xdr:cxnSp macro="">
      <xdr:nvCxnSpPr>
        <xdr:cNvPr id="178" name="直線コネクタ 177"/>
        <xdr:cNvCxnSpPr/>
      </xdr:nvCxnSpPr>
      <xdr:spPr>
        <a:xfrm flipV="1">
          <a:off x="3797300" y="13016150"/>
          <a:ext cx="8382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157194</xdr:rowOff>
    </xdr:from>
    <xdr:to>
      <xdr:col>19</xdr:col>
      <xdr:colOff>177800</xdr:colOff>
      <xdr:row>76</xdr:row>
      <xdr:rowOff>126767</xdr:rowOff>
    </xdr:to>
    <xdr:cxnSp macro="">
      <xdr:nvCxnSpPr>
        <xdr:cNvPr id="181" name="直線コネクタ 180"/>
        <xdr:cNvCxnSpPr/>
      </xdr:nvCxnSpPr>
      <xdr:spPr>
        <a:xfrm>
          <a:off x="2908300" y="13015944"/>
          <a:ext cx="889000" cy="14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157194</xdr:rowOff>
    </xdr:from>
    <xdr:to>
      <xdr:col>15</xdr:col>
      <xdr:colOff>50800</xdr:colOff>
      <xdr:row>77</xdr:row>
      <xdr:rowOff>111571</xdr:rowOff>
    </xdr:to>
    <xdr:cxnSp macro="">
      <xdr:nvCxnSpPr>
        <xdr:cNvPr id="184" name="直線コネクタ 183"/>
        <xdr:cNvCxnSpPr/>
      </xdr:nvCxnSpPr>
      <xdr:spPr>
        <a:xfrm flipV="1">
          <a:off x="2019300" y="13015944"/>
          <a:ext cx="889000" cy="29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111571</xdr:rowOff>
    </xdr:from>
    <xdr:to>
      <xdr:col>10</xdr:col>
      <xdr:colOff>114300</xdr:colOff>
      <xdr:row>77</xdr:row>
      <xdr:rowOff>158445</xdr:rowOff>
    </xdr:to>
    <xdr:cxnSp macro="">
      <xdr:nvCxnSpPr>
        <xdr:cNvPr id="187" name="直線コネクタ 186"/>
        <xdr:cNvCxnSpPr/>
      </xdr:nvCxnSpPr>
      <xdr:spPr>
        <a:xfrm flipV="1">
          <a:off x="1130300" y="13313221"/>
          <a:ext cx="8890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106600</xdr:rowOff>
    </xdr:from>
    <xdr:to>
      <xdr:col>24</xdr:col>
      <xdr:colOff>114300</xdr:colOff>
      <xdr:row>76</xdr:row>
      <xdr:rowOff>36751</xdr:rowOff>
    </xdr:to>
    <xdr:sp macro="" textlink="">
      <xdr:nvSpPr>
        <xdr:cNvPr id="197" name="楕円 196"/>
        <xdr:cNvSpPr/>
      </xdr:nvSpPr>
      <xdr:spPr>
        <a:xfrm>
          <a:off x="4584700" y="129653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85027</xdr:rowOff>
    </xdr:from>
    <xdr:ext cx="599010" cy="259045"/>
    <xdr:sp macro="" textlink="">
      <xdr:nvSpPr>
        <xdr:cNvPr id="198" name="民生費該当値テキスト"/>
        <xdr:cNvSpPr txBox="1"/>
      </xdr:nvSpPr>
      <xdr:spPr>
        <a:xfrm>
          <a:off x="4686300" y="1294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75967</xdr:rowOff>
    </xdr:from>
    <xdr:to>
      <xdr:col>20</xdr:col>
      <xdr:colOff>38100</xdr:colOff>
      <xdr:row>77</xdr:row>
      <xdr:rowOff>6117</xdr:rowOff>
    </xdr:to>
    <xdr:sp macro="" textlink="">
      <xdr:nvSpPr>
        <xdr:cNvPr id="199" name="楕円 198"/>
        <xdr:cNvSpPr/>
      </xdr:nvSpPr>
      <xdr:spPr>
        <a:xfrm>
          <a:off x="3746500" y="131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168694</xdr:rowOff>
    </xdr:from>
    <xdr:ext cx="599010" cy="259045"/>
    <xdr:sp macro="" textlink="">
      <xdr:nvSpPr>
        <xdr:cNvPr id="200" name="テキスト ボックス 199"/>
        <xdr:cNvSpPr txBox="1"/>
      </xdr:nvSpPr>
      <xdr:spPr>
        <a:xfrm>
          <a:off x="3497795" y="1319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106394</xdr:rowOff>
    </xdr:from>
    <xdr:to>
      <xdr:col>15</xdr:col>
      <xdr:colOff>101600</xdr:colOff>
      <xdr:row>76</xdr:row>
      <xdr:rowOff>36544</xdr:rowOff>
    </xdr:to>
    <xdr:sp macro="" textlink="">
      <xdr:nvSpPr>
        <xdr:cNvPr id="201" name="楕円 200"/>
        <xdr:cNvSpPr/>
      </xdr:nvSpPr>
      <xdr:spPr>
        <a:xfrm>
          <a:off x="2857500" y="129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27671</xdr:rowOff>
    </xdr:from>
    <xdr:ext cx="599010" cy="259045"/>
    <xdr:sp macro="" textlink="">
      <xdr:nvSpPr>
        <xdr:cNvPr id="202" name="テキスト ボックス 201"/>
        <xdr:cNvSpPr txBox="1"/>
      </xdr:nvSpPr>
      <xdr:spPr>
        <a:xfrm>
          <a:off x="2608795" y="1305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60771</xdr:rowOff>
    </xdr:from>
    <xdr:to>
      <xdr:col>10</xdr:col>
      <xdr:colOff>165100</xdr:colOff>
      <xdr:row>77</xdr:row>
      <xdr:rowOff>162371</xdr:rowOff>
    </xdr:to>
    <xdr:sp macro="" textlink="">
      <xdr:nvSpPr>
        <xdr:cNvPr id="203" name="楕円 202"/>
        <xdr:cNvSpPr/>
      </xdr:nvSpPr>
      <xdr:spPr>
        <a:xfrm>
          <a:off x="1968500" y="132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153498</xdr:rowOff>
    </xdr:from>
    <xdr:ext cx="599010" cy="259045"/>
    <xdr:sp macro="" textlink="">
      <xdr:nvSpPr>
        <xdr:cNvPr id="204" name="テキスト ボックス 203"/>
        <xdr:cNvSpPr txBox="1"/>
      </xdr:nvSpPr>
      <xdr:spPr>
        <a:xfrm>
          <a:off x="1719795" y="1335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107645</xdr:rowOff>
    </xdr:from>
    <xdr:to>
      <xdr:col>6</xdr:col>
      <xdr:colOff>38100</xdr:colOff>
      <xdr:row>78</xdr:row>
      <xdr:rowOff>37795</xdr:rowOff>
    </xdr:to>
    <xdr:sp macro="" textlink="">
      <xdr:nvSpPr>
        <xdr:cNvPr id="205" name="楕円 204"/>
        <xdr:cNvSpPr/>
      </xdr:nvSpPr>
      <xdr:spPr>
        <a:xfrm>
          <a:off x="1079500" y="13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28922</xdr:rowOff>
    </xdr:from>
    <xdr:ext cx="599010" cy="259045"/>
    <xdr:sp macro="" textlink="">
      <xdr:nvSpPr>
        <xdr:cNvPr id="206" name="テキスト ボックス 205"/>
        <xdr:cNvSpPr txBox="1"/>
      </xdr:nvSpPr>
      <xdr:spPr>
        <a:xfrm>
          <a:off x="830795" y="1340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119926</xdr:rowOff>
    </xdr:from>
    <xdr:to>
      <xdr:col>24</xdr:col>
      <xdr:colOff>62865</xdr:colOff>
      <xdr:row>99</xdr:row>
      <xdr:rowOff>47282</xdr:rowOff>
    </xdr:to>
    <xdr:cxnSp macro="">
      <xdr:nvCxnSpPr>
        <xdr:cNvPr id="231" name="直線コネクタ 230"/>
        <xdr:cNvCxnSpPr/>
      </xdr:nvCxnSpPr>
      <xdr:spPr>
        <a:xfrm flipV="1">
          <a:off x="4633595" y="16064776"/>
          <a:ext cx="1270" cy="9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51109</xdr:rowOff>
    </xdr:from>
    <xdr:ext cx="534377" cy="259045"/>
    <xdr:sp macro="" textlink="">
      <xdr:nvSpPr>
        <xdr:cNvPr id="232" name="衛生費最小値テキスト"/>
        <xdr:cNvSpPr txBox="1"/>
      </xdr:nvSpPr>
      <xdr:spPr>
        <a:xfrm>
          <a:off x="4686300" y="1702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47282</xdr:rowOff>
    </xdr:from>
    <xdr:to>
      <xdr:col>24</xdr:col>
      <xdr:colOff>152400</xdr:colOff>
      <xdr:row>99</xdr:row>
      <xdr:rowOff>47282</xdr:rowOff>
    </xdr:to>
    <xdr:cxnSp macro="">
      <xdr:nvCxnSpPr>
        <xdr:cNvPr id="233" name="直線コネクタ 232"/>
        <xdr:cNvCxnSpPr/>
      </xdr:nvCxnSpPr>
      <xdr:spPr>
        <a:xfrm>
          <a:off x="4546600" y="1702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66603</xdr:rowOff>
    </xdr:from>
    <xdr:ext cx="599010" cy="259045"/>
    <xdr:sp macro="" textlink="">
      <xdr:nvSpPr>
        <xdr:cNvPr id="234" name="衛生費最大値テキスト"/>
        <xdr:cNvSpPr txBox="1"/>
      </xdr:nvSpPr>
      <xdr:spPr>
        <a:xfrm>
          <a:off x="4686300" y="1584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119926</xdr:rowOff>
    </xdr:from>
    <xdr:to>
      <xdr:col>24</xdr:col>
      <xdr:colOff>152400</xdr:colOff>
      <xdr:row>93</xdr:row>
      <xdr:rowOff>119926</xdr:rowOff>
    </xdr:to>
    <xdr:cxnSp macro="">
      <xdr:nvCxnSpPr>
        <xdr:cNvPr id="235" name="直線コネクタ 234"/>
        <xdr:cNvCxnSpPr/>
      </xdr:nvCxnSpPr>
      <xdr:spPr>
        <a:xfrm>
          <a:off x="4546600" y="1606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2045</xdr:rowOff>
    </xdr:from>
    <xdr:to>
      <xdr:col>24</xdr:col>
      <xdr:colOff>63500</xdr:colOff>
      <xdr:row>96</xdr:row>
      <xdr:rowOff>146875</xdr:rowOff>
    </xdr:to>
    <xdr:cxnSp macro="">
      <xdr:nvCxnSpPr>
        <xdr:cNvPr id="236" name="直線コネクタ 235"/>
        <xdr:cNvCxnSpPr/>
      </xdr:nvCxnSpPr>
      <xdr:spPr>
        <a:xfrm flipV="1">
          <a:off x="3797300" y="16461245"/>
          <a:ext cx="838200" cy="1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162602</xdr:rowOff>
    </xdr:from>
    <xdr:ext cx="534377" cy="259045"/>
    <xdr:sp macro="" textlink="">
      <xdr:nvSpPr>
        <xdr:cNvPr id="237" name="衛生費平均値テキスト"/>
        <xdr:cNvSpPr txBox="1"/>
      </xdr:nvSpPr>
      <xdr:spPr>
        <a:xfrm>
          <a:off x="4686300" y="16621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12725</xdr:rowOff>
    </xdr:from>
    <xdr:to>
      <xdr:col>24</xdr:col>
      <xdr:colOff>114300</xdr:colOff>
      <xdr:row>97</xdr:row>
      <xdr:rowOff>114325</xdr:rowOff>
    </xdr:to>
    <xdr:sp macro="" textlink="">
      <xdr:nvSpPr>
        <xdr:cNvPr id="238" name="フローチャート: 判断 237"/>
        <xdr:cNvSpPr/>
      </xdr:nvSpPr>
      <xdr:spPr>
        <a:xfrm>
          <a:off x="4584700" y="1664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146875</xdr:rowOff>
    </xdr:from>
    <xdr:to>
      <xdr:col>19</xdr:col>
      <xdr:colOff>177800</xdr:colOff>
      <xdr:row>97</xdr:row>
      <xdr:rowOff>45580</xdr:rowOff>
    </xdr:to>
    <xdr:cxnSp macro="">
      <xdr:nvCxnSpPr>
        <xdr:cNvPr id="239" name="直線コネクタ 238"/>
        <xdr:cNvCxnSpPr/>
      </xdr:nvCxnSpPr>
      <xdr:spPr>
        <a:xfrm flipV="1">
          <a:off x="2908300" y="16606075"/>
          <a:ext cx="889000" cy="7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154953</xdr:rowOff>
    </xdr:from>
    <xdr:to>
      <xdr:col>20</xdr:col>
      <xdr:colOff>38100</xdr:colOff>
      <xdr:row>97</xdr:row>
      <xdr:rowOff>85103</xdr:rowOff>
    </xdr:to>
    <xdr:sp macro="" textlink="">
      <xdr:nvSpPr>
        <xdr:cNvPr id="240" name="フローチャート: 判断 239"/>
        <xdr:cNvSpPr/>
      </xdr:nvSpPr>
      <xdr:spPr>
        <a:xfrm>
          <a:off x="3746500" y="166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76230</xdr:rowOff>
    </xdr:from>
    <xdr:ext cx="534377" cy="259045"/>
    <xdr:sp macro="" textlink="">
      <xdr:nvSpPr>
        <xdr:cNvPr id="241" name="テキスト ボックス 240"/>
        <xdr:cNvSpPr txBox="1"/>
      </xdr:nvSpPr>
      <xdr:spPr>
        <a:xfrm>
          <a:off x="3530111" y="167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5195</xdr:rowOff>
    </xdr:from>
    <xdr:to>
      <xdr:col>15</xdr:col>
      <xdr:colOff>50800</xdr:colOff>
      <xdr:row>97</xdr:row>
      <xdr:rowOff>45580</xdr:rowOff>
    </xdr:to>
    <xdr:cxnSp macro="">
      <xdr:nvCxnSpPr>
        <xdr:cNvPr id="242" name="直線コネクタ 241"/>
        <xdr:cNvCxnSpPr/>
      </xdr:nvCxnSpPr>
      <xdr:spPr>
        <a:xfrm>
          <a:off x="2019300" y="15435695"/>
          <a:ext cx="889000" cy="124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7696</xdr:rowOff>
    </xdr:from>
    <xdr:to>
      <xdr:col>15</xdr:col>
      <xdr:colOff>101600</xdr:colOff>
      <xdr:row>97</xdr:row>
      <xdr:rowOff>109296</xdr:rowOff>
    </xdr:to>
    <xdr:sp macro="" textlink="">
      <xdr:nvSpPr>
        <xdr:cNvPr id="243" name="フローチャート: 判断 242"/>
        <xdr:cNvSpPr/>
      </xdr:nvSpPr>
      <xdr:spPr>
        <a:xfrm>
          <a:off x="28575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100423</xdr:rowOff>
    </xdr:from>
    <xdr:ext cx="534377" cy="259045"/>
    <xdr:sp macro="" textlink="">
      <xdr:nvSpPr>
        <xdr:cNvPr id="244" name="テキスト ボックス 243"/>
        <xdr:cNvSpPr txBox="1"/>
      </xdr:nvSpPr>
      <xdr:spPr>
        <a:xfrm>
          <a:off x="2641111" y="167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5195</xdr:rowOff>
    </xdr:from>
    <xdr:to>
      <xdr:col>10</xdr:col>
      <xdr:colOff>114300</xdr:colOff>
      <xdr:row>92</xdr:row>
      <xdr:rowOff>59068</xdr:rowOff>
    </xdr:to>
    <xdr:cxnSp macro="">
      <xdr:nvCxnSpPr>
        <xdr:cNvPr id="245" name="直線コネクタ 244"/>
        <xdr:cNvCxnSpPr/>
      </xdr:nvCxnSpPr>
      <xdr:spPr>
        <a:xfrm flipV="1">
          <a:off x="1130300" y="15435695"/>
          <a:ext cx="889000" cy="39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105333</xdr:rowOff>
    </xdr:from>
    <xdr:to>
      <xdr:col>10</xdr:col>
      <xdr:colOff>165100</xdr:colOff>
      <xdr:row>98</xdr:row>
      <xdr:rowOff>35483</xdr:rowOff>
    </xdr:to>
    <xdr:sp macro="" textlink="">
      <xdr:nvSpPr>
        <xdr:cNvPr id="246" name="フローチャート: 判断 245"/>
        <xdr:cNvSpPr/>
      </xdr:nvSpPr>
      <xdr:spPr>
        <a:xfrm>
          <a:off x="1968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26610</xdr:rowOff>
    </xdr:from>
    <xdr:ext cx="534377" cy="259045"/>
    <xdr:sp macro="" textlink="">
      <xdr:nvSpPr>
        <xdr:cNvPr id="247" name="テキスト ボックス 246"/>
        <xdr:cNvSpPr txBox="1"/>
      </xdr:nvSpPr>
      <xdr:spPr>
        <a:xfrm>
          <a:off x="1752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113691</xdr:rowOff>
    </xdr:from>
    <xdr:to>
      <xdr:col>6</xdr:col>
      <xdr:colOff>38100</xdr:colOff>
      <xdr:row>98</xdr:row>
      <xdr:rowOff>43841</xdr:rowOff>
    </xdr:to>
    <xdr:sp macro="" textlink="">
      <xdr:nvSpPr>
        <xdr:cNvPr id="248" name="フローチャート: 判断 247"/>
        <xdr:cNvSpPr/>
      </xdr:nvSpPr>
      <xdr:spPr>
        <a:xfrm>
          <a:off x="1079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34968</xdr:rowOff>
    </xdr:from>
    <xdr:ext cx="534377" cy="259045"/>
    <xdr:sp macro="" textlink="">
      <xdr:nvSpPr>
        <xdr:cNvPr id="249" name="テキスト ボックス 248"/>
        <xdr:cNvSpPr txBox="1"/>
      </xdr:nvSpPr>
      <xdr:spPr>
        <a:xfrm>
          <a:off x="863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122695</xdr:rowOff>
    </xdr:from>
    <xdr:to>
      <xdr:col>24</xdr:col>
      <xdr:colOff>114300</xdr:colOff>
      <xdr:row>96</xdr:row>
      <xdr:rowOff>52845</xdr:rowOff>
    </xdr:to>
    <xdr:sp macro="" textlink="">
      <xdr:nvSpPr>
        <xdr:cNvPr id="255" name="楕円 254"/>
        <xdr:cNvSpPr/>
      </xdr:nvSpPr>
      <xdr:spPr>
        <a:xfrm>
          <a:off x="4584700" y="164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145572</xdr:rowOff>
    </xdr:from>
    <xdr:ext cx="534377" cy="259045"/>
    <xdr:sp macro="" textlink="">
      <xdr:nvSpPr>
        <xdr:cNvPr id="256" name="衛生費該当値テキスト"/>
        <xdr:cNvSpPr txBox="1"/>
      </xdr:nvSpPr>
      <xdr:spPr>
        <a:xfrm>
          <a:off x="4686300" y="162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96075</xdr:rowOff>
    </xdr:from>
    <xdr:to>
      <xdr:col>20</xdr:col>
      <xdr:colOff>38100</xdr:colOff>
      <xdr:row>97</xdr:row>
      <xdr:rowOff>26225</xdr:rowOff>
    </xdr:to>
    <xdr:sp macro="" textlink="">
      <xdr:nvSpPr>
        <xdr:cNvPr id="257" name="楕円 256"/>
        <xdr:cNvSpPr/>
      </xdr:nvSpPr>
      <xdr:spPr>
        <a:xfrm>
          <a:off x="3746500" y="165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42752</xdr:rowOff>
    </xdr:from>
    <xdr:ext cx="534377" cy="259045"/>
    <xdr:sp macro="" textlink="">
      <xdr:nvSpPr>
        <xdr:cNvPr id="258" name="テキスト ボックス 257"/>
        <xdr:cNvSpPr txBox="1"/>
      </xdr:nvSpPr>
      <xdr:spPr>
        <a:xfrm>
          <a:off x="3530111" y="1633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166230</xdr:rowOff>
    </xdr:from>
    <xdr:to>
      <xdr:col>15</xdr:col>
      <xdr:colOff>101600</xdr:colOff>
      <xdr:row>97</xdr:row>
      <xdr:rowOff>96380</xdr:rowOff>
    </xdr:to>
    <xdr:sp macro="" textlink="">
      <xdr:nvSpPr>
        <xdr:cNvPr id="259" name="楕円 258"/>
        <xdr:cNvSpPr/>
      </xdr:nvSpPr>
      <xdr:spPr>
        <a:xfrm>
          <a:off x="2857500" y="166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112907</xdr:rowOff>
    </xdr:from>
    <xdr:ext cx="534377" cy="259045"/>
    <xdr:sp macro="" textlink="">
      <xdr:nvSpPr>
        <xdr:cNvPr id="260" name="テキスト ボックス 259"/>
        <xdr:cNvSpPr txBox="1"/>
      </xdr:nvSpPr>
      <xdr:spPr>
        <a:xfrm>
          <a:off x="2641111" y="164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125845</xdr:rowOff>
    </xdr:from>
    <xdr:to>
      <xdr:col>10</xdr:col>
      <xdr:colOff>165100</xdr:colOff>
      <xdr:row>90</xdr:row>
      <xdr:rowOff>55995</xdr:rowOff>
    </xdr:to>
    <xdr:sp macro="" textlink="">
      <xdr:nvSpPr>
        <xdr:cNvPr id="261" name="楕円 260"/>
        <xdr:cNvSpPr/>
      </xdr:nvSpPr>
      <xdr:spPr>
        <a:xfrm>
          <a:off x="1968500" y="153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72522</xdr:rowOff>
    </xdr:from>
    <xdr:ext cx="599010" cy="259045"/>
    <xdr:sp macro="" textlink="">
      <xdr:nvSpPr>
        <xdr:cNvPr id="262" name="テキスト ボックス 261"/>
        <xdr:cNvSpPr txBox="1"/>
      </xdr:nvSpPr>
      <xdr:spPr>
        <a:xfrm>
          <a:off x="1719795" y="1516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8268</xdr:rowOff>
    </xdr:from>
    <xdr:to>
      <xdr:col>6</xdr:col>
      <xdr:colOff>38100</xdr:colOff>
      <xdr:row>92</xdr:row>
      <xdr:rowOff>109868</xdr:rowOff>
    </xdr:to>
    <xdr:sp macro="" textlink="">
      <xdr:nvSpPr>
        <xdr:cNvPr id="263" name="楕円 262"/>
        <xdr:cNvSpPr/>
      </xdr:nvSpPr>
      <xdr:spPr>
        <a:xfrm>
          <a:off x="1079500" y="157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126395</xdr:rowOff>
    </xdr:from>
    <xdr:ext cx="599010" cy="259045"/>
    <xdr:sp macro="" textlink="">
      <xdr:nvSpPr>
        <xdr:cNvPr id="264" name="テキスト ボックス 263"/>
        <xdr:cNvSpPr txBox="1"/>
      </xdr:nvSpPr>
      <xdr:spPr>
        <a:xfrm>
          <a:off x="830795" y="1555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11188</xdr:rowOff>
    </xdr:from>
    <xdr:to>
      <xdr:col>55</xdr:col>
      <xdr:colOff>0</xdr:colOff>
      <xdr:row>57</xdr:row>
      <xdr:rowOff>34963</xdr:rowOff>
    </xdr:to>
    <xdr:cxnSp macro="">
      <xdr:nvCxnSpPr>
        <xdr:cNvPr id="352" name="直線コネクタ 351"/>
        <xdr:cNvCxnSpPr/>
      </xdr:nvCxnSpPr>
      <xdr:spPr>
        <a:xfrm flipV="1">
          <a:off x="9639300" y="9783838"/>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17514</xdr:rowOff>
    </xdr:from>
    <xdr:to>
      <xdr:col>50</xdr:col>
      <xdr:colOff>114300</xdr:colOff>
      <xdr:row>57</xdr:row>
      <xdr:rowOff>34963</xdr:rowOff>
    </xdr:to>
    <xdr:cxnSp macro="">
      <xdr:nvCxnSpPr>
        <xdr:cNvPr id="355" name="直線コネクタ 354"/>
        <xdr:cNvCxnSpPr/>
      </xdr:nvCxnSpPr>
      <xdr:spPr>
        <a:xfrm>
          <a:off x="8750300" y="9618714"/>
          <a:ext cx="889000" cy="18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17514</xdr:rowOff>
    </xdr:from>
    <xdr:to>
      <xdr:col>45</xdr:col>
      <xdr:colOff>177800</xdr:colOff>
      <xdr:row>57</xdr:row>
      <xdr:rowOff>61099</xdr:rowOff>
    </xdr:to>
    <xdr:cxnSp macro="">
      <xdr:nvCxnSpPr>
        <xdr:cNvPr id="358" name="直線コネクタ 357"/>
        <xdr:cNvCxnSpPr/>
      </xdr:nvCxnSpPr>
      <xdr:spPr>
        <a:xfrm flipV="1">
          <a:off x="7861300" y="9618714"/>
          <a:ext cx="889000" cy="2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168828</xdr:rowOff>
    </xdr:from>
    <xdr:to>
      <xdr:col>41</xdr:col>
      <xdr:colOff>50800</xdr:colOff>
      <xdr:row>57</xdr:row>
      <xdr:rowOff>61099</xdr:rowOff>
    </xdr:to>
    <xdr:cxnSp macro="">
      <xdr:nvCxnSpPr>
        <xdr:cNvPr id="361" name="直線コネクタ 360"/>
        <xdr:cNvCxnSpPr/>
      </xdr:nvCxnSpPr>
      <xdr:spPr>
        <a:xfrm>
          <a:off x="6972300" y="9770028"/>
          <a:ext cx="889000" cy="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131838</xdr:rowOff>
    </xdr:from>
    <xdr:to>
      <xdr:col>55</xdr:col>
      <xdr:colOff>50800</xdr:colOff>
      <xdr:row>57</xdr:row>
      <xdr:rowOff>61988</xdr:rowOff>
    </xdr:to>
    <xdr:sp macro="" textlink="">
      <xdr:nvSpPr>
        <xdr:cNvPr id="371" name="楕円 370"/>
        <xdr:cNvSpPr/>
      </xdr:nvSpPr>
      <xdr:spPr>
        <a:xfrm>
          <a:off x="10426700" y="97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110265</xdr:rowOff>
    </xdr:from>
    <xdr:ext cx="534377" cy="259045"/>
    <xdr:sp macro="" textlink="">
      <xdr:nvSpPr>
        <xdr:cNvPr id="372" name="農林水産業費該当値テキスト"/>
        <xdr:cNvSpPr txBox="1"/>
      </xdr:nvSpPr>
      <xdr:spPr>
        <a:xfrm>
          <a:off x="10528300" y="97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155613</xdr:rowOff>
    </xdr:from>
    <xdr:to>
      <xdr:col>50</xdr:col>
      <xdr:colOff>165100</xdr:colOff>
      <xdr:row>57</xdr:row>
      <xdr:rowOff>85763</xdr:rowOff>
    </xdr:to>
    <xdr:sp macro="" textlink="">
      <xdr:nvSpPr>
        <xdr:cNvPr id="373" name="楕円 372"/>
        <xdr:cNvSpPr/>
      </xdr:nvSpPr>
      <xdr:spPr>
        <a:xfrm>
          <a:off x="9588500" y="97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76890</xdr:rowOff>
    </xdr:from>
    <xdr:ext cx="534377" cy="259045"/>
    <xdr:sp macro="" textlink="">
      <xdr:nvSpPr>
        <xdr:cNvPr id="374" name="テキスト ボックス 373"/>
        <xdr:cNvSpPr txBox="1"/>
      </xdr:nvSpPr>
      <xdr:spPr>
        <a:xfrm>
          <a:off x="9372111" y="984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138164</xdr:rowOff>
    </xdr:from>
    <xdr:to>
      <xdr:col>46</xdr:col>
      <xdr:colOff>38100</xdr:colOff>
      <xdr:row>56</xdr:row>
      <xdr:rowOff>68314</xdr:rowOff>
    </xdr:to>
    <xdr:sp macro="" textlink="">
      <xdr:nvSpPr>
        <xdr:cNvPr id="375" name="楕円 374"/>
        <xdr:cNvSpPr/>
      </xdr:nvSpPr>
      <xdr:spPr>
        <a:xfrm>
          <a:off x="8699500" y="95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84841</xdr:rowOff>
    </xdr:from>
    <xdr:ext cx="534377" cy="259045"/>
    <xdr:sp macro="" textlink="">
      <xdr:nvSpPr>
        <xdr:cNvPr id="376" name="テキスト ボックス 375"/>
        <xdr:cNvSpPr txBox="1"/>
      </xdr:nvSpPr>
      <xdr:spPr>
        <a:xfrm>
          <a:off x="8483111" y="93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10299</xdr:rowOff>
    </xdr:from>
    <xdr:to>
      <xdr:col>41</xdr:col>
      <xdr:colOff>101600</xdr:colOff>
      <xdr:row>57</xdr:row>
      <xdr:rowOff>111899</xdr:rowOff>
    </xdr:to>
    <xdr:sp macro="" textlink="">
      <xdr:nvSpPr>
        <xdr:cNvPr id="377" name="楕円 376"/>
        <xdr:cNvSpPr/>
      </xdr:nvSpPr>
      <xdr:spPr>
        <a:xfrm>
          <a:off x="7810500" y="9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103026</xdr:rowOff>
    </xdr:from>
    <xdr:ext cx="534377" cy="259045"/>
    <xdr:sp macro="" textlink="">
      <xdr:nvSpPr>
        <xdr:cNvPr id="378" name="テキスト ボックス 377"/>
        <xdr:cNvSpPr txBox="1"/>
      </xdr:nvSpPr>
      <xdr:spPr>
        <a:xfrm>
          <a:off x="7594111" y="98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118028</xdr:rowOff>
    </xdr:from>
    <xdr:to>
      <xdr:col>36</xdr:col>
      <xdr:colOff>165100</xdr:colOff>
      <xdr:row>57</xdr:row>
      <xdr:rowOff>48178</xdr:rowOff>
    </xdr:to>
    <xdr:sp macro="" textlink="">
      <xdr:nvSpPr>
        <xdr:cNvPr id="379" name="楕円 378"/>
        <xdr:cNvSpPr/>
      </xdr:nvSpPr>
      <xdr:spPr>
        <a:xfrm>
          <a:off x="6921500" y="97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39305</xdr:rowOff>
    </xdr:from>
    <xdr:ext cx="534377" cy="259045"/>
    <xdr:sp macro="" textlink="">
      <xdr:nvSpPr>
        <xdr:cNvPr id="380" name="テキスト ボックス 379"/>
        <xdr:cNvSpPr txBox="1"/>
      </xdr:nvSpPr>
      <xdr:spPr>
        <a:xfrm>
          <a:off x="6705111" y="981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101067</xdr:rowOff>
    </xdr:from>
    <xdr:to>
      <xdr:col>55</xdr:col>
      <xdr:colOff>0</xdr:colOff>
      <xdr:row>78</xdr:row>
      <xdr:rowOff>53175</xdr:rowOff>
    </xdr:to>
    <xdr:cxnSp macro="">
      <xdr:nvCxnSpPr>
        <xdr:cNvPr id="409" name="直線コネクタ 408"/>
        <xdr:cNvCxnSpPr/>
      </xdr:nvCxnSpPr>
      <xdr:spPr>
        <a:xfrm>
          <a:off x="9639300" y="13302717"/>
          <a:ext cx="8382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101067</xdr:rowOff>
    </xdr:from>
    <xdr:to>
      <xdr:col>50</xdr:col>
      <xdr:colOff>114300</xdr:colOff>
      <xdr:row>78</xdr:row>
      <xdr:rowOff>71482</xdr:rowOff>
    </xdr:to>
    <xdr:cxnSp macro="">
      <xdr:nvCxnSpPr>
        <xdr:cNvPr id="412" name="直線コネクタ 411"/>
        <xdr:cNvCxnSpPr/>
      </xdr:nvCxnSpPr>
      <xdr:spPr>
        <a:xfrm flipV="1">
          <a:off x="8750300" y="13302717"/>
          <a:ext cx="889000" cy="14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62052</xdr:rowOff>
    </xdr:from>
    <xdr:to>
      <xdr:col>45</xdr:col>
      <xdr:colOff>177800</xdr:colOff>
      <xdr:row>78</xdr:row>
      <xdr:rowOff>71482</xdr:rowOff>
    </xdr:to>
    <xdr:cxnSp macro="">
      <xdr:nvCxnSpPr>
        <xdr:cNvPr id="415" name="直線コネクタ 414"/>
        <xdr:cNvCxnSpPr/>
      </xdr:nvCxnSpPr>
      <xdr:spPr>
        <a:xfrm>
          <a:off x="7861300" y="13435152"/>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44107</xdr:rowOff>
    </xdr:from>
    <xdr:to>
      <xdr:col>41</xdr:col>
      <xdr:colOff>50800</xdr:colOff>
      <xdr:row>78</xdr:row>
      <xdr:rowOff>62052</xdr:rowOff>
    </xdr:to>
    <xdr:cxnSp macro="">
      <xdr:nvCxnSpPr>
        <xdr:cNvPr id="418" name="直線コネクタ 417"/>
        <xdr:cNvCxnSpPr/>
      </xdr:nvCxnSpPr>
      <xdr:spPr>
        <a:xfrm>
          <a:off x="6972300" y="13417207"/>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2375</xdr:rowOff>
    </xdr:from>
    <xdr:to>
      <xdr:col>55</xdr:col>
      <xdr:colOff>50800</xdr:colOff>
      <xdr:row>78</xdr:row>
      <xdr:rowOff>103975</xdr:rowOff>
    </xdr:to>
    <xdr:sp macro="" textlink="">
      <xdr:nvSpPr>
        <xdr:cNvPr id="428" name="楕円 427"/>
        <xdr:cNvSpPr/>
      </xdr:nvSpPr>
      <xdr:spPr>
        <a:xfrm>
          <a:off x="10426700" y="133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88752</xdr:rowOff>
    </xdr:from>
    <xdr:ext cx="469744" cy="259045"/>
    <xdr:sp macro="" textlink="">
      <xdr:nvSpPr>
        <xdr:cNvPr id="429" name="商工費該当値テキスト"/>
        <xdr:cNvSpPr txBox="1"/>
      </xdr:nvSpPr>
      <xdr:spPr>
        <a:xfrm>
          <a:off x="10528300" y="132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50267</xdr:rowOff>
    </xdr:from>
    <xdr:to>
      <xdr:col>50</xdr:col>
      <xdr:colOff>165100</xdr:colOff>
      <xdr:row>77</xdr:row>
      <xdr:rowOff>151867</xdr:rowOff>
    </xdr:to>
    <xdr:sp macro="" textlink="">
      <xdr:nvSpPr>
        <xdr:cNvPr id="430" name="楕円 429"/>
        <xdr:cNvSpPr/>
      </xdr:nvSpPr>
      <xdr:spPr>
        <a:xfrm>
          <a:off x="9588500" y="132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142994</xdr:rowOff>
    </xdr:from>
    <xdr:ext cx="534377" cy="259045"/>
    <xdr:sp macro="" textlink="">
      <xdr:nvSpPr>
        <xdr:cNvPr id="431" name="テキスト ボックス 430"/>
        <xdr:cNvSpPr txBox="1"/>
      </xdr:nvSpPr>
      <xdr:spPr>
        <a:xfrm>
          <a:off x="9372111" y="1334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20682</xdr:rowOff>
    </xdr:from>
    <xdr:to>
      <xdr:col>46</xdr:col>
      <xdr:colOff>38100</xdr:colOff>
      <xdr:row>78</xdr:row>
      <xdr:rowOff>122282</xdr:rowOff>
    </xdr:to>
    <xdr:sp macro="" textlink="">
      <xdr:nvSpPr>
        <xdr:cNvPr id="432" name="楕円 431"/>
        <xdr:cNvSpPr/>
      </xdr:nvSpPr>
      <xdr:spPr>
        <a:xfrm>
          <a:off x="86995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113409</xdr:rowOff>
    </xdr:from>
    <xdr:ext cx="469744" cy="259045"/>
    <xdr:sp macro="" textlink="">
      <xdr:nvSpPr>
        <xdr:cNvPr id="433" name="テキスト ボックス 432"/>
        <xdr:cNvSpPr txBox="1"/>
      </xdr:nvSpPr>
      <xdr:spPr>
        <a:xfrm>
          <a:off x="8515428" y="134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11252</xdr:rowOff>
    </xdr:from>
    <xdr:to>
      <xdr:col>41</xdr:col>
      <xdr:colOff>101600</xdr:colOff>
      <xdr:row>78</xdr:row>
      <xdr:rowOff>112852</xdr:rowOff>
    </xdr:to>
    <xdr:sp macro="" textlink="">
      <xdr:nvSpPr>
        <xdr:cNvPr id="434" name="楕円 433"/>
        <xdr:cNvSpPr/>
      </xdr:nvSpPr>
      <xdr:spPr>
        <a:xfrm>
          <a:off x="7810500" y="1338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103979</xdr:rowOff>
    </xdr:from>
    <xdr:ext cx="469744" cy="259045"/>
    <xdr:sp macro="" textlink="">
      <xdr:nvSpPr>
        <xdr:cNvPr id="435" name="テキスト ボックス 434"/>
        <xdr:cNvSpPr txBox="1"/>
      </xdr:nvSpPr>
      <xdr:spPr>
        <a:xfrm>
          <a:off x="7626428" y="1347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164757</xdr:rowOff>
    </xdr:from>
    <xdr:to>
      <xdr:col>36</xdr:col>
      <xdr:colOff>165100</xdr:colOff>
      <xdr:row>78</xdr:row>
      <xdr:rowOff>94907</xdr:rowOff>
    </xdr:to>
    <xdr:sp macro="" textlink="">
      <xdr:nvSpPr>
        <xdr:cNvPr id="436" name="楕円 435"/>
        <xdr:cNvSpPr/>
      </xdr:nvSpPr>
      <xdr:spPr>
        <a:xfrm>
          <a:off x="6921500" y="133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86034</xdr:rowOff>
    </xdr:from>
    <xdr:ext cx="469744" cy="259045"/>
    <xdr:sp macro="" textlink="">
      <xdr:nvSpPr>
        <xdr:cNvPr id="437" name="テキスト ボックス 436"/>
        <xdr:cNvSpPr txBox="1"/>
      </xdr:nvSpPr>
      <xdr:spPr>
        <a:xfrm>
          <a:off x="6737428" y="1345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31941</xdr:rowOff>
    </xdr:from>
    <xdr:to>
      <xdr:col>55</xdr:col>
      <xdr:colOff>0</xdr:colOff>
      <xdr:row>98</xdr:row>
      <xdr:rowOff>65939</xdr:rowOff>
    </xdr:to>
    <xdr:cxnSp macro="">
      <xdr:nvCxnSpPr>
        <xdr:cNvPr id="467" name="直線コネクタ 466"/>
        <xdr:cNvCxnSpPr/>
      </xdr:nvCxnSpPr>
      <xdr:spPr>
        <a:xfrm>
          <a:off x="9639300" y="16834041"/>
          <a:ext cx="8382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136131</xdr:rowOff>
    </xdr:from>
    <xdr:to>
      <xdr:col>50</xdr:col>
      <xdr:colOff>114300</xdr:colOff>
      <xdr:row>98</xdr:row>
      <xdr:rowOff>31941</xdr:rowOff>
    </xdr:to>
    <xdr:cxnSp macro="">
      <xdr:nvCxnSpPr>
        <xdr:cNvPr id="470" name="直線コネクタ 469"/>
        <xdr:cNvCxnSpPr/>
      </xdr:nvCxnSpPr>
      <xdr:spPr>
        <a:xfrm>
          <a:off x="8750300" y="16766781"/>
          <a:ext cx="889000" cy="6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5601</xdr:rowOff>
    </xdr:from>
    <xdr:to>
      <xdr:col>45</xdr:col>
      <xdr:colOff>177800</xdr:colOff>
      <xdr:row>97</xdr:row>
      <xdr:rowOff>136131</xdr:rowOff>
    </xdr:to>
    <xdr:cxnSp macro="">
      <xdr:nvCxnSpPr>
        <xdr:cNvPr id="473" name="直線コネクタ 472"/>
        <xdr:cNvCxnSpPr/>
      </xdr:nvCxnSpPr>
      <xdr:spPr>
        <a:xfrm>
          <a:off x="7861300" y="16636251"/>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5601</xdr:rowOff>
    </xdr:from>
    <xdr:to>
      <xdr:col>41</xdr:col>
      <xdr:colOff>50800</xdr:colOff>
      <xdr:row>97</xdr:row>
      <xdr:rowOff>113145</xdr:rowOff>
    </xdr:to>
    <xdr:cxnSp macro="">
      <xdr:nvCxnSpPr>
        <xdr:cNvPr id="476" name="直線コネクタ 475"/>
        <xdr:cNvCxnSpPr/>
      </xdr:nvCxnSpPr>
      <xdr:spPr>
        <a:xfrm flipV="1">
          <a:off x="6972300" y="16636251"/>
          <a:ext cx="889000" cy="10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15139</xdr:rowOff>
    </xdr:from>
    <xdr:to>
      <xdr:col>55</xdr:col>
      <xdr:colOff>50800</xdr:colOff>
      <xdr:row>98</xdr:row>
      <xdr:rowOff>116739</xdr:rowOff>
    </xdr:to>
    <xdr:sp macro="" textlink="">
      <xdr:nvSpPr>
        <xdr:cNvPr id="486" name="楕円 485"/>
        <xdr:cNvSpPr/>
      </xdr:nvSpPr>
      <xdr:spPr>
        <a:xfrm>
          <a:off x="10426700" y="168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165016</xdr:rowOff>
    </xdr:from>
    <xdr:ext cx="534377" cy="259045"/>
    <xdr:sp macro="" textlink="">
      <xdr:nvSpPr>
        <xdr:cNvPr id="487" name="土木費該当値テキスト"/>
        <xdr:cNvSpPr txBox="1"/>
      </xdr:nvSpPr>
      <xdr:spPr>
        <a:xfrm>
          <a:off x="10528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152591</xdr:rowOff>
    </xdr:from>
    <xdr:to>
      <xdr:col>50</xdr:col>
      <xdr:colOff>165100</xdr:colOff>
      <xdr:row>98</xdr:row>
      <xdr:rowOff>82741</xdr:rowOff>
    </xdr:to>
    <xdr:sp macro="" textlink="">
      <xdr:nvSpPr>
        <xdr:cNvPr id="488" name="楕円 487"/>
        <xdr:cNvSpPr/>
      </xdr:nvSpPr>
      <xdr:spPr>
        <a:xfrm>
          <a:off x="9588500" y="167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73868</xdr:rowOff>
    </xdr:from>
    <xdr:ext cx="534377" cy="259045"/>
    <xdr:sp macro="" textlink="">
      <xdr:nvSpPr>
        <xdr:cNvPr id="489" name="テキスト ボックス 488"/>
        <xdr:cNvSpPr txBox="1"/>
      </xdr:nvSpPr>
      <xdr:spPr>
        <a:xfrm>
          <a:off x="9372111" y="168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85331</xdr:rowOff>
    </xdr:from>
    <xdr:to>
      <xdr:col>46</xdr:col>
      <xdr:colOff>38100</xdr:colOff>
      <xdr:row>98</xdr:row>
      <xdr:rowOff>15481</xdr:rowOff>
    </xdr:to>
    <xdr:sp macro="" textlink="">
      <xdr:nvSpPr>
        <xdr:cNvPr id="490" name="楕円 489"/>
        <xdr:cNvSpPr/>
      </xdr:nvSpPr>
      <xdr:spPr>
        <a:xfrm>
          <a:off x="8699500" y="167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6608</xdr:rowOff>
    </xdr:from>
    <xdr:ext cx="534377" cy="259045"/>
    <xdr:sp macro="" textlink="">
      <xdr:nvSpPr>
        <xdr:cNvPr id="491" name="テキスト ボックス 490"/>
        <xdr:cNvSpPr txBox="1"/>
      </xdr:nvSpPr>
      <xdr:spPr>
        <a:xfrm>
          <a:off x="8483111" y="168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126251</xdr:rowOff>
    </xdr:from>
    <xdr:to>
      <xdr:col>41</xdr:col>
      <xdr:colOff>101600</xdr:colOff>
      <xdr:row>97</xdr:row>
      <xdr:rowOff>56401</xdr:rowOff>
    </xdr:to>
    <xdr:sp macro="" textlink="">
      <xdr:nvSpPr>
        <xdr:cNvPr id="492" name="楕円 491"/>
        <xdr:cNvSpPr/>
      </xdr:nvSpPr>
      <xdr:spPr>
        <a:xfrm>
          <a:off x="7810500" y="165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47528</xdr:rowOff>
    </xdr:from>
    <xdr:ext cx="534377" cy="259045"/>
    <xdr:sp macro="" textlink="">
      <xdr:nvSpPr>
        <xdr:cNvPr id="493" name="テキスト ボックス 492"/>
        <xdr:cNvSpPr txBox="1"/>
      </xdr:nvSpPr>
      <xdr:spPr>
        <a:xfrm>
          <a:off x="7594111" y="1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62345</xdr:rowOff>
    </xdr:from>
    <xdr:to>
      <xdr:col>36</xdr:col>
      <xdr:colOff>165100</xdr:colOff>
      <xdr:row>97</xdr:row>
      <xdr:rowOff>163945</xdr:rowOff>
    </xdr:to>
    <xdr:sp macro="" textlink="">
      <xdr:nvSpPr>
        <xdr:cNvPr id="494" name="楕円 493"/>
        <xdr:cNvSpPr/>
      </xdr:nvSpPr>
      <xdr:spPr>
        <a:xfrm>
          <a:off x="6921500" y="166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155072</xdr:rowOff>
    </xdr:from>
    <xdr:ext cx="534377" cy="259045"/>
    <xdr:sp macro="" textlink="">
      <xdr:nvSpPr>
        <xdr:cNvPr id="495" name="テキスト ボックス 494"/>
        <xdr:cNvSpPr txBox="1"/>
      </xdr:nvSpPr>
      <xdr:spPr>
        <a:xfrm>
          <a:off x="6705111" y="167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27381</xdr:rowOff>
    </xdr:from>
    <xdr:to>
      <xdr:col>85</xdr:col>
      <xdr:colOff>127000</xdr:colOff>
      <xdr:row>38</xdr:row>
      <xdr:rowOff>65220</xdr:rowOff>
    </xdr:to>
    <xdr:cxnSp macro="">
      <xdr:nvCxnSpPr>
        <xdr:cNvPr id="526" name="直線コネクタ 525"/>
        <xdr:cNvCxnSpPr/>
      </xdr:nvCxnSpPr>
      <xdr:spPr>
        <a:xfrm flipV="1">
          <a:off x="15481300" y="6542481"/>
          <a:ext cx="838200" cy="3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43100</xdr:rowOff>
    </xdr:from>
    <xdr:to>
      <xdr:col>81</xdr:col>
      <xdr:colOff>50800</xdr:colOff>
      <xdr:row>38</xdr:row>
      <xdr:rowOff>65220</xdr:rowOff>
    </xdr:to>
    <xdr:cxnSp macro="">
      <xdr:nvCxnSpPr>
        <xdr:cNvPr id="529" name="直線コネクタ 528"/>
        <xdr:cNvCxnSpPr/>
      </xdr:nvCxnSpPr>
      <xdr:spPr>
        <a:xfrm>
          <a:off x="14592300" y="6558200"/>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49022</xdr:rowOff>
    </xdr:from>
    <xdr:to>
      <xdr:col>76</xdr:col>
      <xdr:colOff>114300</xdr:colOff>
      <xdr:row>38</xdr:row>
      <xdr:rowOff>43100</xdr:rowOff>
    </xdr:to>
    <xdr:cxnSp macro="">
      <xdr:nvCxnSpPr>
        <xdr:cNvPr id="532" name="直線コネクタ 531"/>
        <xdr:cNvCxnSpPr/>
      </xdr:nvCxnSpPr>
      <xdr:spPr>
        <a:xfrm>
          <a:off x="13703300" y="6221222"/>
          <a:ext cx="889000" cy="33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49022</xdr:rowOff>
    </xdr:from>
    <xdr:to>
      <xdr:col>71</xdr:col>
      <xdr:colOff>177800</xdr:colOff>
      <xdr:row>38</xdr:row>
      <xdr:rowOff>40422</xdr:rowOff>
    </xdr:to>
    <xdr:cxnSp macro="">
      <xdr:nvCxnSpPr>
        <xdr:cNvPr id="535" name="直線コネクタ 534"/>
        <xdr:cNvCxnSpPr/>
      </xdr:nvCxnSpPr>
      <xdr:spPr>
        <a:xfrm flipV="1">
          <a:off x="12814300" y="6221222"/>
          <a:ext cx="889000" cy="3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148031</xdr:rowOff>
    </xdr:from>
    <xdr:to>
      <xdr:col>85</xdr:col>
      <xdr:colOff>177800</xdr:colOff>
      <xdr:row>38</xdr:row>
      <xdr:rowOff>78181</xdr:rowOff>
    </xdr:to>
    <xdr:sp macro="" textlink="">
      <xdr:nvSpPr>
        <xdr:cNvPr id="545" name="楕円 544"/>
        <xdr:cNvSpPr/>
      </xdr:nvSpPr>
      <xdr:spPr>
        <a:xfrm>
          <a:off x="16268700" y="64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126458</xdr:rowOff>
    </xdr:from>
    <xdr:ext cx="534377" cy="259045"/>
    <xdr:sp macro="" textlink="">
      <xdr:nvSpPr>
        <xdr:cNvPr id="546" name="消防費該当値テキスト"/>
        <xdr:cNvSpPr txBox="1"/>
      </xdr:nvSpPr>
      <xdr:spPr>
        <a:xfrm>
          <a:off x="16370300" y="647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14420</xdr:rowOff>
    </xdr:from>
    <xdr:to>
      <xdr:col>81</xdr:col>
      <xdr:colOff>101600</xdr:colOff>
      <xdr:row>38</xdr:row>
      <xdr:rowOff>116020</xdr:rowOff>
    </xdr:to>
    <xdr:sp macro="" textlink="">
      <xdr:nvSpPr>
        <xdr:cNvPr id="547" name="楕円 546"/>
        <xdr:cNvSpPr/>
      </xdr:nvSpPr>
      <xdr:spPr>
        <a:xfrm>
          <a:off x="15430500" y="65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107147</xdr:rowOff>
    </xdr:from>
    <xdr:ext cx="534377" cy="259045"/>
    <xdr:sp macro="" textlink="">
      <xdr:nvSpPr>
        <xdr:cNvPr id="548" name="テキスト ボックス 547"/>
        <xdr:cNvSpPr txBox="1"/>
      </xdr:nvSpPr>
      <xdr:spPr>
        <a:xfrm>
          <a:off x="15214111" y="66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163750</xdr:rowOff>
    </xdr:from>
    <xdr:to>
      <xdr:col>76</xdr:col>
      <xdr:colOff>165100</xdr:colOff>
      <xdr:row>38</xdr:row>
      <xdr:rowOff>93900</xdr:rowOff>
    </xdr:to>
    <xdr:sp macro="" textlink="">
      <xdr:nvSpPr>
        <xdr:cNvPr id="549" name="楕円 548"/>
        <xdr:cNvSpPr/>
      </xdr:nvSpPr>
      <xdr:spPr>
        <a:xfrm>
          <a:off x="14541500" y="6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85027</xdr:rowOff>
    </xdr:from>
    <xdr:ext cx="534377" cy="259045"/>
    <xdr:sp macro="" textlink="">
      <xdr:nvSpPr>
        <xdr:cNvPr id="550" name="テキスト ボックス 549"/>
        <xdr:cNvSpPr txBox="1"/>
      </xdr:nvSpPr>
      <xdr:spPr>
        <a:xfrm>
          <a:off x="14325111" y="66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169672</xdr:rowOff>
    </xdr:from>
    <xdr:to>
      <xdr:col>72</xdr:col>
      <xdr:colOff>38100</xdr:colOff>
      <xdr:row>36</xdr:row>
      <xdr:rowOff>99822</xdr:rowOff>
    </xdr:to>
    <xdr:sp macro="" textlink="">
      <xdr:nvSpPr>
        <xdr:cNvPr id="551" name="楕円 550"/>
        <xdr:cNvSpPr/>
      </xdr:nvSpPr>
      <xdr:spPr>
        <a:xfrm>
          <a:off x="13652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116349</xdr:rowOff>
    </xdr:from>
    <xdr:ext cx="534377" cy="259045"/>
    <xdr:sp macro="" textlink="">
      <xdr:nvSpPr>
        <xdr:cNvPr id="552" name="テキスト ボックス 551"/>
        <xdr:cNvSpPr txBox="1"/>
      </xdr:nvSpPr>
      <xdr:spPr>
        <a:xfrm>
          <a:off x="13436111" y="594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161072</xdr:rowOff>
    </xdr:from>
    <xdr:to>
      <xdr:col>67</xdr:col>
      <xdr:colOff>101600</xdr:colOff>
      <xdr:row>38</xdr:row>
      <xdr:rowOff>91222</xdr:rowOff>
    </xdr:to>
    <xdr:sp macro="" textlink="">
      <xdr:nvSpPr>
        <xdr:cNvPr id="553" name="楕円 552"/>
        <xdr:cNvSpPr/>
      </xdr:nvSpPr>
      <xdr:spPr>
        <a:xfrm>
          <a:off x="12763500" y="65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107749</xdr:rowOff>
    </xdr:from>
    <xdr:ext cx="534377" cy="259045"/>
    <xdr:sp macro="" textlink="">
      <xdr:nvSpPr>
        <xdr:cNvPr id="554" name="テキスト ボックス 553"/>
        <xdr:cNvSpPr txBox="1"/>
      </xdr:nvSpPr>
      <xdr:spPr>
        <a:xfrm>
          <a:off x="12547111" y="62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97344</xdr:rowOff>
    </xdr:from>
    <xdr:to>
      <xdr:col>85</xdr:col>
      <xdr:colOff>127000</xdr:colOff>
      <xdr:row>58</xdr:row>
      <xdr:rowOff>115000</xdr:rowOff>
    </xdr:to>
    <xdr:cxnSp macro="">
      <xdr:nvCxnSpPr>
        <xdr:cNvPr id="586" name="直線コネクタ 585"/>
        <xdr:cNvCxnSpPr/>
      </xdr:nvCxnSpPr>
      <xdr:spPr>
        <a:xfrm>
          <a:off x="15481300" y="10041444"/>
          <a:ext cx="8382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96603</xdr:rowOff>
    </xdr:from>
    <xdr:to>
      <xdr:col>81</xdr:col>
      <xdr:colOff>50800</xdr:colOff>
      <xdr:row>58</xdr:row>
      <xdr:rowOff>97344</xdr:rowOff>
    </xdr:to>
    <xdr:cxnSp macro="">
      <xdr:nvCxnSpPr>
        <xdr:cNvPr id="589" name="直線コネクタ 588"/>
        <xdr:cNvCxnSpPr/>
      </xdr:nvCxnSpPr>
      <xdr:spPr>
        <a:xfrm>
          <a:off x="14592300" y="9697803"/>
          <a:ext cx="889000" cy="3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96603</xdr:rowOff>
    </xdr:from>
    <xdr:to>
      <xdr:col>76</xdr:col>
      <xdr:colOff>114300</xdr:colOff>
      <xdr:row>58</xdr:row>
      <xdr:rowOff>169418</xdr:rowOff>
    </xdr:to>
    <xdr:cxnSp macro="">
      <xdr:nvCxnSpPr>
        <xdr:cNvPr id="592" name="直線コネクタ 591"/>
        <xdr:cNvCxnSpPr/>
      </xdr:nvCxnSpPr>
      <xdr:spPr>
        <a:xfrm flipV="1">
          <a:off x="13703300" y="9697803"/>
          <a:ext cx="889000" cy="4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5262</xdr:rowOff>
    </xdr:from>
    <xdr:to>
      <xdr:col>71</xdr:col>
      <xdr:colOff>177800</xdr:colOff>
      <xdr:row>58</xdr:row>
      <xdr:rowOff>169418</xdr:rowOff>
    </xdr:to>
    <xdr:cxnSp macro="">
      <xdr:nvCxnSpPr>
        <xdr:cNvPr id="595" name="直線コネクタ 594"/>
        <xdr:cNvCxnSpPr/>
      </xdr:nvCxnSpPr>
      <xdr:spPr>
        <a:xfrm>
          <a:off x="12814300" y="9777912"/>
          <a:ext cx="889000" cy="3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64200</xdr:rowOff>
    </xdr:from>
    <xdr:to>
      <xdr:col>85</xdr:col>
      <xdr:colOff>177800</xdr:colOff>
      <xdr:row>58</xdr:row>
      <xdr:rowOff>165800</xdr:rowOff>
    </xdr:to>
    <xdr:sp macro="" textlink="">
      <xdr:nvSpPr>
        <xdr:cNvPr id="605" name="楕円 604"/>
        <xdr:cNvSpPr/>
      </xdr:nvSpPr>
      <xdr:spPr>
        <a:xfrm>
          <a:off x="16268700" y="100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150577</xdr:rowOff>
    </xdr:from>
    <xdr:ext cx="534377" cy="259045"/>
    <xdr:sp macro="" textlink="">
      <xdr:nvSpPr>
        <xdr:cNvPr id="606" name="教育費該当値テキスト"/>
        <xdr:cNvSpPr txBox="1"/>
      </xdr:nvSpPr>
      <xdr:spPr>
        <a:xfrm>
          <a:off x="16370300" y="99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46544</xdr:rowOff>
    </xdr:from>
    <xdr:to>
      <xdr:col>81</xdr:col>
      <xdr:colOff>101600</xdr:colOff>
      <xdr:row>58</xdr:row>
      <xdr:rowOff>148144</xdr:rowOff>
    </xdr:to>
    <xdr:sp macro="" textlink="">
      <xdr:nvSpPr>
        <xdr:cNvPr id="607" name="楕円 606"/>
        <xdr:cNvSpPr/>
      </xdr:nvSpPr>
      <xdr:spPr>
        <a:xfrm>
          <a:off x="15430500" y="99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139271</xdr:rowOff>
    </xdr:from>
    <xdr:ext cx="534377" cy="259045"/>
    <xdr:sp macro="" textlink="">
      <xdr:nvSpPr>
        <xdr:cNvPr id="608" name="テキスト ボックス 607"/>
        <xdr:cNvSpPr txBox="1"/>
      </xdr:nvSpPr>
      <xdr:spPr>
        <a:xfrm>
          <a:off x="15214111" y="1008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45803</xdr:rowOff>
    </xdr:from>
    <xdr:to>
      <xdr:col>76</xdr:col>
      <xdr:colOff>165100</xdr:colOff>
      <xdr:row>56</xdr:row>
      <xdr:rowOff>147403</xdr:rowOff>
    </xdr:to>
    <xdr:sp macro="" textlink="">
      <xdr:nvSpPr>
        <xdr:cNvPr id="609" name="楕円 608"/>
        <xdr:cNvSpPr/>
      </xdr:nvSpPr>
      <xdr:spPr>
        <a:xfrm>
          <a:off x="14541500" y="96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163930</xdr:rowOff>
    </xdr:from>
    <xdr:ext cx="534377" cy="259045"/>
    <xdr:sp macro="" textlink="">
      <xdr:nvSpPr>
        <xdr:cNvPr id="610" name="テキスト ボックス 609"/>
        <xdr:cNvSpPr txBox="1"/>
      </xdr:nvSpPr>
      <xdr:spPr>
        <a:xfrm>
          <a:off x="14325111" y="94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118618</xdr:rowOff>
    </xdr:from>
    <xdr:to>
      <xdr:col>72</xdr:col>
      <xdr:colOff>38100</xdr:colOff>
      <xdr:row>59</xdr:row>
      <xdr:rowOff>48768</xdr:rowOff>
    </xdr:to>
    <xdr:sp macro="" textlink="">
      <xdr:nvSpPr>
        <xdr:cNvPr id="611" name="楕円 610"/>
        <xdr:cNvSpPr/>
      </xdr:nvSpPr>
      <xdr:spPr>
        <a:xfrm>
          <a:off x="13652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39895</xdr:rowOff>
    </xdr:from>
    <xdr:ext cx="534377" cy="259045"/>
    <xdr:sp macro="" textlink="">
      <xdr:nvSpPr>
        <xdr:cNvPr id="612" name="テキスト ボックス 611"/>
        <xdr:cNvSpPr txBox="1"/>
      </xdr:nvSpPr>
      <xdr:spPr>
        <a:xfrm>
          <a:off x="13436111" y="1015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125912</xdr:rowOff>
    </xdr:from>
    <xdr:to>
      <xdr:col>67</xdr:col>
      <xdr:colOff>101600</xdr:colOff>
      <xdr:row>57</xdr:row>
      <xdr:rowOff>56062</xdr:rowOff>
    </xdr:to>
    <xdr:sp macro="" textlink="">
      <xdr:nvSpPr>
        <xdr:cNvPr id="613" name="楕円 612"/>
        <xdr:cNvSpPr/>
      </xdr:nvSpPr>
      <xdr:spPr>
        <a:xfrm>
          <a:off x="12763500" y="97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72589</xdr:rowOff>
    </xdr:from>
    <xdr:ext cx="534377" cy="259045"/>
    <xdr:sp macro="" textlink="">
      <xdr:nvSpPr>
        <xdr:cNvPr id="614" name="テキスト ボックス 613"/>
        <xdr:cNvSpPr txBox="1"/>
      </xdr:nvSpPr>
      <xdr:spPr>
        <a:xfrm>
          <a:off x="12547111" y="95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133604</xdr:rowOff>
    </xdr:from>
    <xdr:to>
      <xdr:col>85</xdr:col>
      <xdr:colOff>127000</xdr:colOff>
      <xdr:row>79</xdr:row>
      <xdr:rowOff>44450</xdr:rowOff>
    </xdr:to>
    <xdr:cxnSp macro="">
      <xdr:nvCxnSpPr>
        <xdr:cNvPr id="643" name="直線コネクタ 642"/>
        <xdr:cNvCxnSpPr/>
      </xdr:nvCxnSpPr>
      <xdr:spPr>
        <a:xfrm flipV="1">
          <a:off x="15481300" y="13335254"/>
          <a:ext cx="8382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42965</xdr:rowOff>
    </xdr:from>
    <xdr:to>
      <xdr:col>81</xdr:col>
      <xdr:colOff>50800</xdr:colOff>
      <xdr:row>79</xdr:row>
      <xdr:rowOff>44450</xdr:rowOff>
    </xdr:to>
    <xdr:cxnSp macro="">
      <xdr:nvCxnSpPr>
        <xdr:cNvPr id="646" name="直線コネクタ 645"/>
        <xdr:cNvCxnSpPr/>
      </xdr:nvCxnSpPr>
      <xdr:spPr>
        <a:xfrm>
          <a:off x="14592300" y="13587515"/>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63500</xdr:rowOff>
    </xdr:from>
    <xdr:to>
      <xdr:col>76</xdr:col>
      <xdr:colOff>114300</xdr:colOff>
      <xdr:row>79</xdr:row>
      <xdr:rowOff>42965</xdr:rowOff>
    </xdr:to>
    <xdr:cxnSp macro="">
      <xdr:nvCxnSpPr>
        <xdr:cNvPr id="649" name="直線コネクタ 648"/>
        <xdr:cNvCxnSpPr/>
      </xdr:nvCxnSpPr>
      <xdr:spPr>
        <a:xfrm>
          <a:off x="13703300" y="13436600"/>
          <a:ext cx="889000" cy="1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63500</xdr:rowOff>
    </xdr:from>
    <xdr:to>
      <xdr:col>71</xdr:col>
      <xdr:colOff>177800</xdr:colOff>
      <xdr:row>78</xdr:row>
      <xdr:rowOff>143777</xdr:rowOff>
    </xdr:to>
    <xdr:cxnSp macro="">
      <xdr:nvCxnSpPr>
        <xdr:cNvPr id="652" name="直線コネクタ 651"/>
        <xdr:cNvCxnSpPr/>
      </xdr:nvCxnSpPr>
      <xdr:spPr>
        <a:xfrm flipV="1">
          <a:off x="12814300" y="13436600"/>
          <a:ext cx="889000" cy="8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82804</xdr:rowOff>
    </xdr:from>
    <xdr:to>
      <xdr:col>85</xdr:col>
      <xdr:colOff>177800</xdr:colOff>
      <xdr:row>78</xdr:row>
      <xdr:rowOff>12954</xdr:rowOff>
    </xdr:to>
    <xdr:sp macro="" textlink="">
      <xdr:nvSpPr>
        <xdr:cNvPr id="662" name="楕円 661"/>
        <xdr:cNvSpPr/>
      </xdr:nvSpPr>
      <xdr:spPr>
        <a:xfrm>
          <a:off x="16268700" y="132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105681</xdr:rowOff>
    </xdr:from>
    <xdr:ext cx="469744" cy="259045"/>
    <xdr:sp macro="" textlink="">
      <xdr:nvSpPr>
        <xdr:cNvPr id="663" name="災害復旧費該当値テキスト"/>
        <xdr:cNvSpPr txBox="1"/>
      </xdr:nvSpPr>
      <xdr:spPr>
        <a:xfrm>
          <a:off x="16370300" y="131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163615</xdr:rowOff>
    </xdr:from>
    <xdr:to>
      <xdr:col>76</xdr:col>
      <xdr:colOff>165100</xdr:colOff>
      <xdr:row>79</xdr:row>
      <xdr:rowOff>93765</xdr:rowOff>
    </xdr:to>
    <xdr:sp macro="" textlink="">
      <xdr:nvSpPr>
        <xdr:cNvPr id="666" name="楕円 665"/>
        <xdr:cNvSpPr/>
      </xdr:nvSpPr>
      <xdr:spPr>
        <a:xfrm>
          <a:off x="14541500" y="135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84892</xdr:rowOff>
    </xdr:from>
    <xdr:ext cx="313932" cy="259045"/>
    <xdr:sp macro="" textlink="">
      <xdr:nvSpPr>
        <xdr:cNvPr id="667" name="テキスト ボックス 666"/>
        <xdr:cNvSpPr txBox="1"/>
      </xdr:nvSpPr>
      <xdr:spPr>
        <a:xfrm>
          <a:off x="14435333" y="13629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12700</xdr:rowOff>
    </xdr:from>
    <xdr:to>
      <xdr:col>72</xdr:col>
      <xdr:colOff>38100</xdr:colOff>
      <xdr:row>78</xdr:row>
      <xdr:rowOff>114300</xdr:rowOff>
    </xdr:to>
    <xdr:sp macro="" textlink="">
      <xdr:nvSpPr>
        <xdr:cNvPr id="668" name="楕円 667"/>
        <xdr:cNvSpPr/>
      </xdr:nvSpPr>
      <xdr:spPr>
        <a:xfrm>
          <a:off x="13652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105427</xdr:rowOff>
    </xdr:from>
    <xdr:ext cx="469744" cy="259045"/>
    <xdr:sp macro="" textlink="">
      <xdr:nvSpPr>
        <xdr:cNvPr id="669" name="テキスト ボックス 668"/>
        <xdr:cNvSpPr txBox="1"/>
      </xdr:nvSpPr>
      <xdr:spPr>
        <a:xfrm>
          <a:off x="13468428"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92977</xdr:rowOff>
    </xdr:from>
    <xdr:to>
      <xdr:col>67</xdr:col>
      <xdr:colOff>101600</xdr:colOff>
      <xdr:row>79</xdr:row>
      <xdr:rowOff>23127</xdr:rowOff>
    </xdr:to>
    <xdr:sp macro="" textlink="">
      <xdr:nvSpPr>
        <xdr:cNvPr id="670" name="楕円 669"/>
        <xdr:cNvSpPr/>
      </xdr:nvSpPr>
      <xdr:spPr>
        <a:xfrm>
          <a:off x="12763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14254</xdr:rowOff>
    </xdr:from>
    <xdr:ext cx="469744" cy="259045"/>
    <xdr:sp macro="" textlink="">
      <xdr:nvSpPr>
        <xdr:cNvPr id="671" name="テキスト ボックス 670"/>
        <xdr:cNvSpPr txBox="1"/>
      </xdr:nvSpPr>
      <xdr:spPr>
        <a:xfrm>
          <a:off x="12579428" y="135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12267</xdr:rowOff>
    </xdr:from>
    <xdr:to>
      <xdr:col>85</xdr:col>
      <xdr:colOff>127000</xdr:colOff>
      <xdr:row>95</xdr:row>
      <xdr:rowOff>60770</xdr:rowOff>
    </xdr:to>
    <xdr:cxnSp macro="">
      <xdr:nvCxnSpPr>
        <xdr:cNvPr id="700" name="直線コネクタ 699"/>
        <xdr:cNvCxnSpPr/>
      </xdr:nvCxnSpPr>
      <xdr:spPr>
        <a:xfrm flipV="1">
          <a:off x="15481300" y="16300017"/>
          <a:ext cx="838200" cy="4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60770</xdr:rowOff>
    </xdr:from>
    <xdr:to>
      <xdr:col>81</xdr:col>
      <xdr:colOff>50800</xdr:colOff>
      <xdr:row>95</xdr:row>
      <xdr:rowOff>76212</xdr:rowOff>
    </xdr:to>
    <xdr:cxnSp macro="">
      <xdr:nvCxnSpPr>
        <xdr:cNvPr id="703" name="直線コネクタ 702"/>
        <xdr:cNvCxnSpPr/>
      </xdr:nvCxnSpPr>
      <xdr:spPr>
        <a:xfrm flipV="1">
          <a:off x="14592300" y="16348520"/>
          <a:ext cx="8890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76212</xdr:rowOff>
    </xdr:from>
    <xdr:to>
      <xdr:col>76</xdr:col>
      <xdr:colOff>114300</xdr:colOff>
      <xdr:row>95</xdr:row>
      <xdr:rowOff>137261</xdr:rowOff>
    </xdr:to>
    <xdr:cxnSp macro="">
      <xdr:nvCxnSpPr>
        <xdr:cNvPr id="706" name="直線コネクタ 705"/>
        <xdr:cNvCxnSpPr/>
      </xdr:nvCxnSpPr>
      <xdr:spPr>
        <a:xfrm flipV="1">
          <a:off x="13703300" y="16363962"/>
          <a:ext cx="889000" cy="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137261</xdr:rowOff>
    </xdr:from>
    <xdr:to>
      <xdr:col>71</xdr:col>
      <xdr:colOff>177800</xdr:colOff>
      <xdr:row>96</xdr:row>
      <xdr:rowOff>14515</xdr:rowOff>
    </xdr:to>
    <xdr:cxnSp macro="">
      <xdr:nvCxnSpPr>
        <xdr:cNvPr id="709" name="直線コネクタ 708"/>
        <xdr:cNvCxnSpPr/>
      </xdr:nvCxnSpPr>
      <xdr:spPr>
        <a:xfrm flipV="1">
          <a:off x="12814300" y="16425011"/>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132917</xdr:rowOff>
    </xdr:from>
    <xdr:to>
      <xdr:col>85</xdr:col>
      <xdr:colOff>177800</xdr:colOff>
      <xdr:row>95</xdr:row>
      <xdr:rowOff>63067</xdr:rowOff>
    </xdr:to>
    <xdr:sp macro="" textlink="">
      <xdr:nvSpPr>
        <xdr:cNvPr id="719" name="楕円 718"/>
        <xdr:cNvSpPr/>
      </xdr:nvSpPr>
      <xdr:spPr>
        <a:xfrm>
          <a:off x="16268700" y="162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111344</xdr:rowOff>
    </xdr:from>
    <xdr:ext cx="534377" cy="259045"/>
    <xdr:sp macro="" textlink="">
      <xdr:nvSpPr>
        <xdr:cNvPr id="720" name="公債費該当値テキスト"/>
        <xdr:cNvSpPr txBox="1"/>
      </xdr:nvSpPr>
      <xdr:spPr>
        <a:xfrm>
          <a:off x="16370300" y="1622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9970</xdr:rowOff>
    </xdr:from>
    <xdr:to>
      <xdr:col>81</xdr:col>
      <xdr:colOff>101600</xdr:colOff>
      <xdr:row>95</xdr:row>
      <xdr:rowOff>111570</xdr:rowOff>
    </xdr:to>
    <xdr:sp macro="" textlink="">
      <xdr:nvSpPr>
        <xdr:cNvPr id="721" name="楕円 720"/>
        <xdr:cNvSpPr/>
      </xdr:nvSpPr>
      <xdr:spPr>
        <a:xfrm>
          <a:off x="15430500" y="162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102697</xdr:rowOff>
    </xdr:from>
    <xdr:ext cx="534377" cy="259045"/>
    <xdr:sp macro="" textlink="">
      <xdr:nvSpPr>
        <xdr:cNvPr id="722" name="テキスト ボックス 721"/>
        <xdr:cNvSpPr txBox="1"/>
      </xdr:nvSpPr>
      <xdr:spPr>
        <a:xfrm>
          <a:off x="15214111" y="163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25412</xdr:rowOff>
    </xdr:from>
    <xdr:to>
      <xdr:col>76</xdr:col>
      <xdr:colOff>165100</xdr:colOff>
      <xdr:row>95</xdr:row>
      <xdr:rowOff>127012</xdr:rowOff>
    </xdr:to>
    <xdr:sp macro="" textlink="">
      <xdr:nvSpPr>
        <xdr:cNvPr id="723" name="楕円 722"/>
        <xdr:cNvSpPr/>
      </xdr:nvSpPr>
      <xdr:spPr>
        <a:xfrm>
          <a:off x="14541500" y="163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118139</xdr:rowOff>
    </xdr:from>
    <xdr:ext cx="534377" cy="259045"/>
    <xdr:sp macro="" textlink="">
      <xdr:nvSpPr>
        <xdr:cNvPr id="724" name="テキスト ボックス 723"/>
        <xdr:cNvSpPr txBox="1"/>
      </xdr:nvSpPr>
      <xdr:spPr>
        <a:xfrm>
          <a:off x="14325111" y="164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86461</xdr:rowOff>
    </xdr:from>
    <xdr:to>
      <xdr:col>72</xdr:col>
      <xdr:colOff>38100</xdr:colOff>
      <xdr:row>96</xdr:row>
      <xdr:rowOff>16611</xdr:rowOff>
    </xdr:to>
    <xdr:sp macro="" textlink="">
      <xdr:nvSpPr>
        <xdr:cNvPr id="725" name="楕円 724"/>
        <xdr:cNvSpPr/>
      </xdr:nvSpPr>
      <xdr:spPr>
        <a:xfrm>
          <a:off x="13652500" y="163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7738</xdr:rowOff>
    </xdr:from>
    <xdr:ext cx="534377" cy="259045"/>
    <xdr:sp macro="" textlink="">
      <xdr:nvSpPr>
        <xdr:cNvPr id="726" name="テキスト ボックス 725"/>
        <xdr:cNvSpPr txBox="1"/>
      </xdr:nvSpPr>
      <xdr:spPr>
        <a:xfrm>
          <a:off x="13436111" y="1646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135165</xdr:rowOff>
    </xdr:from>
    <xdr:to>
      <xdr:col>67</xdr:col>
      <xdr:colOff>101600</xdr:colOff>
      <xdr:row>96</xdr:row>
      <xdr:rowOff>65315</xdr:rowOff>
    </xdr:to>
    <xdr:sp macro="" textlink="">
      <xdr:nvSpPr>
        <xdr:cNvPr id="727" name="楕円 726"/>
        <xdr:cNvSpPr/>
      </xdr:nvSpPr>
      <xdr:spPr>
        <a:xfrm>
          <a:off x="12763500" y="164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56442</xdr:rowOff>
    </xdr:from>
    <xdr:ext cx="534377" cy="259045"/>
    <xdr:sp macro="" textlink="">
      <xdr:nvSpPr>
        <xdr:cNvPr id="728" name="テキスト ボックス 727"/>
        <xdr:cNvSpPr txBox="1"/>
      </xdr:nvSpPr>
      <xdr:spPr>
        <a:xfrm>
          <a:off x="12547111" y="165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市役所出張所の整理や職員数抑制による退職手当負担金の削減により、類似団体平均に比べて低コストになっている。民生費は、類似団体平均より低く推移しているものの、高齢化に伴う扶助費等の増により、全体としては増加傾向にある。衛生費は、令和元年度～令和２年度に新清掃センター建設事業費に係る一部事務組合への負担金の増により大きく上昇し、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年度に類似団体平均の水準まで減少したが、令和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年度に旧清掃センター施設解体工事に着手したことよりコストが再度上昇した。農林水産業費は、類似団体平均と比較して低いコストで推移してきたが、令和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強い農業・担い手づくり補助金の増額により、類似団体平均を上回っている。商工費は、五浦地区など観光資源を有していることから観光費を多く計上しているものの、類似団体平均と比較すると低コストとなっている。土木費は類似団体平均を下回る状況が続いていた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年度以降、北町関本中線整備事業費の減少に伴い、より低コストとなっている。消防費は、令和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年度に複合防災センター整備事業費の増加によりコストが大きく上昇したが、令和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円となり、類似団体を下回る状況となっている。教育費は、令和元年度及び令和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磯原中学校建設事業費等の増加等に伴い、それぞれ類似団体平均を上回ったが、その他の年度は類似団体平均を下回っている。公債費は、類似団体平均と比べ低コストとなっているものの、増加傾向が続いているため、引き続き慎重な市債発行を心掛けた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年度以降、普通交付税、市税等の増収や、病院事業への繰出金等の減額、不要な事業・経費等の支出抑制等に努め、積立を行ったことにより、基金残高は年々増加している。　　　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年度は、高萩市と広域で進めているごみ処理施設建設事業に係る震災復興特別交付税返還金、台風第</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号に係る災害復旧等の臨時財政需要があったため、約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百万円を取り崩したことにより、前年度から</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％減少している。実質単年度収支は赤字となっているが、財政調整基金の取崩しにより、実質収支は黒字となっている。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実質単年度収支は、災害等の臨時財政需要があった</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令和元年度及び令和</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財政調整基金の取崩しを行った</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マイナス値となっているが、令和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年度については、市税収入の増収等により、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今後も、事務事業の見直し・施設の統廃合など歳出の合理化を推進し、健全な行財政運営に努めていく。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過去において、連結実質赤字比率を計上したことはなく、令和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水道事業会計は、黒字幅が減少傾向であり、今後老朽化に伴う更新費用の増額が見込まれることから、料金体系の見直しを含め、引き続き健全な経営に努める。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病院事業会計は例年赤字であったが、令和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年度以降、新型コロナウイルス感染症入院病床確保事業等補助金等の収入増や外来収益の増加により黒字に転じている。令和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平時の医療体制に戻りつつあり、医業収益の増加はあったものの、全体として減少に転じた。今後は、実質収支が更に減少となる見込みであり、一般会計からの繰入金の増額が必要となることから、将来に渡り持続可能な経営維持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介護保険事業特別会計（保険事業勘定）は、介護給付費の伸びに伴い支払基金交付金が増額したことにより黒字幅が増加した。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国民健康保険事業特別会計については、令和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年度以降、税率改定に伴う国民健康保険税の減収等により黒字幅が減少している。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その他の事業については、概ね前年度と同程度の黒字幅となっている。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元利償還金は、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や清掃センター施設整備事業債等の発行に伴う市債償還額の増により、前年度から約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百万円増加した。今後も償還額が大きく減少しないことから、借入額の抑制や繰上償還の実施など比率上昇の抑制に努める。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公営企業債の元利償還金に対する繰入金は減少傾向であったが、令和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年度に下水道事業における 高資本費対策費用に係る繰出基準額の増等から、約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百万円増加した。今後も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水道事業の老朽管更新や下水道事業の管渠更新を予定しており、大きな減額はないと見込まれる。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今後も公共施設老朽化対策は続くため、将来に過度に負担を残さないよう市債管理を念頭に置き、財政運営に努める。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減債基金残高のうち、実質公債費比率の算定に用いる満期一括償還地方債の償還の財源として積み立てた額はない。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将来負担額は、 一般会計等に係る地方債の現在高が、平成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年度以降に実施した公共施設の大規模建設事業費に係る市債の発行に伴い増加が続いていたが、令和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年度以降、新規発行額が償還額を下回り、減少傾向となっている。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公営企業債等見込額は、市民病院建設に伴う一般会計負担分があるため高い水準となっている。令和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年度は下水道事業が経常利益を計上したことにより大きく減少したが、これは一般会計からの繰入額の増額による一過性のものであり、令和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年度並みの水準となる見込みである。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組合等負担等見込額は、広域での清掃センター建設に係る組合債の発行等により、前年度から約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百万円の増となった。今後は新規発行額が当面無いことから、減少に転じる見込みである。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充当可能財源等は、充当可能基金が令和元年度に大きく減少したが、令和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年度以降、財政調整基金、減債基金、都市整備事業基金等を積立てたことにより、当面の目標とする水準まで積み増しすることができた。基準財政需要額算入見込額は臨時財政対策債償還費が前年度から約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百万円の減となったこと等により、全体で約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人件費、扶助費などの経常経費の増加傾向や公債費の財政負担が大きい状況</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に対応するため、一般財源が厳しい状況となることが予想されることから、引き続き適正な基金の管理に努める。　</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充当可能財源の減少が見込まれることから、</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将来負担比率（分子）</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、過度に将来負担が発生しないよう財政運営等を行っていく。</a:t>
          </a:r>
          <a:endParaRPr lang="ja-JP" altLang="ja-JP" sz="10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茨城県北茨城市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年度については、財政調整基金については約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百万円、都市整備事業基金については約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百万円の繰入を行ったことなどから、基金全体では前年度と比較し約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人件費、扶助費などの経常経費の増加傾向や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公債費の財政負担が大き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くなっている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状況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に加え</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今後の経済状況の変化や新たな行政需要に対応するため、一般財源の確保が厳しい状況になることが予想されることから、財政調整基金及び減債基金を適正に管理する。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その他の基金については、積み立てるべき原資が収入された場合等に積立を行い、その後、基金を活用すべき事業を実施する際の財源として活用する。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・都市整備事業基金：都市施設の整備を目的とする事業の効率的な推進を図るための施策</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・環境保全基金：市民の健康と生活環境を保全するための施策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・ふるさと応援基金：ふるさとの教育又は文化の振興、福祉又は少子化対策、自然環境の保全、産業の振興、医療の充実等に関する事業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・瓦葺利夫人材育成基金：次代を担う有為な人材の育成に資する施策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・国際交流基金：社会の国際化に対応し、広く国際交流を推進するための施策</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・都市整備事業基金：しゃぼん玉公園整備事業、華川スポーツパーク整備事業等の財源として約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百円を繰入れたことによる減額</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・ふるさと応援基金：ふるさと応援寄附の増収などにより、前年度と比較し約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百万円の増額</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・都市整備事業基金：市有地売払収入等を積立てながら、都市施設の整備を目的とする事業への活用を図る。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・環境保全基金：環境保全関係負担金受入金を積み立てながら、環境保全に資する事業への活用を図る。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・ふるさと応援基金：ふるさと応援寄附を積み立てながら、寄附の目的に応じた事業に充当する。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・瓦葺利夫人材育成基金：時代を担う優位な人材の育成に資する施策への活用を図る。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・国際交流基金：国際親善友好都市等の交流活動事業費や市国際交流協会への事業費補助金に充当する。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年度は、高萩市と広域で進めているごみ処理施設建設事業に係る震災復興特別交付税返還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金及び台風第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号災害復旧関連事業費などの財源不足に対応するため、約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の繰入を行った。</a:t>
          </a:r>
          <a:endPar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人件費、扶助費などの経常経費の増加に伴い、一般財源が厳しい状況になることが予想される中で、今後の経済状況の変化や新たな行政需要に対応するため、適正な基金管理に努める。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当面は、災害への備え等や過去の実績を考慮し、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億円程度を目標に積立てることとしている。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普通交付税の再算定により措置された臨時財政対策債償還基金費等の積立を行なったため、約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整備した磯原中学校建設事業等の大規模の普通建設事業、臨時財政対策債等に係る市債償還額が増加となるなど、今後数年間は公債費への財政負担が大きい状況が続くことから、償還金の一部に活用するほか、繰上償還を行うための財源として活用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今後は、当面の財政負担を見据え、一定の額を確保できるよう基金管理に努める。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21742728</v>
      </c>
      <c r="BO4" s="371"/>
      <c r="BP4" s="371"/>
      <c r="BQ4" s="371"/>
      <c r="BR4" s="371"/>
      <c r="BS4" s="371"/>
      <c r="BT4" s="371"/>
      <c r="BU4" s="372"/>
      <c r="BV4" s="370">
        <v>21305861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v>
      </c>
      <c r="CU4" s="377"/>
      <c r="CV4" s="377"/>
      <c r="CW4" s="377"/>
      <c r="CX4" s="377"/>
      <c r="CY4" s="377"/>
      <c r="CZ4" s="377"/>
      <c r="DA4" s="378"/>
      <c r="DB4" s="376">
        <v>9.3000000000000007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20966708</v>
      </c>
      <c r="BO5" s="408"/>
      <c r="BP5" s="408"/>
      <c r="BQ5" s="408"/>
      <c r="BR5" s="408"/>
      <c r="BS5" s="408"/>
      <c r="BT5" s="408"/>
      <c r="BU5" s="409"/>
      <c r="BV5" s="407">
        <v>20147778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94.8</v>
      </c>
      <c r="CU5" s="405"/>
      <c r="CV5" s="405"/>
      <c r="CW5" s="405"/>
      <c r="CX5" s="405"/>
      <c r="CY5" s="405"/>
      <c r="CZ5" s="405"/>
      <c r="DA5" s="406"/>
      <c r="DB5" s="404">
        <v>96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776020</v>
      </c>
      <c r="BO6" s="408"/>
      <c r="BP6" s="408"/>
      <c r="BQ6" s="408"/>
      <c r="BR6" s="408"/>
      <c r="BS6" s="408"/>
      <c r="BT6" s="408"/>
      <c r="BU6" s="409"/>
      <c r="BV6" s="407">
        <v>1158083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95.6</v>
      </c>
      <c r="CU6" s="445"/>
      <c r="CV6" s="445"/>
      <c r="CW6" s="445"/>
      <c r="CX6" s="445"/>
      <c r="CY6" s="445"/>
      <c r="CZ6" s="445"/>
      <c r="DA6" s="446"/>
      <c r="DB6" s="444">
        <v>97.9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120875</v>
      </c>
      <c r="BO7" s="408"/>
      <c r="BP7" s="408"/>
      <c r="BQ7" s="408"/>
      <c r="BR7" s="408"/>
      <c r="BS7" s="408"/>
      <c r="BT7" s="408"/>
      <c r="BU7" s="409"/>
      <c r="BV7" s="407">
        <v>163675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10891661</v>
      </c>
      <c r="CU7" s="408"/>
      <c r="CV7" s="408"/>
      <c r="CW7" s="408"/>
      <c r="CX7" s="408"/>
      <c r="CY7" s="408"/>
      <c r="CZ7" s="408"/>
      <c r="DA7" s="409"/>
      <c r="DB7" s="407">
        <v>10732262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655145</v>
      </c>
      <c r="BO8" s="408"/>
      <c r="BP8" s="408"/>
      <c r="BQ8" s="408"/>
      <c r="BR8" s="408"/>
      <c r="BS8" s="408"/>
      <c r="BT8" s="408"/>
      <c r="BU8" s="409"/>
      <c r="BV8" s="407">
        <v>994408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0.67</v>
      </c>
      <c r="CU8" s="448"/>
      <c r="CV8" s="448"/>
      <c r="CW8" s="448"/>
      <c r="CX8" s="448"/>
      <c r="CY8" s="448"/>
      <c r="CZ8" s="448"/>
      <c r="DA8" s="449"/>
      <c r="DB8" s="447">
        <v>0.67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41801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-339263</v>
      </c>
      <c r="BO9" s="408"/>
      <c r="BP9" s="408"/>
      <c r="BQ9" s="408"/>
      <c r="BR9" s="408"/>
      <c r="BS9" s="408"/>
      <c r="BT9" s="408"/>
      <c r="BU9" s="409"/>
      <c r="BV9" s="407">
        <v>35167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14.9</v>
      </c>
      <c r="CU9" s="405"/>
      <c r="CV9" s="405"/>
      <c r="CW9" s="405"/>
      <c r="CX9" s="405"/>
      <c r="CY9" s="405"/>
      <c r="CZ9" s="405"/>
      <c r="DA9" s="406"/>
      <c r="DB9" s="404">
        <v>13.9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44412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123</v>
      </c>
      <c r="BO10" s="408"/>
      <c r="BP10" s="408"/>
      <c r="BQ10" s="408"/>
      <c r="BR10" s="408"/>
      <c r="BS10" s="408"/>
      <c r="BT10" s="408"/>
      <c r="BU10" s="409"/>
      <c r="BV10" s="407">
        <v>723451</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115097</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40757</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716486</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40103</v>
      </c>
      <c r="S13" s="492"/>
      <c r="T13" s="492"/>
      <c r="U13" s="492"/>
      <c r="V13" s="493"/>
      <c r="W13" s="423" t="s">
        <v>130</v>
      </c>
      <c r="X13" s="424"/>
      <c r="Y13" s="424"/>
      <c r="Z13" s="424"/>
      <c r="AA13" s="424"/>
      <c r="AB13" s="414"/>
      <c r="AC13" s="458">
        <v>703</v>
      </c>
      <c r="AD13" s="459"/>
      <c r="AE13" s="459"/>
      <c r="AF13" s="459"/>
      <c r="AG13" s="501"/>
      <c r="AH13" s="458">
        <v>886</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-940529</v>
      </c>
      <c r="BO13" s="408"/>
      <c r="BP13" s="408"/>
      <c r="BQ13" s="408"/>
      <c r="BR13" s="408"/>
      <c r="BS13" s="408"/>
      <c r="BT13" s="408"/>
      <c r="BU13" s="409"/>
      <c r="BV13" s="407">
        <v>758618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12.6</v>
      </c>
      <c r="CU13" s="405"/>
      <c r="CV13" s="405"/>
      <c r="CW13" s="405"/>
      <c r="CX13" s="405"/>
      <c r="CY13" s="405"/>
      <c r="CZ13" s="405"/>
      <c r="DA13" s="406"/>
      <c r="DB13" s="404">
        <v>11.6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41448</v>
      </c>
      <c r="S14" s="492"/>
      <c r="T14" s="492"/>
      <c r="U14" s="492"/>
      <c r="V14" s="493"/>
      <c r="W14" s="397"/>
      <c r="X14" s="398"/>
      <c r="Y14" s="398"/>
      <c r="Z14" s="398"/>
      <c r="AA14" s="398"/>
      <c r="AB14" s="387"/>
      <c r="AC14" s="494">
        <v>3.7</v>
      </c>
      <c r="AD14" s="495"/>
      <c r="AE14" s="495"/>
      <c r="AF14" s="495"/>
      <c r="AG14" s="496"/>
      <c r="AH14" s="494">
        <v>4.3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97.9</v>
      </c>
      <c r="CU14" s="506"/>
      <c r="CV14" s="506"/>
      <c r="CW14" s="506"/>
      <c r="CX14" s="506"/>
      <c r="CY14" s="506"/>
      <c r="CZ14" s="506"/>
      <c r="DA14" s="507"/>
      <c r="DB14" s="505">
        <v>98.5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40867</v>
      </c>
      <c r="S15" s="492"/>
      <c r="T15" s="492"/>
      <c r="U15" s="492"/>
      <c r="V15" s="493"/>
      <c r="W15" s="423" t="s">
        <v>137</v>
      </c>
      <c r="X15" s="424"/>
      <c r="Y15" s="424"/>
      <c r="Z15" s="424"/>
      <c r="AA15" s="424"/>
      <c r="AB15" s="414"/>
      <c r="AC15" s="458">
        <v>8222</v>
      </c>
      <c r="AD15" s="459"/>
      <c r="AE15" s="459"/>
      <c r="AF15" s="459"/>
      <c r="AG15" s="501"/>
      <c r="AH15" s="458">
        <v>8737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6182584</v>
      </c>
      <c r="BO15" s="371"/>
      <c r="BP15" s="371"/>
      <c r="BQ15" s="371"/>
      <c r="BR15" s="371"/>
      <c r="BS15" s="371"/>
      <c r="BT15" s="371"/>
      <c r="BU15" s="372"/>
      <c r="BV15" s="370">
        <v>6059542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43</v>
      </c>
      <c r="AD16" s="495"/>
      <c r="AE16" s="495"/>
      <c r="AF16" s="495"/>
      <c r="AG16" s="496"/>
      <c r="AH16" s="494">
        <v>42.6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9137685</v>
      </c>
      <c r="BO16" s="408"/>
      <c r="BP16" s="408"/>
      <c r="BQ16" s="408"/>
      <c r="BR16" s="408"/>
      <c r="BS16" s="408"/>
      <c r="BT16" s="408"/>
      <c r="BU16" s="409"/>
      <c r="BV16" s="407">
        <v>8888714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10217</v>
      </c>
      <c r="AD17" s="459"/>
      <c r="AE17" s="459"/>
      <c r="AF17" s="459"/>
      <c r="AG17" s="501"/>
      <c r="AH17" s="458">
        <v>10880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7837292</v>
      </c>
      <c r="BO17" s="408"/>
      <c r="BP17" s="408"/>
      <c r="BQ17" s="408"/>
      <c r="BR17" s="408"/>
      <c r="BS17" s="408"/>
      <c r="BT17" s="408"/>
      <c r="BU17" s="409"/>
      <c r="BV17" s="407">
        <v>7682554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186.79</v>
      </c>
      <c r="M18" s="531"/>
      <c r="N18" s="531"/>
      <c r="O18" s="531"/>
      <c r="P18" s="531"/>
      <c r="Q18" s="531"/>
      <c r="R18" s="532"/>
      <c r="S18" s="532"/>
      <c r="T18" s="532"/>
      <c r="U18" s="532"/>
      <c r="V18" s="533"/>
      <c r="W18" s="425"/>
      <c r="X18" s="426"/>
      <c r="Y18" s="426"/>
      <c r="Z18" s="426"/>
      <c r="AA18" s="426"/>
      <c r="AB18" s="417"/>
      <c r="AC18" s="534">
        <v>53.4</v>
      </c>
      <c r="AD18" s="535"/>
      <c r="AE18" s="535"/>
      <c r="AF18" s="535"/>
      <c r="AG18" s="536"/>
      <c r="AH18" s="534">
        <v>53.1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10226181</v>
      </c>
      <c r="BO18" s="408"/>
      <c r="BP18" s="408"/>
      <c r="BQ18" s="408"/>
      <c r="BR18" s="408"/>
      <c r="BS18" s="408"/>
      <c r="BT18" s="408"/>
      <c r="BU18" s="409"/>
      <c r="BV18" s="407">
        <v>10320670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224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14982307</v>
      </c>
      <c r="BO19" s="408"/>
      <c r="BP19" s="408"/>
      <c r="BQ19" s="408"/>
      <c r="BR19" s="408"/>
      <c r="BS19" s="408"/>
      <c r="BT19" s="408"/>
      <c r="BU19" s="409"/>
      <c r="BV19" s="407">
        <v>15189355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17042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22386294</v>
      </c>
      <c r="BO22" s="371"/>
      <c r="BP22" s="371"/>
      <c r="BQ22" s="371"/>
      <c r="BR22" s="371"/>
      <c r="BS22" s="371"/>
      <c r="BT22" s="371"/>
      <c r="BU22" s="372"/>
      <c r="BV22" s="370">
        <v>22803113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13857128</v>
      </c>
      <c r="BO23" s="408"/>
      <c r="BP23" s="408"/>
      <c r="BQ23" s="408"/>
      <c r="BR23" s="408"/>
      <c r="BS23" s="408"/>
      <c r="BT23" s="408"/>
      <c r="BU23" s="409"/>
      <c r="BV23" s="407">
        <v>14498231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8700</v>
      </c>
      <c r="R24" s="459"/>
      <c r="S24" s="459"/>
      <c r="T24" s="459"/>
      <c r="U24" s="459"/>
      <c r="V24" s="501"/>
      <c r="W24" s="553"/>
      <c r="X24" s="554"/>
      <c r="Y24" s="555"/>
      <c r="Z24" s="457" t="s">
        <v>162</v>
      </c>
      <c r="AA24" s="437"/>
      <c r="AB24" s="437"/>
      <c r="AC24" s="437"/>
      <c r="AD24" s="437"/>
      <c r="AE24" s="437"/>
      <c r="AF24" s="437"/>
      <c r="AG24" s="438"/>
      <c r="AH24" s="458">
        <v>310</v>
      </c>
      <c r="AI24" s="459"/>
      <c r="AJ24" s="459"/>
      <c r="AK24" s="459"/>
      <c r="AL24" s="501"/>
      <c r="AM24" s="458">
        <v>952630</v>
      </c>
      <c r="AN24" s="459"/>
      <c r="AO24" s="459"/>
      <c r="AP24" s="459"/>
      <c r="AQ24" s="459"/>
      <c r="AR24" s="501"/>
      <c r="AS24" s="458">
        <v>3073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15129604</v>
      </c>
      <c r="BO24" s="408"/>
      <c r="BP24" s="408"/>
      <c r="BQ24" s="408"/>
      <c r="BR24" s="408"/>
      <c r="BS24" s="408"/>
      <c r="BT24" s="408"/>
      <c r="BU24" s="409"/>
      <c r="BV24" s="407">
        <v>14915664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7140</v>
      </c>
      <c r="R25" s="459"/>
      <c r="S25" s="459"/>
      <c r="T25" s="459"/>
      <c r="U25" s="459"/>
      <c r="V25" s="501"/>
      <c r="W25" s="553"/>
      <c r="X25" s="554"/>
      <c r="Y25" s="555"/>
      <c r="Z25" s="457" t="s">
        <v>165</v>
      </c>
      <c r="AA25" s="437"/>
      <c r="AB25" s="437"/>
      <c r="AC25" s="437"/>
      <c r="AD25" s="437"/>
      <c r="AE25" s="437"/>
      <c r="AF25" s="437"/>
      <c r="AG25" s="438"/>
      <c r="AH25" s="458">
        <v>79</v>
      </c>
      <c r="AI25" s="459"/>
      <c r="AJ25" s="459"/>
      <c r="AK25" s="459"/>
      <c r="AL25" s="501"/>
      <c r="AM25" s="458">
        <v>246085</v>
      </c>
      <c r="AN25" s="459"/>
      <c r="AO25" s="459"/>
      <c r="AP25" s="459"/>
      <c r="AQ25" s="459"/>
      <c r="AR25" s="501"/>
      <c r="AS25" s="458">
        <v>3115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3666019</v>
      </c>
      <c r="BO25" s="371"/>
      <c r="BP25" s="371"/>
      <c r="BQ25" s="371"/>
      <c r="BR25" s="371"/>
      <c r="BS25" s="371"/>
      <c r="BT25" s="371"/>
      <c r="BU25" s="372"/>
      <c r="BV25" s="370">
        <v>2214563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6510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24542</v>
      </c>
      <c r="AN26" s="459"/>
      <c r="AO26" s="459"/>
      <c r="AP26" s="459"/>
      <c r="AQ26" s="459"/>
      <c r="AR26" s="501"/>
      <c r="AS26" s="458">
        <v>3506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4610</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728200</v>
      </c>
      <c r="BO27" s="527"/>
      <c r="BP27" s="527"/>
      <c r="BQ27" s="527"/>
      <c r="BR27" s="527"/>
      <c r="BS27" s="527"/>
      <c r="BT27" s="527"/>
      <c r="BU27" s="528"/>
      <c r="BV27" s="526">
        <v>728200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4130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2058311</v>
      </c>
      <c r="BO28" s="371"/>
      <c r="BP28" s="371"/>
      <c r="BQ28" s="371"/>
      <c r="BR28" s="371"/>
      <c r="BS28" s="371"/>
      <c r="BT28" s="371"/>
      <c r="BU28" s="372"/>
      <c r="BV28" s="370">
        <v>2774674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17</v>
      </c>
      <c r="M29" s="459"/>
      <c r="N29" s="459"/>
      <c r="O29" s="459"/>
      <c r="P29" s="501"/>
      <c r="Q29" s="458">
        <v>3910</v>
      </c>
      <c r="R29" s="459"/>
      <c r="S29" s="459"/>
      <c r="T29" s="459"/>
      <c r="U29" s="459"/>
      <c r="V29" s="501"/>
      <c r="W29" s="556"/>
      <c r="X29" s="557"/>
      <c r="Y29" s="558"/>
      <c r="Z29" s="457" t="s">
        <v>177</v>
      </c>
      <c r="AA29" s="437"/>
      <c r="AB29" s="437"/>
      <c r="AC29" s="437"/>
      <c r="AD29" s="437"/>
      <c r="AE29" s="437"/>
      <c r="AF29" s="437"/>
      <c r="AG29" s="438"/>
      <c r="AH29" s="458">
        <v>310</v>
      </c>
      <c r="AI29" s="459"/>
      <c r="AJ29" s="459"/>
      <c r="AK29" s="459"/>
      <c r="AL29" s="501"/>
      <c r="AM29" s="458">
        <v>952630</v>
      </c>
      <c r="AN29" s="459"/>
      <c r="AO29" s="459"/>
      <c r="AP29" s="459"/>
      <c r="AQ29" s="459"/>
      <c r="AR29" s="501"/>
      <c r="AS29" s="458">
        <v>3073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675316</v>
      </c>
      <c r="BO29" s="408"/>
      <c r="BP29" s="408"/>
      <c r="BQ29" s="408"/>
      <c r="BR29" s="408"/>
      <c r="BS29" s="408"/>
      <c r="BT29" s="408"/>
      <c r="BU29" s="409"/>
      <c r="BV29" s="407">
        <v>622618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1231169</v>
      </c>
      <c r="BO30" s="527"/>
      <c r="BP30" s="527"/>
      <c r="BQ30" s="527"/>
      <c r="BR30" s="527"/>
      <c r="BS30" s="527"/>
      <c r="BT30" s="527"/>
      <c r="BU30" s="528"/>
      <c r="BV30" s="526">
        <v>1346968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北茨城市国民健康保険事業特別会計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北茨城市水道事業会計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茨城県市町村総合事務組合（一般会計）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茜平ふれあい財団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北茨城市水沼診療所特別会計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北茨城市介護保険事業特別会計（保険事業勘定）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北茨城市工業用水道事業会計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茨城県市町村総合事務組合（県民交通災害共済事業特別会計）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北茨城市介護保険事業特別会計（介護サービス事業勘定）</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北茨城市民病院事業会計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高萩・北茨城広域事務組合（一般会計）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北茨城市後期高齢者医療特別会計</v>
      </c>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IF('各会計、関係団体の財政状況及び健全化判断比率'!B35="","",'各会計、関係団体の財政状況及び健全化判断比率'!B35)</f>
        <v>北茨城市下水道事業会計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高萩・北茨城広域事務組合（工業用水道事業会計）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茨城租税債権管理機構</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茨城県後期高齢者医療広域連合（一般会計）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茨城県後期高齢者医療広域連合（後期高齢医療特別会計）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4vfYaqWGMCzU4PZJAq5nHeI8OaX9k254n5Q+kiSc229f9RcyZBDg8BBoccOHt7SaniZ0hbQx3+b9RwSzrG44qQ==" saltValue="J4LvNtnahFfU+lp7c88H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6392671</v>
      </c>
      <c r="S5" s="613"/>
      <c r="T5" s="613"/>
      <c r="U5" s="613"/>
      <c r="V5" s="613"/>
      <c r="W5" s="613"/>
      <c r="X5" s="613"/>
      <c r="Y5" s="614"/>
      <c r="Z5" s="615">
        <v>29.4</v>
      </c>
      <c r="AA5" s="615"/>
      <c r="AB5" s="615"/>
      <c r="AC5" s="615"/>
      <c r="AD5" s="616">
        <v>6219874</v>
      </c>
      <c r="AE5" s="616"/>
      <c r="AF5" s="616"/>
      <c r="AG5" s="616"/>
      <c r="AH5" s="616"/>
      <c r="AI5" s="616"/>
      <c r="AJ5" s="616"/>
      <c r="AK5" s="616"/>
      <c r="AL5" s="617">
        <v>58.2</v>
      </c>
      <c r="AM5" s="618"/>
      <c r="AN5" s="618"/>
      <c r="AO5" s="619"/>
      <c r="AP5" s="609" t="s">
        <v>216</v>
      </c>
      <c r="AQ5" s="610"/>
      <c r="AR5" s="610"/>
      <c r="AS5" s="610"/>
      <c r="AT5" s="610"/>
      <c r="AU5" s="610"/>
      <c r="AV5" s="610"/>
      <c r="AW5" s="610"/>
      <c r="AX5" s="610"/>
      <c r="AY5" s="610"/>
      <c r="AZ5" s="610"/>
      <c r="BA5" s="610"/>
      <c r="BB5" s="610"/>
      <c r="BC5" s="610"/>
      <c r="BD5" s="610"/>
      <c r="BE5" s="610"/>
      <c r="BF5" s="611"/>
      <c r="BG5" s="623">
        <v>6199403</v>
      </c>
      <c r="BH5" s="624"/>
      <c r="BI5" s="624"/>
      <c r="BJ5" s="624"/>
      <c r="BK5" s="624"/>
      <c r="BL5" s="624"/>
      <c r="BM5" s="624"/>
      <c r="BN5" s="625"/>
      <c r="BO5" s="626">
        <v>97</v>
      </c>
      <c r="BP5" s="626"/>
      <c r="BQ5" s="626"/>
      <c r="BR5" s="626"/>
      <c r="BS5" s="627">
        <v>95572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207909</v>
      </c>
      <c r="S6" s="624"/>
      <c r="T6" s="624"/>
      <c r="U6" s="624"/>
      <c r="V6" s="624"/>
      <c r="W6" s="624"/>
      <c r="X6" s="624"/>
      <c r="Y6" s="625"/>
      <c r="Z6" s="626">
        <v>1</v>
      </c>
      <c r="AA6" s="626"/>
      <c r="AB6" s="626"/>
      <c r="AC6" s="626"/>
      <c r="AD6" s="627">
        <v>207909</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6199403</v>
      </c>
      <c r="BH6" s="624"/>
      <c r="BI6" s="624"/>
      <c r="BJ6" s="624"/>
      <c r="BK6" s="624"/>
      <c r="BL6" s="624"/>
      <c r="BM6" s="624"/>
      <c r="BN6" s="625"/>
      <c r="BO6" s="626">
        <v>97</v>
      </c>
      <c r="BP6" s="626"/>
      <c r="BQ6" s="626"/>
      <c r="BR6" s="626"/>
      <c r="BS6" s="627">
        <v>95572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200216</v>
      </c>
      <c r="CS6" s="624"/>
      <c r="CT6" s="624"/>
      <c r="CU6" s="624"/>
      <c r="CV6" s="624"/>
      <c r="CW6" s="624"/>
      <c r="CX6" s="624"/>
      <c r="CY6" s="625"/>
      <c r="CZ6" s="617">
        <v>1</v>
      </c>
      <c r="DA6" s="618"/>
      <c r="DB6" s="618"/>
      <c r="DC6" s="634"/>
      <c r="DD6" s="632" t="s">
        <v>121</v>
      </c>
      <c r="DE6" s="624"/>
      <c r="DF6" s="624"/>
      <c r="DG6" s="624"/>
      <c r="DH6" s="624"/>
      <c r="DI6" s="624"/>
      <c r="DJ6" s="624"/>
      <c r="DK6" s="624"/>
      <c r="DL6" s="624"/>
      <c r="DM6" s="624"/>
      <c r="DN6" s="624"/>
      <c r="DO6" s="624"/>
      <c r="DP6" s="625"/>
      <c r="DQ6" s="632">
        <v>200215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1529</v>
      </c>
      <c r="S7" s="624"/>
      <c r="T7" s="624"/>
      <c r="U7" s="624"/>
      <c r="V7" s="624"/>
      <c r="W7" s="624"/>
      <c r="X7" s="624"/>
      <c r="Y7" s="625"/>
      <c r="Z7" s="626">
        <v>0</v>
      </c>
      <c r="AA7" s="626"/>
      <c r="AB7" s="626"/>
      <c r="AC7" s="626"/>
      <c r="AD7" s="627">
        <v>1529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2435988</v>
      </c>
      <c r="BH7" s="624"/>
      <c r="BI7" s="624"/>
      <c r="BJ7" s="624"/>
      <c r="BK7" s="624"/>
      <c r="BL7" s="624"/>
      <c r="BM7" s="624"/>
      <c r="BN7" s="625"/>
      <c r="BO7" s="626">
        <v>38.1</v>
      </c>
      <c r="BP7" s="626"/>
      <c r="BQ7" s="626"/>
      <c r="BR7" s="626"/>
      <c r="BS7" s="627">
        <v>95572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2371192</v>
      </c>
      <c r="CS7" s="624"/>
      <c r="CT7" s="624"/>
      <c r="CU7" s="624"/>
      <c r="CV7" s="624"/>
      <c r="CW7" s="624"/>
      <c r="CX7" s="624"/>
      <c r="CY7" s="625"/>
      <c r="CZ7" s="626">
        <v>11.3</v>
      </c>
      <c r="DA7" s="626"/>
      <c r="DB7" s="626"/>
      <c r="DC7" s="626"/>
      <c r="DD7" s="632">
        <v>222079</v>
      </c>
      <c r="DE7" s="624"/>
      <c r="DF7" s="624"/>
      <c r="DG7" s="624"/>
      <c r="DH7" s="624"/>
      <c r="DI7" s="624"/>
      <c r="DJ7" s="624"/>
      <c r="DK7" s="624"/>
      <c r="DL7" s="624"/>
      <c r="DM7" s="624"/>
      <c r="DN7" s="624"/>
      <c r="DO7" s="624"/>
      <c r="DP7" s="625"/>
      <c r="DQ7" s="632">
        <v>1959738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29025</v>
      </c>
      <c r="S8" s="624"/>
      <c r="T8" s="624"/>
      <c r="U8" s="624"/>
      <c r="V8" s="624"/>
      <c r="W8" s="624"/>
      <c r="X8" s="624"/>
      <c r="Y8" s="625"/>
      <c r="Z8" s="626">
        <v>0.1</v>
      </c>
      <c r="AA8" s="626"/>
      <c r="AB8" s="626"/>
      <c r="AC8" s="626"/>
      <c r="AD8" s="627">
        <v>29025</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74933</v>
      </c>
      <c r="BH8" s="624"/>
      <c r="BI8" s="624"/>
      <c r="BJ8" s="624"/>
      <c r="BK8" s="624"/>
      <c r="BL8" s="624"/>
      <c r="BM8" s="624"/>
      <c r="BN8" s="625"/>
      <c r="BO8" s="626">
        <v>1.2</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7239424</v>
      </c>
      <c r="CS8" s="624"/>
      <c r="CT8" s="624"/>
      <c r="CU8" s="624"/>
      <c r="CV8" s="624"/>
      <c r="CW8" s="624"/>
      <c r="CX8" s="624"/>
      <c r="CY8" s="625"/>
      <c r="CZ8" s="626">
        <v>34.5</v>
      </c>
      <c r="DA8" s="626"/>
      <c r="DB8" s="626"/>
      <c r="DC8" s="626"/>
      <c r="DD8" s="632">
        <v>125</v>
      </c>
      <c r="DE8" s="624"/>
      <c r="DF8" s="624"/>
      <c r="DG8" s="624"/>
      <c r="DH8" s="624"/>
      <c r="DI8" s="624"/>
      <c r="DJ8" s="624"/>
      <c r="DK8" s="624"/>
      <c r="DL8" s="624"/>
      <c r="DM8" s="624"/>
      <c r="DN8" s="624"/>
      <c r="DO8" s="624"/>
      <c r="DP8" s="625"/>
      <c r="DQ8" s="632">
        <v>3901463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32363</v>
      </c>
      <c r="S9" s="624"/>
      <c r="T9" s="624"/>
      <c r="U9" s="624"/>
      <c r="V9" s="624"/>
      <c r="W9" s="624"/>
      <c r="X9" s="624"/>
      <c r="Y9" s="625"/>
      <c r="Z9" s="626">
        <v>0.1</v>
      </c>
      <c r="AA9" s="626"/>
      <c r="AB9" s="626"/>
      <c r="AC9" s="626"/>
      <c r="AD9" s="627">
        <v>32363</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1918354</v>
      </c>
      <c r="BH9" s="624"/>
      <c r="BI9" s="624"/>
      <c r="BJ9" s="624"/>
      <c r="BK9" s="624"/>
      <c r="BL9" s="624"/>
      <c r="BM9" s="624"/>
      <c r="BN9" s="625"/>
      <c r="BO9" s="626">
        <v>30</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3009468</v>
      </c>
      <c r="CS9" s="624"/>
      <c r="CT9" s="624"/>
      <c r="CU9" s="624"/>
      <c r="CV9" s="624"/>
      <c r="CW9" s="624"/>
      <c r="CX9" s="624"/>
      <c r="CY9" s="625"/>
      <c r="CZ9" s="626">
        <v>14.4</v>
      </c>
      <c r="DA9" s="626"/>
      <c r="DB9" s="626"/>
      <c r="DC9" s="626"/>
      <c r="DD9" s="632">
        <v>410174</v>
      </c>
      <c r="DE9" s="624"/>
      <c r="DF9" s="624"/>
      <c r="DG9" s="624"/>
      <c r="DH9" s="624"/>
      <c r="DI9" s="624"/>
      <c r="DJ9" s="624"/>
      <c r="DK9" s="624"/>
      <c r="DL9" s="624"/>
      <c r="DM9" s="624"/>
      <c r="DN9" s="624"/>
      <c r="DO9" s="624"/>
      <c r="DP9" s="625"/>
      <c r="DQ9" s="632">
        <v>2302443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114246</v>
      </c>
      <c r="BH10" s="624"/>
      <c r="BI10" s="624"/>
      <c r="BJ10" s="624"/>
      <c r="BK10" s="624"/>
      <c r="BL10" s="624"/>
      <c r="BM10" s="624"/>
      <c r="BN10" s="625"/>
      <c r="BO10" s="626">
        <v>1.8</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1013828</v>
      </c>
      <c r="S11" s="624"/>
      <c r="T11" s="624"/>
      <c r="U11" s="624"/>
      <c r="V11" s="624"/>
      <c r="W11" s="624"/>
      <c r="X11" s="624"/>
      <c r="Y11" s="625"/>
      <c r="Z11" s="628">
        <v>4.7</v>
      </c>
      <c r="AA11" s="629"/>
      <c r="AB11" s="629"/>
      <c r="AC11" s="635"/>
      <c r="AD11" s="632">
        <v>1013828</v>
      </c>
      <c r="AE11" s="624"/>
      <c r="AF11" s="624"/>
      <c r="AG11" s="624"/>
      <c r="AH11" s="624"/>
      <c r="AI11" s="624"/>
      <c r="AJ11" s="624"/>
      <c r="AK11" s="625"/>
      <c r="AL11" s="628">
        <v>9.5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328455</v>
      </c>
      <c r="BH11" s="624"/>
      <c r="BI11" s="624"/>
      <c r="BJ11" s="624"/>
      <c r="BK11" s="624"/>
      <c r="BL11" s="624"/>
      <c r="BM11" s="624"/>
      <c r="BN11" s="625"/>
      <c r="BO11" s="626">
        <v>5.0999999999999996</v>
      </c>
      <c r="BP11" s="626"/>
      <c r="BQ11" s="626"/>
      <c r="BR11" s="626"/>
      <c r="BS11" s="627">
        <v>95572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804798</v>
      </c>
      <c r="CS11" s="624"/>
      <c r="CT11" s="624"/>
      <c r="CU11" s="624"/>
      <c r="CV11" s="624"/>
      <c r="CW11" s="624"/>
      <c r="CX11" s="624"/>
      <c r="CY11" s="625"/>
      <c r="CZ11" s="626">
        <v>3.8</v>
      </c>
      <c r="DA11" s="626"/>
      <c r="DB11" s="626"/>
      <c r="DC11" s="626"/>
      <c r="DD11" s="632">
        <v>349500</v>
      </c>
      <c r="DE11" s="624"/>
      <c r="DF11" s="624"/>
      <c r="DG11" s="624"/>
      <c r="DH11" s="624"/>
      <c r="DI11" s="624"/>
      <c r="DJ11" s="624"/>
      <c r="DK11" s="624"/>
      <c r="DL11" s="624"/>
      <c r="DM11" s="624"/>
      <c r="DN11" s="624"/>
      <c r="DO11" s="624"/>
      <c r="DP11" s="625"/>
      <c r="DQ11" s="632">
        <v>489578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1582</v>
      </c>
      <c r="S12" s="624"/>
      <c r="T12" s="624"/>
      <c r="U12" s="624"/>
      <c r="V12" s="624"/>
      <c r="W12" s="624"/>
      <c r="X12" s="624"/>
      <c r="Y12" s="625"/>
      <c r="Z12" s="626">
        <v>0</v>
      </c>
      <c r="AA12" s="626"/>
      <c r="AB12" s="626"/>
      <c r="AC12" s="626"/>
      <c r="AD12" s="627">
        <v>1582</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3234792</v>
      </c>
      <c r="BH12" s="624"/>
      <c r="BI12" s="624"/>
      <c r="BJ12" s="624"/>
      <c r="BK12" s="624"/>
      <c r="BL12" s="624"/>
      <c r="BM12" s="624"/>
      <c r="BN12" s="625"/>
      <c r="BO12" s="626">
        <v>50.6</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348161</v>
      </c>
      <c r="CS12" s="624"/>
      <c r="CT12" s="624"/>
      <c r="CU12" s="624"/>
      <c r="CV12" s="624"/>
      <c r="CW12" s="624"/>
      <c r="CX12" s="624"/>
      <c r="CY12" s="625"/>
      <c r="CZ12" s="626">
        <v>1.7</v>
      </c>
      <c r="DA12" s="626"/>
      <c r="DB12" s="626"/>
      <c r="DC12" s="626"/>
      <c r="DD12" s="632">
        <v>50772</v>
      </c>
      <c r="DE12" s="624"/>
      <c r="DF12" s="624"/>
      <c r="DG12" s="624"/>
      <c r="DH12" s="624"/>
      <c r="DI12" s="624"/>
      <c r="DJ12" s="624"/>
      <c r="DK12" s="624"/>
      <c r="DL12" s="624"/>
      <c r="DM12" s="624"/>
      <c r="DN12" s="624"/>
      <c r="DO12" s="624"/>
      <c r="DP12" s="625"/>
      <c r="DQ12" s="632">
        <v>291544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3218535</v>
      </c>
      <c r="BH13" s="624"/>
      <c r="BI13" s="624"/>
      <c r="BJ13" s="624"/>
      <c r="BK13" s="624"/>
      <c r="BL13" s="624"/>
      <c r="BM13" s="624"/>
      <c r="BN13" s="625"/>
      <c r="BO13" s="626">
        <v>50.3</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1703967</v>
      </c>
      <c r="CS13" s="624"/>
      <c r="CT13" s="624"/>
      <c r="CU13" s="624"/>
      <c r="CV13" s="624"/>
      <c r="CW13" s="624"/>
      <c r="CX13" s="624"/>
      <c r="CY13" s="625"/>
      <c r="CZ13" s="626">
        <v>8.1</v>
      </c>
      <c r="DA13" s="626"/>
      <c r="DB13" s="626"/>
      <c r="DC13" s="626"/>
      <c r="DD13" s="632">
        <v>1019494</v>
      </c>
      <c r="DE13" s="624"/>
      <c r="DF13" s="624"/>
      <c r="DG13" s="624"/>
      <c r="DH13" s="624"/>
      <c r="DI13" s="624"/>
      <c r="DJ13" s="624"/>
      <c r="DK13" s="624"/>
      <c r="DL13" s="624"/>
      <c r="DM13" s="624"/>
      <c r="DN13" s="624"/>
      <c r="DO13" s="624"/>
      <c r="DP13" s="625"/>
      <c r="DQ13" s="632">
        <v>655751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1365</v>
      </c>
      <c r="S14" s="624"/>
      <c r="T14" s="624"/>
      <c r="U14" s="624"/>
      <c r="V14" s="624"/>
      <c r="W14" s="624"/>
      <c r="X14" s="624"/>
      <c r="Y14" s="625"/>
      <c r="Z14" s="626">
        <v>0</v>
      </c>
      <c r="AA14" s="626"/>
      <c r="AB14" s="626"/>
      <c r="AC14" s="626"/>
      <c r="AD14" s="627">
        <v>1365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148737</v>
      </c>
      <c r="BH14" s="624"/>
      <c r="BI14" s="624"/>
      <c r="BJ14" s="624"/>
      <c r="BK14" s="624"/>
      <c r="BL14" s="624"/>
      <c r="BM14" s="624"/>
      <c r="BN14" s="625"/>
      <c r="BO14" s="626">
        <v>2.2999999999999998</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909619</v>
      </c>
      <c r="CS14" s="624"/>
      <c r="CT14" s="624"/>
      <c r="CU14" s="624"/>
      <c r="CV14" s="624"/>
      <c r="CW14" s="624"/>
      <c r="CX14" s="624"/>
      <c r="CY14" s="625"/>
      <c r="CZ14" s="626">
        <v>4.3</v>
      </c>
      <c r="DA14" s="626"/>
      <c r="DB14" s="626"/>
      <c r="DC14" s="626"/>
      <c r="DD14" s="632">
        <v>114443</v>
      </c>
      <c r="DE14" s="624"/>
      <c r="DF14" s="624"/>
      <c r="DG14" s="624"/>
      <c r="DH14" s="624"/>
      <c r="DI14" s="624"/>
      <c r="DJ14" s="624"/>
      <c r="DK14" s="624"/>
      <c r="DL14" s="624"/>
      <c r="DM14" s="624"/>
      <c r="DN14" s="624"/>
      <c r="DO14" s="624"/>
      <c r="DP14" s="625"/>
      <c r="DQ14" s="632">
        <v>786408</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379886</v>
      </c>
      <c r="BH15" s="624"/>
      <c r="BI15" s="624"/>
      <c r="BJ15" s="624"/>
      <c r="BK15" s="624"/>
      <c r="BL15" s="624"/>
      <c r="BM15" s="624"/>
      <c r="BN15" s="625"/>
      <c r="BO15" s="626">
        <v>5.9</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1804274</v>
      </c>
      <c r="CS15" s="624"/>
      <c r="CT15" s="624"/>
      <c r="CU15" s="624"/>
      <c r="CV15" s="624"/>
      <c r="CW15" s="624"/>
      <c r="CX15" s="624"/>
      <c r="CY15" s="625"/>
      <c r="CZ15" s="626">
        <v>8.6</v>
      </c>
      <c r="DA15" s="626"/>
      <c r="DB15" s="626"/>
      <c r="DC15" s="626"/>
      <c r="DD15" s="632">
        <v>456026</v>
      </c>
      <c r="DE15" s="624"/>
      <c r="DF15" s="624"/>
      <c r="DG15" s="624"/>
      <c r="DH15" s="624"/>
      <c r="DI15" s="624"/>
      <c r="DJ15" s="624"/>
      <c r="DK15" s="624"/>
      <c r="DL15" s="624"/>
      <c r="DM15" s="624"/>
      <c r="DN15" s="624"/>
      <c r="DO15" s="624"/>
      <c r="DP15" s="625"/>
      <c r="DQ15" s="632">
        <v>1285612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20521</v>
      </c>
      <c r="S16" s="624"/>
      <c r="T16" s="624"/>
      <c r="U16" s="624"/>
      <c r="V16" s="624"/>
      <c r="W16" s="624"/>
      <c r="X16" s="624"/>
      <c r="Y16" s="625"/>
      <c r="Z16" s="626">
        <v>0.1</v>
      </c>
      <c r="AA16" s="626"/>
      <c r="AB16" s="626"/>
      <c r="AC16" s="626"/>
      <c r="AD16" s="627">
        <v>20521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271437</v>
      </c>
      <c r="CS16" s="624"/>
      <c r="CT16" s="624"/>
      <c r="CU16" s="624"/>
      <c r="CV16" s="624"/>
      <c r="CW16" s="624"/>
      <c r="CX16" s="624"/>
      <c r="CY16" s="625"/>
      <c r="CZ16" s="626">
        <v>1.3</v>
      </c>
      <c r="DA16" s="626"/>
      <c r="DB16" s="626"/>
      <c r="DC16" s="626"/>
      <c r="DD16" s="632" t="s">
        <v>121</v>
      </c>
      <c r="DE16" s="624"/>
      <c r="DF16" s="624"/>
      <c r="DG16" s="624"/>
      <c r="DH16" s="624"/>
      <c r="DI16" s="624"/>
      <c r="DJ16" s="624"/>
      <c r="DK16" s="624"/>
      <c r="DL16" s="624"/>
      <c r="DM16" s="624"/>
      <c r="DN16" s="624"/>
      <c r="DO16" s="624"/>
      <c r="DP16" s="625"/>
      <c r="DQ16" s="632">
        <v>114767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111969</v>
      </c>
      <c r="S17" s="624"/>
      <c r="T17" s="624"/>
      <c r="U17" s="624"/>
      <c r="V17" s="624"/>
      <c r="W17" s="624"/>
      <c r="X17" s="624"/>
      <c r="Y17" s="625"/>
      <c r="Z17" s="626">
        <v>0.5</v>
      </c>
      <c r="AA17" s="626"/>
      <c r="AB17" s="626"/>
      <c r="AC17" s="626"/>
      <c r="AD17" s="627">
        <v>111969</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2304152</v>
      </c>
      <c r="CS17" s="624"/>
      <c r="CT17" s="624"/>
      <c r="CU17" s="624"/>
      <c r="CV17" s="624"/>
      <c r="CW17" s="624"/>
      <c r="CX17" s="624"/>
      <c r="CY17" s="625"/>
      <c r="CZ17" s="626">
        <v>11</v>
      </c>
      <c r="DA17" s="626"/>
      <c r="DB17" s="626"/>
      <c r="DC17" s="626"/>
      <c r="DD17" s="632" t="s">
        <v>121</v>
      </c>
      <c r="DE17" s="624"/>
      <c r="DF17" s="624"/>
      <c r="DG17" s="624"/>
      <c r="DH17" s="624"/>
      <c r="DI17" s="624"/>
      <c r="DJ17" s="624"/>
      <c r="DK17" s="624"/>
      <c r="DL17" s="624"/>
      <c r="DM17" s="624"/>
      <c r="DN17" s="624"/>
      <c r="DO17" s="624"/>
      <c r="DP17" s="625"/>
      <c r="DQ17" s="632">
        <v>2229492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37306</v>
      </c>
      <c r="S18" s="624"/>
      <c r="T18" s="624"/>
      <c r="U18" s="624"/>
      <c r="V18" s="624"/>
      <c r="W18" s="624"/>
      <c r="X18" s="624"/>
      <c r="Y18" s="625"/>
      <c r="Z18" s="626">
        <v>0.2</v>
      </c>
      <c r="AA18" s="626"/>
      <c r="AB18" s="626"/>
      <c r="AC18" s="626"/>
      <c r="AD18" s="627">
        <v>37306</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34122</v>
      </c>
      <c r="S19" s="624"/>
      <c r="T19" s="624"/>
      <c r="U19" s="624"/>
      <c r="V19" s="624"/>
      <c r="W19" s="624"/>
      <c r="X19" s="624"/>
      <c r="Y19" s="625"/>
      <c r="Z19" s="626">
        <v>0.2</v>
      </c>
      <c r="AA19" s="626"/>
      <c r="AB19" s="626"/>
      <c r="AC19" s="626"/>
      <c r="AD19" s="627">
        <v>34122</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193268</v>
      </c>
      <c r="BH19" s="624"/>
      <c r="BI19" s="624"/>
      <c r="BJ19" s="624"/>
      <c r="BK19" s="624"/>
      <c r="BL19" s="624"/>
      <c r="BM19" s="624"/>
      <c r="BN19" s="625"/>
      <c r="BO19" s="626">
        <v>3</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3184</v>
      </c>
      <c r="S20" s="624"/>
      <c r="T20" s="624"/>
      <c r="U20" s="624"/>
      <c r="V20" s="624"/>
      <c r="W20" s="624"/>
      <c r="X20" s="624"/>
      <c r="Y20" s="625"/>
      <c r="Z20" s="626">
        <v>0</v>
      </c>
      <c r="AA20" s="626"/>
      <c r="AB20" s="626"/>
      <c r="AC20" s="626"/>
      <c r="AD20" s="627">
        <v>3184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193268</v>
      </c>
      <c r="BH20" s="624"/>
      <c r="BI20" s="624"/>
      <c r="BJ20" s="624"/>
      <c r="BK20" s="624"/>
      <c r="BL20" s="624"/>
      <c r="BM20" s="624"/>
      <c r="BN20" s="625"/>
      <c r="BO20" s="626">
        <v>3</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20966708</v>
      </c>
      <c r="CS20" s="624"/>
      <c r="CT20" s="624"/>
      <c r="CU20" s="624"/>
      <c r="CV20" s="624"/>
      <c r="CW20" s="624"/>
      <c r="CX20" s="624"/>
      <c r="CY20" s="625"/>
      <c r="CZ20" s="626">
        <v>100</v>
      </c>
      <c r="DA20" s="626"/>
      <c r="DB20" s="626"/>
      <c r="DC20" s="626"/>
      <c r="DD20" s="632">
        <v>2622613</v>
      </c>
      <c r="DE20" s="624"/>
      <c r="DF20" s="624"/>
      <c r="DG20" s="624"/>
      <c r="DH20" s="624"/>
      <c r="DI20" s="624"/>
      <c r="DJ20" s="624"/>
      <c r="DK20" s="624"/>
      <c r="DL20" s="624"/>
      <c r="DM20" s="624"/>
      <c r="DN20" s="624"/>
      <c r="DO20" s="624"/>
      <c r="DP20" s="625"/>
      <c r="DQ20" s="632">
        <v>14217011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3703238</v>
      </c>
      <c r="S21" s="624"/>
      <c r="T21" s="624"/>
      <c r="U21" s="624"/>
      <c r="V21" s="624"/>
      <c r="W21" s="624"/>
      <c r="X21" s="624"/>
      <c r="Y21" s="625"/>
      <c r="Z21" s="626">
        <v>17</v>
      </c>
      <c r="AA21" s="626"/>
      <c r="AB21" s="626"/>
      <c r="AC21" s="626"/>
      <c r="AD21" s="627">
        <v>2955101</v>
      </c>
      <c r="AE21" s="627"/>
      <c r="AF21" s="627"/>
      <c r="AG21" s="627"/>
      <c r="AH21" s="627"/>
      <c r="AI21" s="627"/>
      <c r="AJ21" s="627"/>
      <c r="AK21" s="627"/>
      <c r="AL21" s="628">
        <v>27.6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20471</v>
      </c>
      <c r="BH21" s="624"/>
      <c r="BI21" s="624"/>
      <c r="BJ21" s="624"/>
      <c r="BK21" s="624"/>
      <c r="BL21" s="624"/>
      <c r="BM21" s="624"/>
      <c r="BN21" s="625"/>
      <c r="BO21" s="626">
        <v>0.3</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2955101</v>
      </c>
      <c r="S22" s="624"/>
      <c r="T22" s="624"/>
      <c r="U22" s="624"/>
      <c r="V22" s="624"/>
      <c r="W22" s="624"/>
      <c r="X22" s="624"/>
      <c r="Y22" s="625"/>
      <c r="Z22" s="626">
        <v>13.6</v>
      </c>
      <c r="AA22" s="626"/>
      <c r="AB22" s="626"/>
      <c r="AC22" s="626"/>
      <c r="AD22" s="627">
        <v>2955101</v>
      </c>
      <c r="AE22" s="627"/>
      <c r="AF22" s="627"/>
      <c r="AG22" s="627"/>
      <c r="AH22" s="627"/>
      <c r="AI22" s="627"/>
      <c r="AJ22" s="627"/>
      <c r="AK22" s="627"/>
      <c r="AL22" s="628">
        <v>27.6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748137</v>
      </c>
      <c r="S23" s="624"/>
      <c r="T23" s="624"/>
      <c r="U23" s="624"/>
      <c r="V23" s="624"/>
      <c r="W23" s="624"/>
      <c r="X23" s="624"/>
      <c r="Y23" s="625"/>
      <c r="Z23" s="626">
        <v>3.4</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172797</v>
      </c>
      <c r="BH23" s="624"/>
      <c r="BI23" s="624"/>
      <c r="BJ23" s="624"/>
      <c r="BK23" s="624"/>
      <c r="BL23" s="624"/>
      <c r="BM23" s="624"/>
      <c r="BN23" s="625"/>
      <c r="BO23" s="626">
        <v>2.7</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9762975</v>
      </c>
      <c r="CS24" s="613"/>
      <c r="CT24" s="613"/>
      <c r="CU24" s="613"/>
      <c r="CV24" s="613"/>
      <c r="CW24" s="613"/>
      <c r="CX24" s="613"/>
      <c r="CY24" s="614"/>
      <c r="CZ24" s="617">
        <v>46.6</v>
      </c>
      <c r="DA24" s="618"/>
      <c r="DB24" s="618"/>
      <c r="DC24" s="634"/>
      <c r="DD24" s="655">
        <v>6779954</v>
      </c>
      <c r="DE24" s="613"/>
      <c r="DF24" s="613"/>
      <c r="DG24" s="613"/>
      <c r="DH24" s="613"/>
      <c r="DI24" s="613"/>
      <c r="DJ24" s="613"/>
      <c r="DK24" s="614"/>
      <c r="DL24" s="655">
        <v>6043162</v>
      </c>
      <c r="DM24" s="613"/>
      <c r="DN24" s="613"/>
      <c r="DO24" s="613"/>
      <c r="DP24" s="613"/>
      <c r="DQ24" s="613"/>
      <c r="DR24" s="613"/>
      <c r="DS24" s="613"/>
      <c r="DT24" s="613"/>
      <c r="DU24" s="613"/>
      <c r="DV24" s="614"/>
      <c r="DW24" s="617">
        <v>56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11553306</v>
      </c>
      <c r="S25" s="624"/>
      <c r="T25" s="624"/>
      <c r="U25" s="624"/>
      <c r="V25" s="624"/>
      <c r="W25" s="624"/>
      <c r="X25" s="624"/>
      <c r="Y25" s="625"/>
      <c r="Z25" s="626">
        <v>53.1</v>
      </c>
      <c r="AA25" s="626"/>
      <c r="AB25" s="626"/>
      <c r="AC25" s="626"/>
      <c r="AD25" s="627">
        <v>10632372</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2944282</v>
      </c>
      <c r="CS25" s="656"/>
      <c r="CT25" s="656"/>
      <c r="CU25" s="656"/>
      <c r="CV25" s="656"/>
      <c r="CW25" s="656"/>
      <c r="CX25" s="656"/>
      <c r="CY25" s="657"/>
      <c r="CZ25" s="628">
        <v>14</v>
      </c>
      <c r="DA25" s="653"/>
      <c r="DB25" s="653"/>
      <c r="DC25" s="658"/>
      <c r="DD25" s="632">
        <v>2795939</v>
      </c>
      <c r="DE25" s="656"/>
      <c r="DF25" s="656"/>
      <c r="DG25" s="656"/>
      <c r="DH25" s="656"/>
      <c r="DI25" s="656"/>
      <c r="DJ25" s="656"/>
      <c r="DK25" s="657"/>
      <c r="DL25" s="632">
        <v>2747652</v>
      </c>
      <c r="DM25" s="656"/>
      <c r="DN25" s="656"/>
      <c r="DO25" s="656"/>
      <c r="DP25" s="656"/>
      <c r="DQ25" s="656"/>
      <c r="DR25" s="656"/>
      <c r="DS25" s="656"/>
      <c r="DT25" s="656"/>
      <c r="DU25" s="656"/>
      <c r="DV25" s="657"/>
      <c r="DW25" s="628">
        <v>25.5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2670</v>
      </c>
      <c r="S26" s="624"/>
      <c r="T26" s="624"/>
      <c r="U26" s="624"/>
      <c r="V26" s="624"/>
      <c r="W26" s="624"/>
      <c r="X26" s="624"/>
      <c r="Y26" s="625"/>
      <c r="Z26" s="626">
        <v>0</v>
      </c>
      <c r="AA26" s="626"/>
      <c r="AB26" s="626"/>
      <c r="AC26" s="626"/>
      <c r="AD26" s="627">
        <v>2670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1830986</v>
      </c>
      <c r="CS26" s="624"/>
      <c r="CT26" s="624"/>
      <c r="CU26" s="624"/>
      <c r="CV26" s="624"/>
      <c r="CW26" s="624"/>
      <c r="CX26" s="624"/>
      <c r="CY26" s="625"/>
      <c r="CZ26" s="628">
        <v>8.6999999999999993</v>
      </c>
      <c r="DA26" s="653"/>
      <c r="DB26" s="653"/>
      <c r="DC26" s="658"/>
      <c r="DD26" s="632">
        <v>1739427</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58433</v>
      </c>
      <c r="S27" s="624"/>
      <c r="T27" s="624"/>
      <c r="U27" s="624"/>
      <c r="V27" s="624"/>
      <c r="W27" s="624"/>
      <c r="X27" s="624"/>
      <c r="Y27" s="625"/>
      <c r="Z27" s="626">
        <v>0.3</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6392671</v>
      </c>
      <c r="BH27" s="624"/>
      <c r="BI27" s="624"/>
      <c r="BJ27" s="624"/>
      <c r="BK27" s="624"/>
      <c r="BL27" s="624"/>
      <c r="BM27" s="624"/>
      <c r="BN27" s="625"/>
      <c r="BO27" s="626">
        <v>100</v>
      </c>
      <c r="BP27" s="626"/>
      <c r="BQ27" s="626"/>
      <c r="BR27" s="626"/>
      <c r="BS27" s="627">
        <v>95572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4514541</v>
      </c>
      <c r="CS27" s="656"/>
      <c r="CT27" s="656"/>
      <c r="CU27" s="656"/>
      <c r="CV27" s="656"/>
      <c r="CW27" s="656"/>
      <c r="CX27" s="656"/>
      <c r="CY27" s="657"/>
      <c r="CZ27" s="628">
        <v>21.5</v>
      </c>
      <c r="DA27" s="653"/>
      <c r="DB27" s="653"/>
      <c r="DC27" s="658"/>
      <c r="DD27" s="632">
        <v>1754523</v>
      </c>
      <c r="DE27" s="656"/>
      <c r="DF27" s="656"/>
      <c r="DG27" s="656"/>
      <c r="DH27" s="656"/>
      <c r="DI27" s="656"/>
      <c r="DJ27" s="656"/>
      <c r="DK27" s="657"/>
      <c r="DL27" s="632">
        <v>1181115</v>
      </c>
      <c r="DM27" s="656"/>
      <c r="DN27" s="656"/>
      <c r="DO27" s="656"/>
      <c r="DP27" s="656"/>
      <c r="DQ27" s="656"/>
      <c r="DR27" s="656"/>
      <c r="DS27" s="656"/>
      <c r="DT27" s="656"/>
      <c r="DU27" s="656"/>
      <c r="DV27" s="657"/>
      <c r="DW27" s="628">
        <v>10.9</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240007</v>
      </c>
      <c r="S28" s="624"/>
      <c r="T28" s="624"/>
      <c r="U28" s="624"/>
      <c r="V28" s="624"/>
      <c r="W28" s="624"/>
      <c r="X28" s="624"/>
      <c r="Y28" s="625"/>
      <c r="Z28" s="626">
        <v>1.1000000000000001</v>
      </c>
      <c r="AA28" s="626"/>
      <c r="AB28" s="626"/>
      <c r="AC28" s="626"/>
      <c r="AD28" s="627">
        <v>24579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2304152</v>
      </c>
      <c r="CS28" s="624"/>
      <c r="CT28" s="624"/>
      <c r="CU28" s="624"/>
      <c r="CV28" s="624"/>
      <c r="CW28" s="624"/>
      <c r="CX28" s="624"/>
      <c r="CY28" s="625"/>
      <c r="CZ28" s="628">
        <v>11</v>
      </c>
      <c r="DA28" s="653"/>
      <c r="DB28" s="653"/>
      <c r="DC28" s="658"/>
      <c r="DD28" s="632">
        <v>2229492</v>
      </c>
      <c r="DE28" s="624"/>
      <c r="DF28" s="624"/>
      <c r="DG28" s="624"/>
      <c r="DH28" s="624"/>
      <c r="DI28" s="624"/>
      <c r="DJ28" s="624"/>
      <c r="DK28" s="625"/>
      <c r="DL28" s="632">
        <v>2114395</v>
      </c>
      <c r="DM28" s="624"/>
      <c r="DN28" s="624"/>
      <c r="DO28" s="624"/>
      <c r="DP28" s="624"/>
      <c r="DQ28" s="624"/>
      <c r="DR28" s="624"/>
      <c r="DS28" s="624"/>
      <c r="DT28" s="624"/>
      <c r="DU28" s="624"/>
      <c r="DV28" s="625"/>
      <c r="DW28" s="628">
        <v>19.600000000000001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27215</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2304152</v>
      </c>
      <c r="CS29" s="656"/>
      <c r="CT29" s="656"/>
      <c r="CU29" s="656"/>
      <c r="CV29" s="656"/>
      <c r="CW29" s="656"/>
      <c r="CX29" s="656"/>
      <c r="CY29" s="657"/>
      <c r="CZ29" s="628">
        <v>11</v>
      </c>
      <c r="DA29" s="653"/>
      <c r="DB29" s="653"/>
      <c r="DC29" s="658"/>
      <c r="DD29" s="632">
        <v>2229492</v>
      </c>
      <c r="DE29" s="656"/>
      <c r="DF29" s="656"/>
      <c r="DG29" s="656"/>
      <c r="DH29" s="656"/>
      <c r="DI29" s="656"/>
      <c r="DJ29" s="656"/>
      <c r="DK29" s="657"/>
      <c r="DL29" s="632">
        <v>2114395</v>
      </c>
      <c r="DM29" s="656"/>
      <c r="DN29" s="656"/>
      <c r="DO29" s="656"/>
      <c r="DP29" s="656"/>
      <c r="DQ29" s="656"/>
      <c r="DR29" s="656"/>
      <c r="DS29" s="656"/>
      <c r="DT29" s="656"/>
      <c r="DU29" s="656"/>
      <c r="DV29" s="657"/>
      <c r="DW29" s="628">
        <v>19.600000000000001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3727482</v>
      </c>
      <c r="S30" s="624"/>
      <c r="T30" s="624"/>
      <c r="U30" s="624"/>
      <c r="V30" s="624"/>
      <c r="W30" s="624"/>
      <c r="X30" s="624"/>
      <c r="Y30" s="625"/>
      <c r="Z30" s="626">
        <v>17.100000000000001</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2224587</v>
      </c>
      <c r="CS30" s="624"/>
      <c r="CT30" s="624"/>
      <c r="CU30" s="624"/>
      <c r="CV30" s="624"/>
      <c r="CW30" s="624"/>
      <c r="CX30" s="624"/>
      <c r="CY30" s="625"/>
      <c r="CZ30" s="628">
        <v>10.6</v>
      </c>
      <c r="DA30" s="653"/>
      <c r="DB30" s="653"/>
      <c r="DC30" s="658"/>
      <c r="DD30" s="632">
        <v>2155940</v>
      </c>
      <c r="DE30" s="624"/>
      <c r="DF30" s="624"/>
      <c r="DG30" s="624"/>
      <c r="DH30" s="624"/>
      <c r="DI30" s="624"/>
      <c r="DJ30" s="624"/>
      <c r="DK30" s="625"/>
      <c r="DL30" s="632">
        <v>2040843</v>
      </c>
      <c r="DM30" s="624"/>
      <c r="DN30" s="624"/>
      <c r="DO30" s="624"/>
      <c r="DP30" s="624"/>
      <c r="DQ30" s="624"/>
      <c r="DR30" s="624"/>
      <c r="DS30" s="624"/>
      <c r="DT30" s="624"/>
      <c r="DU30" s="624"/>
      <c r="DV30" s="625"/>
      <c r="DW30" s="628">
        <v>18.899999999999999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97.9</v>
      </c>
      <c r="BN31" s="667"/>
      <c r="BO31" s="667"/>
      <c r="BP31" s="667"/>
      <c r="BQ31" s="668"/>
      <c r="BR31" s="670">
        <v>99.2</v>
      </c>
      <c r="BS31" s="667"/>
      <c r="BT31" s="667"/>
      <c r="BU31" s="667"/>
      <c r="BV31" s="667"/>
      <c r="BW31" s="667"/>
      <c r="BX31" s="618">
        <v>97.6</v>
      </c>
      <c r="BY31" s="667"/>
      <c r="BZ31" s="667"/>
      <c r="CA31" s="667"/>
      <c r="CB31" s="668"/>
      <c r="CD31" s="663"/>
      <c r="CE31" s="664"/>
      <c r="CF31" s="620" t="s">
        <v>300</v>
      </c>
      <c r="CG31" s="621"/>
      <c r="CH31" s="621"/>
      <c r="CI31" s="621"/>
      <c r="CJ31" s="621"/>
      <c r="CK31" s="621"/>
      <c r="CL31" s="621"/>
      <c r="CM31" s="621"/>
      <c r="CN31" s="621"/>
      <c r="CO31" s="621"/>
      <c r="CP31" s="621"/>
      <c r="CQ31" s="622"/>
      <c r="CR31" s="623">
        <v>79565</v>
      </c>
      <c r="CS31" s="656"/>
      <c r="CT31" s="656"/>
      <c r="CU31" s="656"/>
      <c r="CV31" s="656"/>
      <c r="CW31" s="656"/>
      <c r="CX31" s="656"/>
      <c r="CY31" s="657"/>
      <c r="CZ31" s="628">
        <v>0.4</v>
      </c>
      <c r="DA31" s="653"/>
      <c r="DB31" s="653"/>
      <c r="DC31" s="658"/>
      <c r="DD31" s="632">
        <v>73552</v>
      </c>
      <c r="DE31" s="656"/>
      <c r="DF31" s="656"/>
      <c r="DG31" s="656"/>
      <c r="DH31" s="656"/>
      <c r="DI31" s="656"/>
      <c r="DJ31" s="656"/>
      <c r="DK31" s="657"/>
      <c r="DL31" s="632">
        <v>73552</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1310588</v>
      </c>
      <c r="S32" s="624"/>
      <c r="T32" s="624"/>
      <c r="U32" s="624"/>
      <c r="V32" s="624"/>
      <c r="W32" s="624"/>
      <c r="X32" s="624"/>
      <c r="Y32" s="625"/>
      <c r="Z32" s="626">
        <v>6</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56"/>
      <c r="BI32" s="656"/>
      <c r="BJ32" s="656"/>
      <c r="BK32" s="656"/>
      <c r="BL32" s="656"/>
      <c r="BM32" s="629">
        <v>97.9</v>
      </c>
      <c r="BN32" s="656"/>
      <c r="BO32" s="656"/>
      <c r="BP32" s="656"/>
      <c r="BQ32" s="669"/>
      <c r="BR32" s="680">
        <v>99.2</v>
      </c>
      <c r="BS32" s="656"/>
      <c r="BT32" s="656"/>
      <c r="BU32" s="656"/>
      <c r="BV32" s="656"/>
      <c r="BW32" s="656"/>
      <c r="BX32" s="629">
        <v>97.7</v>
      </c>
      <c r="BY32" s="656"/>
      <c r="BZ32" s="656"/>
      <c r="CA32" s="656"/>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36070</v>
      </c>
      <c r="S33" s="624"/>
      <c r="T33" s="624"/>
      <c r="U33" s="624"/>
      <c r="V33" s="624"/>
      <c r="W33" s="624"/>
      <c r="X33" s="624"/>
      <c r="Y33" s="625"/>
      <c r="Z33" s="626">
        <v>0.2</v>
      </c>
      <c r="AA33" s="626"/>
      <c r="AB33" s="626"/>
      <c r="AC33" s="626"/>
      <c r="AD33" s="627">
        <v>33685</v>
      </c>
      <c r="AE33" s="627"/>
      <c r="AF33" s="627"/>
      <c r="AG33" s="627"/>
      <c r="AH33" s="627"/>
      <c r="AI33" s="627"/>
      <c r="AJ33" s="627"/>
      <c r="AK33" s="627"/>
      <c r="AL33" s="628">
        <v>0.3</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99.3</v>
      </c>
      <c r="BH33" s="682"/>
      <c r="BI33" s="682"/>
      <c r="BJ33" s="682"/>
      <c r="BK33" s="682"/>
      <c r="BL33" s="682"/>
      <c r="BM33" s="683">
        <v>97.6</v>
      </c>
      <c r="BN33" s="682"/>
      <c r="BO33" s="682"/>
      <c r="BP33" s="682"/>
      <c r="BQ33" s="684"/>
      <c r="BR33" s="681">
        <v>99.2</v>
      </c>
      <c r="BS33" s="682"/>
      <c r="BT33" s="682"/>
      <c r="BU33" s="682"/>
      <c r="BV33" s="682"/>
      <c r="BW33" s="682"/>
      <c r="BX33" s="683">
        <v>97.3</v>
      </c>
      <c r="BY33" s="682"/>
      <c r="BZ33" s="682"/>
      <c r="CA33" s="682"/>
      <c r="CB33" s="684"/>
      <c r="CD33" s="620" t="s">
        <v>307</v>
      </c>
      <c r="CE33" s="621"/>
      <c r="CF33" s="621"/>
      <c r="CG33" s="621"/>
      <c r="CH33" s="621"/>
      <c r="CI33" s="621"/>
      <c r="CJ33" s="621"/>
      <c r="CK33" s="621"/>
      <c r="CL33" s="621"/>
      <c r="CM33" s="621"/>
      <c r="CN33" s="621"/>
      <c r="CO33" s="621"/>
      <c r="CP33" s="621"/>
      <c r="CQ33" s="622"/>
      <c r="CR33" s="623">
        <v>8309683</v>
      </c>
      <c r="CS33" s="656"/>
      <c r="CT33" s="656"/>
      <c r="CU33" s="656"/>
      <c r="CV33" s="656"/>
      <c r="CW33" s="656"/>
      <c r="CX33" s="656"/>
      <c r="CY33" s="657"/>
      <c r="CZ33" s="628">
        <v>39.6</v>
      </c>
      <c r="DA33" s="653"/>
      <c r="DB33" s="653"/>
      <c r="DC33" s="658"/>
      <c r="DD33" s="632">
        <v>6945123</v>
      </c>
      <c r="DE33" s="656"/>
      <c r="DF33" s="656"/>
      <c r="DG33" s="656"/>
      <c r="DH33" s="656"/>
      <c r="DI33" s="656"/>
      <c r="DJ33" s="656"/>
      <c r="DK33" s="657"/>
      <c r="DL33" s="632">
        <v>4183019</v>
      </c>
      <c r="DM33" s="656"/>
      <c r="DN33" s="656"/>
      <c r="DO33" s="656"/>
      <c r="DP33" s="656"/>
      <c r="DQ33" s="656"/>
      <c r="DR33" s="656"/>
      <c r="DS33" s="656"/>
      <c r="DT33" s="656"/>
      <c r="DU33" s="656"/>
      <c r="DV33" s="657"/>
      <c r="DW33" s="628">
        <v>38.799999999999997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175472</v>
      </c>
      <c r="S34" s="624"/>
      <c r="T34" s="624"/>
      <c r="U34" s="624"/>
      <c r="V34" s="624"/>
      <c r="W34" s="624"/>
      <c r="X34" s="624"/>
      <c r="Y34" s="625"/>
      <c r="Z34" s="626">
        <v>0.8</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2511073</v>
      </c>
      <c r="CS34" s="624"/>
      <c r="CT34" s="624"/>
      <c r="CU34" s="624"/>
      <c r="CV34" s="624"/>
      <c r="CW34" s="624"/>
      <c r="CX34" s="624"/>
      <c r="CY34" s="625"/>
      <c r="CZ34" s="628">
        <v>12</v>
      </c>
      <c r="DA34" s="653"/>
      <c r="DB34" s="653"/>
      <c r="DC34" s="658"/>
      <c r="DD34" s="632">
        <v>2040989</v>
      </c>
      <c r="DE34" s="624"/>
      <c r="DF34" s="624"/>
      <c r="DG34" s="624"/>
      <c r="DH34" s="624"/>
      <c r="DI34" s="624"/>
      <c r="DJ34" s="624"/>
      <c r="DK34" s="625"/>
      <c r="DL34" s="632">
        <v>1609079</v>
      </c>
      <c r="DM34" s="624"/>
      <c r="DN34" s="624"/>
      <c r="DO34" s="624"/>
      <c r="DP34" s="624"/>
      <c r="DQ34" s="624"/>
      <c r="DR34" s="624"/>
      <c r="DS34" s="624"/>
      <c r="DT34" s="624"/>
      <c r="DU34" s="624"/>
      <c r="DV34" s="625"/>
      <c r="DW34" s="628">
        <v>14.9</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1045813</v>
      </c>
      <c r="S35" s="624"/>
      <c r="T35" s="624"/>
      <c r="U35" s="624"/>
      <c r="V35" s="624"/>
      <c r="W35" s="624"/>
      <c r="X35" s="624"/>
      <c r="Y35" s="625"/>
      <c r="Z35" s="626">
        <v>4.8</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202760</v>
      </c>
      <c r="CS35" s="656"/>
      <c r="CT35" s="656"/>
      <c r="CU35" s="656"/>
      <c r="CV35" s="656"/>
      <c r="CW35" s="656"/>
      <c r="CX35" s="656"/>
      <c r="CY35" s="657"/>
      <c r="CZ35" s="628">
        <v>1</v>
      </c>
      <c r="DA35" s="653"/>
      <c r="DB35" s="653"/>
      <c r="DC35" s="658"/>
      <c r="DD35" s="632">
        <v>135803</v>
      </c>
      <c r="DE35" s="656"/>
      <c r="DF35" s="656"/>
      <c r="DG35" s="656"/>
      <c r="DH35" s="656"/>
      <c r="DI35" s="656"/>
      <c r="DJ35" s="656"/>
      <c r="DK35" s="657"/>
      <c r="DL35" s="632">
        <v>121236</v>
      </c>
      <c r="DM35" s="656"/>
      <c r="DN35" s="656"/>
      <c r="DO35" s="656"/>
      <c r="DP35" s="656"/>
      <c r="DQ35" s="656"/>
      <c r="DR35" s="656"/>
      <c r="DS35" s="656"/>
      <c r="DT35" s="656"/>
      <c r="DU35" s="656"/>
      <c r="DV35" s="657"/>
      <c r="DW35" s="628">
        <v>1.1000000000000001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1158083</v>
      </c>
      <c r="S36" s="624"/>
      <c r="T36" s="624"/>
      <c r="U36" s="624"/>
      <c r="V36" s="624"/>
      <c r="W36" s="624"/>
      <c r="X36" s="624"/>
      <c r="Y36" s="625"/>
      <c r="Z36" s="626">
        <v>5.3</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3300203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21370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3003459</v>
      </c>
      <c r="CS36" s="624"/>
      <c r="CT36" s="624"/>
      <c r="CU36" s="624"/>
      <c r="CV36" s="624"/>
      <c r="CW36" s="624"/>
      <c r="CX36" s="624"/>
      <c r="CY36" s="625"/>
      <c r="CZ36" s="628">
        <v>14.3</v>
      </c>
      <c r="DA36" s="653"/>
      <c r="DB36" s="653"/>
      <c r="DC36" s="658"/>
      <c r="DD36" s="632">
        <v>2725420</v>
      </c>
      <c r="DE36" s="624"/>
      <c r="DF36" s="624"/>
      <c r="DG36" s="624"/>
      <c r="DH36" s="624"/>
      <c r="DI36" s="624"/>
      <c r="DJ36" s="624"/>
      <c r="DK36" s="625"/>
      <c r="DL36" s="632">
        <v>1027705</v>
      </c>
      <c r="DM36" s="624"/>
      <c r="DN36" s="624"/>
      <c r="DO36" s="624"/>
      <c r="DP36" s="624"/>
      <c r="DQ36" s="624"/>
      <c r="DR36" s="624"/>
      <c r="DS36" s="624"/>
      <c r="DT36" s="624"/>
      <c r="DU36" s="624"/>
      <c r="DV36" s="625"/>
      <c r="DW36" s="628">
        <v>9.5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599821</v>
      </c>
      <c r="S37" s="624"/>
      <c r="T37" s="624"/>
      <c r="U37" s="624"/>
      <c r="V37" s="624"/>
      <c r="W37" s="624"/>
      <c r="X37" s="624"/>
      <c r="Y37" s="625"/>
      <c r="Z37" s="626">
        <v>2.8</v>
      </c>
      <c r="AA37" s="626"/>
      <c r="AB37" s="626"/>
      <c r="AC37" s="626"/>
      <c r="AD37" s="627">
        <v>18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733587</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-34875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503566</v>
      </c>
      <c r="CS37" s="656"/>
      <c r="CT37" s="656"/>
      <c r="CU37" s="656"/>
      <c r="CV37" s="656"/>
      <c r="CW37" s="656"/>
      <c r="CX37" s="656"/>
      <c r="CY37" s="657"/>
      <c r="CZ37" s="628">
        <v>2.4</v>
      </c>
      <c r="DA37" s="653"/>
      <c r="DB37" s="653"/>
      <c r="DC37" s="658"/>
      <c r="DD37" s="632">
        <v>487511</v>
      </c>
      <c r="DE37" s="656"/>
      <c r="DF37" s="656"/>
      <c r="DG37" s="656"/>
      <c r="DH37" s="656"/>
      <c r="DI37" s="656"/>
      <c r="DJ37" s="656"/>
      <c r="DK37" s="657"/>
      <c r="DL37" s="632">
        <v>6051</v>
      </c>
      <c r="DM37" s="656"/>
      <c r="DN37" s="656"/>
      <c r="DO37" s="656"/>
      <c r="DP37" s="656"/>
      <c r="DQ37" s="656"/>
      <c r="DR37" s="656"/>
      <c r="DS37" s="656"/>
      <c r="DT37" s="656"/>
      <c r="DU37" s="656"/>
      <c r="DV37" s="657"/>
      <c r="DW37" s="628">
        <v>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1807768</v>
      </c>
      <c r="S38" s="624"/>
      <c r="T38" s="624"/>
      <c r="U38" s="624"/>
      <c r="V38" s="624"/>
      <c r="W38" s="624"/>
      <c r="X38" s="624"/>
      <c r="Y38" s="625"/>
      <c r="Z38" s="626">
        <v>8.3000000000000007</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371924</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5756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1768683</v>
      </c>
      <c r="CS38" s="624"/>
      <c r="CT38" s="624"/>
      <c r="CU38" s="624"/>
      <c r="CV38" s="624"/>
      <c r="CW38" s="624"/>
      <c r="CX38" s="624"/>
      <c r="CY38" s="625"/>
      <c r="CZ38" s="628">
        <v>8.4</v>
      </c>
      <c r="DA38" s="653"/>
      <c r="DB38" s="653"/>
      <c r="DC38" s="658"/>
      <c r="DD38" s="632">
        <v>1464659</v>
      </c>
      <c r="DE38" s="624"/>
      <c r="DF38" s="624"/>
      <c r="DG38" s="624"/>
      <c r="DH38" s="624"/>
      <c r="DI38" s="624"/>
      <c r="DJ38" s="624"/>
      <c r="DK38" s="625"/>
      <c r="DL38" s="632">
        <v>1388119</v>
      </c>
      <c r="DM38" s="624"/>
      <c r="DN38" s="624"/>
      <c r="DO38" s="624"/>
      <c r="DP38" s="624"/>
      <c r="DQ38" s="624"/>
      <c r="DR38" s="624"/>
      <c r="DS38" s="624"/>
      <c r="DT38" s="624"/>
      <c r="DU38" s="624"/>
      <c r="DV38" s="625"/>
      <c r="DW38" s="628">
        <v>12.9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347021</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8335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245950</v>
      </c>
      <c r="CS39" s="656"/>
      <c r="CT39" s="656"/>
      <c r="CU39" s="656"/>
      <c r="CV39" s="656"/>
      <c r="CW39" s="656"/>
      <c r="CX39" s="656"/>
      <c r="CY39" s="657"/>
      <c r="CZ39" s="628">
        <v>1.2</v>
      </c>
      <c r="DA39" s="653"/>
      <c r="DB39" s="653"/>
      <c r="DC39" s="658"/>
      <c r="DD39" s="632">
        <v>93494</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99268</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78988</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82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577758</v>
      </c>
      <c r="CS40" s="624"/>
      <c r="CT40" s="624"/>
      <c r="CU40" s="624"/>
      <c r="CV40" s="624"/>
      <c r="CW40" s="624"/>
      <c r="CX40" s="624"/>
      <c r="CY40" s="625"/>
      <c r="CZ40" s="628">
        <v>2.8</v>
      </c>
      <c r="DA40" s="653"/>
      <c r="DB40" s="653"/>
      <c r="DC40" s="658"/>
      <c r="DD40" s="632">
        <v>484758</v>
      </c>
      <c r="DE40" s="624"/>
      <c r="DF40" s="624"/>
      <c r="DG40" s="624"/>
      <c r="DH40" s="624"/>
      <c r="DI40" s="624"/>
      <c r="DJ40" s="624"/>
      <c r="DK40" s="625"/>
      <c r="DL40" s="632">
        <v>36880</v>
      </c>
      <c r="DM40" s="624"/>
      <c r="DN40" s="624"/>
      <c r="DO40" s="624"/>
      <c r="DP40" s="624"/>
      <c r="DQ40" s="624"/>
      <c r="DR40" s="624"/>
      <c r="DS40" s="624"/>
      <c r="DT40" s="624"/>
      <c r="DU40" s="624"/>
      <c r="DV40" s="625"/>
      <c r="DW40" s="628">
        <v>0.3</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21742728</v>
      </c>
      <c r="S41" s="696"/>
      <c r="T41" s="696"/>
      <c r="U41" s="696"/>
      <c r="V41" s="696"/>
      <c r="W41" s="696"/>
      <c r="X41" s="696"/>
      <c r="Y41" s="700"/>
      <c r="Z41" s="701">
        <v>100</v>
      </c>
      <c r="AA41" s="701"/>
      <c r="AB41" s="701"/>
      <c r="AC41" s="701"/>
      <c r="AD41" s="702">
        <v>10693324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320643</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1448040</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364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2894050</v>
      </c>
      <c r="CS42" s="656"/>
      <c r="CT42" s="656"/>
      <c r="CU42" s="656"/>
      <c r="CV42" s="656"/>
      <c r="CW42" s="656"/>
      <c r="CX42" s="656"/>
      <c r="CY42" s="657"/>
      <c r="CZ42" s="628">
        <v>13.8</v>
      </c>
      <c r="DA42" s="653"/>
      <c r="DB42" s="653"/>
      <c r="DC42" s="658"/>
      <c r="DD42" s="632">
        <v>491934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79585</v>
      </c>
      <c r="CS43" s="656"/>
      <c r="CT43" s="656"/>
      <c r="CU43" s="656"/>
      <c r="CV43" s="656"/>
      <c r="CW43" s="656"/>
      <c r="CX43" s="656"/>
      <c r="CY43" s="657"/>
      <c r="CZ43" s="628">
        <v>0.4</v>
      </c>
      <c r="DA43" s="653"/>
      <c r="DB43" s="653"/>
      <c r="DC43" s="658"/>
      <c r="DD43" s="632">
        <v>79585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2622613</v>
      </c>
      <c r="CS44" s="624"/>
      <c r="CT44" s="624"/>
      <c r="CU44" s="624"/>
      <c r="CV44" s="624"/>
      <c r="CW44" s="624"/>
      <c r="CX44" s="624"/>
      <c r="CY44" s="625"/>
      <c r="CZ44" s="628">
        <v>12.5</v>
      </c>
      <c r="DA44" s="629"/>
      <c r="DB44" s="629"/>
      <c r="DC44" s="635"/>
      <c r="DD44" s="632">
        <v>377167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1076831</v>
      </c>
      <c r="CS45" s="656"/>
      <c r="CT45" s="656"/>
      <c r="CU45" s="656"/>
      <c r="CV45" s="656"/>
      <c r="CW45" s="656"/>
      <c r="CX45" s="656"/>
      <c r="CY45" s="657"/>
      <c r="CZ45" s="628">
        <v>5.0999999999999996</v>
      </c>
      <c r="DA45" s="653"/>
      <c r="DB45" s="653"/>
      <c r="DC45" s="658"/>
      <c r="DD45" s="632">
        <v>61270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1513066</v>
      </c>
      <c r="CS46" s="624"/>
      <c r="CT46" s="624"/>
      <c r="CU46" s="624"/>
      <c r="CV46" s="624"/>
      <c r="CW46" s="624"/>
      <c r="CX46" s="624"/>
      <c r="CY46" s="625"/>
      <c r="CZ46" s="628">
        <v>7.2</v>
      </c>
      <c r="DA46" s="629"/>
      <c r="DB46" s="629"/>
      <c r="DC46" s="635"/>
      <c r="DD46" s="632">
        <v>309750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271437</v>
      </c>
      <c r="CS47" s="656"/>
      <c r="CT47" s="656"/>
      <c r="CU47" s="656"/>
      <c r="CV47" s="656"/>
      <c r="CW47" s="656"/>
      <c r="CX47" s="656"/>
      <c r="CY47" s="657"/>
      <c r="CZ47" s="628">
        <v>1.3</v>
      </c>
      <c r="DA47" s="653"/>
      <c r="DB47" s="653"/>
      <c r="DC47" s="658"/>
      <c r="DD47" s="632">
        <v>114767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20966708</v>
      </c>
      <c r="CS49" s="682"/>
      <c r="CT49" s="682"/>
      <c r="CU49" s="682"/>
      <c r="CV49" s="682"/>
      <c r="CW49" s="682"/>
      <c r="CX49" s="682"/>
      <c r="CY49" s="711"/>
      <c r="CZ49" s="703">
        <v>100</v>
      </c>
      <c r="DA49" s="712"/>
      <c r="DB49" s="712"/>
      <c r="DC49" s="713"/>
      <c r="DD49" s="714">
        <v>14217011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E6DmgHvKPZnB/N02xPu2+2vsX4RNUduvhAjYfP32NCHJwZLQbC39aLQqJZ9RCYElWsw8VKCxi3exgTZFESSgg==" saltValue="1Egkau9KpCui76FhlxhzL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21754</v>
      </c>
      <c r="R7" s="753"/>
      <c r="S7" s="753"/>
      <c r="T7" s="753"/>
      <c r="U7" s="753"/>
      <c r="V7" s="753">
        <v>20978</v>
      </c>
      <c r="W7" s="753"/>
      <c r="X7" s="753"/>
      <c r="Y7" s="753"/>
      <c r="Z7" s="753"/>
      <c r="AA7" s="753">
        <v>776</v>
      </c>
      <c r="AB7" s="753"/>
      <c r="AC7" s="753"/>
      <c r="AD7" s="753"/>
      <c r="AE7" s="754"/>
      <c r="AF7" s="755">
        <v>655</v>
      </c>
      <c r="AG7" s="756"/>
      <c r="AH7" s="756"/>
      <c r="AI7" s="756"/>
      <c r="AJ7" s="757"/>
      <c r="AK7" s="758">
        <v>1046</v>
      </c>
      <c r="AL7" s="759"/>
      <c r="AM7" s="759"/>
      <c r="AN7" s="759"/>
      <c r="AO7" s="759"/>
      <c r="AP7" s="759">
        <v>22386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5</v>
      </c>
      <c r="CI7" s="744"/>
      <c r="CJ7" s="744"/>
      <c r="CK7" s="744"/>
      <c r="CL7" s="745"/>
      <c r="CM7" s="743">
        <v>22</v>
      </c>
      <c r="CN7" s="744"/>
      <c r="CO7" s="744"/>
      <c r="CP7" s="744"/>
      <c r="CQ7" s="745"/>
      <c r="CR7" s="743">
        <v>5</v>
      </c>
      <c r="CS7" s="744"/>
      <c r="CT7" s="744"/>
      <c r="CU7" s="744"/>
      <c r="CV7" s="745"/>
      <c r="CW7" s="743" t="s">
        <v>550</v>
      </c>
      <c r="CX7" s="744"/>
      <c r="CY7" s="744"/>
      <c r="CZ7" s="744"/>
      <c r="DA7" s="745"/>
      <c r="DB7" s="743" t="s">
        <v>550</v>
      </c>
      <c r="DC7" s="744"/>
      <c r="DD7" s="744"/>
      <c r="DE7" s="744"/>
      <c r="DF7" s="745"/>
      <c r="DG7" s="743" t="s">
        <v>550</v>
      </c>
      <c r="DH7" s="744"/>
      <c r="DI7" s="744"/>
      <c r="DJ7" s="744"/>
      <c r="DK7" s="745"/>
      <c r="DL7" s="743" t="s">
        <v>550</v>
      </c>
      <c r="DM7" s="744"/>
      <c r="DN7" s="744"/>
      <c r="DO7" s="744"/>
      <c r="DP7" s="745"/>
      <c r="DQ7" s="743" t="s">
        <v>550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8</v>
      </c>
      <c r="R8" s="784"/>
      <c r="S8" s="784"/>
      <c r="T8" s="784"/>
      <c r="U8" s="784"/>
      <c r="V8" s="784">
        <v>7</v>
      </c>
      <c r="W8" s="784"/>
      <c r="X8" s="784"/>
      <c r="Y8" s="784"/>
      <c r="Z8" s="784"/>
      <c r="AA8" s="784" t="s">
        <v>551</v>
      </c>
      <c r="AB8" s="784"/>
      <c r="AC8" s="784"/>
      <c r="AD8" s="784"/>
      <c r="AE8" s="785"/>
      <c r="AF8" s="786">
        <v>0</v>
      </c>
      <c r="AG8" s="787"/>
      <c r="AH8" s="787"/>
      <c r="AI8" s="787"/>
      <c r="AJ8" s="788"/>
      <c r="AK8" s="769">
        <v>2</v>
      </c>
      <c r="AL8" s="770"/>
      <c r="AM8" s="770"/>
      <c r="AN8" s="770"/>
      <c r="AO8" s="770"/>
      <c r="AP8" s="770" t="s">
        <v>551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21743</v>
      </c>
      <c r="R23" s="793"/>
      <c r="S23" s="793"/>
      <c r="T23" s="793"/>
      <c r="U23" s="793"/>
      <c r="V23" s="793">
        <v>20967</v>
      </c>
      <c r="W23" s="793"/>
      <c r="X23" s="793"/>
      <c r="Y23" s="793"/>
      <c r="Z23" s="793"/>
      <c r="AA23" s="793">
        <v>776</v>
      </c>
      <c r="AB23" s="793"/>
      <c r="AC23" s="793"/>
      <c r="AD23" s="793"/>
      <c r="AE23" s="794"/>
      <c r="AF23" s="795">
        <v>655</v>
      </c>
      <c r="AG23" s="793"/>
      <c r="AH23" s="793"/>
      <c r="AI23" s="793"/>
      <c r="AJ23" s="796"/>
      <c r="AK23" s="797"/>
      <c r="AL23" s="798"/>
      <c r="AM23" s="798"/>
      <c r="AN23" s="798"/>
      <c r="AO23" s="798"/>
      <c r="AP23" s="793">
        <v>22386</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63.9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4295</v>
      </c>
      <c r="R28" s="823"/>
      <c r="S28" s="823"/>
      <c r="T28" s="823"/>
      <c r="U28" s="823"/>
      <c r="V28" s="823">
        <v>4274</v>
      </c>
      <c r="W28" s="823"/>
      <c r="X28" s="823"/>
      <c r="Y28" s="823"/>
      <c r="Z28" s="823"/>
      <c r="AA28" s="823">
        <v>21</v>
      </c>
      <c r="AB28" s="823"/>
      <c r="AC28" s="823"/>
      <c r="AD28" s="823"/>
      <c r="AE28" s="824"/>
      <c r="AF28" s="825">
        <v>21</v>
      </c>
      <c r="AG28" s="823"/>
      <c r="AH28" s="823"/>
      <c r="AI28" s="823"/>
      <c r="AJ28" s="826"/>
      <c r="AK28" s="827">
        <v>463</v>
      </c>
      <c r="AL28" s="828"/>
      <c r="AM28" s="828"/>
      <c r="AN28" s="828"/>
      <c r="AO28" s="828"/>
      <c r="AP28" s="828" t="s">
        <v>550</v>
      </c>
      <c r="AQ28" s="828"/>
      <c r="AR28" s="828"/>
      <c r="AS28" s="828"/>
      <c r="AT28" s="828"/>
      <c r="AU28" s="829" t="s">
        <v>551</v>
      </c>
      <c r="AV28" s="829"/>
      <c r="AW28" s="829"/>
      <c r="AX28" s="829"/>
      <c r="AY28" s="829"/>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4612</v>
      </c>
      <c r="R29" s="784"/>
      <c r="S29" s="784"/>
      <c r="T29" s="784"/>
      <c r="U29" s="784"/>
      <c r="V29" s="784">
        <v>4367</v>
      </c>
      <c r="W29" s="784"/>
      <c r="X29" s="784"/>
      <c r="Y29" s="784"/>
      <c r="Z29" s="784"/>
      <c r="AA29" s="784">
        <v>245</v>
      </c>
      <c r="AB29" s="784"/>
      <c r="AC29" s="784"/>
      <c r="AD29" s="784"/>
      <c r="AE29" s="785"/>
      <c r="AF29" s="786">
        <v>245</v>
      </c>
      <c r="AG29" s="787"/>
      <c r="AH29" s="787"/>
      <c r="AI29" s="787"/>
      <c r="AJ29" s="788"/>
      <c r="AK29" s="833">
        <v>822</v>
      </c>
      <c r="AL29" s="834"/>
      <c r="AM29" s="834"/>
      <c r="AN29" s="834"/>
      <c r="AO29" s="834"/>
      <c r="AP29" s="834" t="s">
        <v>550</v>
      </c>
      <c r="AQ29" s="834"/>
      <c r="AR29" s="834"/>
      <c r="AS29" s="834"/>
      <c r="AT29" s="834"/>
      <c r="AU29" s="830" t="s">
        <v>550</v>
      </c>
      <c r="AV29" s="830"/>
      <c r="AW29" s="830"/>
      <c r="AX29" s="830"/>
      <c r="AY29" s="830"/>
      <c r="AZ29" s="830" t="s">
        <v>550</v>
      </c>
      <c r="BA29" s="830"/>
      <c r="BB29" s="830"/>
      <c r="BC29" s="830"/>
      <c r="BD29" s="830"/>
      <c r="BE29" s="831"/>
      <c r="BF29" s="831"/>
      <c r="BG29" s="831"/>
      <c r="BH29" s="831"/>
      <c r="BI29" s="83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16</v>
      </c>
      <c r="R30" s="784"/>
      <c r="S30" s="784"/>
      <c r="T30" s="784"/>
      <c r="U30" s="784"/>
      <c r="V30" s="784">
        <v>14</v>
      </c>
      <c r="W30" s="784"/>
      <c r="X30" s="784"/>
      <c r="Y30" s="784"/>
      <c r="Z30" s="784"/>
      <c r="AA30" s="784">
        <v>2</v>
      </c>
      <c r="AB30" s="784"/>
      <c r="AC30" s="784"/>
      <c r="AD30" s="784"/>
      <c r="AE30" s="785"/>
      <c r="AF30" s="786">
        <v>2</v>
      </c>
      <c r="AG30" s="787"/>
      <c r="AH30" s="787"/>
      <c r="AI30" s="787"/>
      <c r="AJ30" s="788"/>
      <c r="AK30" s="833" t="s">
        <v>550</v>
      </c>
      <c r="AL30" s="834"/>
      <c r="AM30" s="834"/>
      <c r="AN30" s="834"/>
      <c r="AO30" s="834"/>
      <c r="AP30" s="834" t="s">
        <v>550</v>
      </c>
      <c r="AQ30" s="834"/>
      <c r="AR30" s="834"/>
      <c r="AS30" s="834"/>
      <c r="AT30" s="834"/>
      <c r="AU30" s="830" t="s">
        <v>550</v>
      </c>
      <c r="AV30" s="830"/>
      <c r="AW30" s="830"/>
      <c r="AX30" s="830"/>
      <c r="AY30" s="830"/>
      <c r="AZ30" s="830" t="s">
        <v>550</v>
      </c>
      <c r="BA30" s="830"/>
      <c r="BB30" s="830"/>
      <c r="BC30" s="830"/>
      <c r="BD30" s="830"/>
      <c r="BE30" s="831"/>
      <c r="BF30" s="831"/>
      <c r="BG30" s="831"/>
      <c r="BH30" s="831"/>
      <c r="BI30" s="83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608</v>
      </c>
      <c r="R31" s="784"/>
      <c r="S31" s="784"/>
      <c r="T31" s="784"/>
      <c r="U31" s="784"/>
      <c r="V31" s="784">
        <v>608</v>
      </c>
      <c r="W31" s="784"/>
      <c r="X31" s="784"/>
      <c r="Y31" s="784"/>
      <c r="Z31" s="784"/>
      <c r="AA31" s="784">
        <v>0</v>
      </c>
      <c r="AB31" s="784"/>
      <c r="AC31" s="784"/>
      <c r="AD31" s="784"/>
      <c r="AE31" s="785"/>
      <c r="AF31" s="786">
        <v>0</v>
      </c>
      <c r="AG31" s="787"/>
      <c r="AH31" s="787"/>
      <c r="AI31" s="787"/>
      <c r="AJ31" s="788"/>
      <c r="AK31" s="833">
        <v>145</v>
      </c>
      <c r="AL31" s="834"/>
      <c r="AM31" s="834"/>
      <c r="AN31" s="834"/>
      <c r="AO31" s="834"/>
      <c r="AP31" s="834" t="s">
        <v>550</v>
      </c>
      <c r="AQ31" s="834"/>
      <c r="AR31" s="834"/>
      <c r="AS31" s="834"/>
      <c r="AT31" s="834"/>
      <c r="AU31" s="830" t="s">
        <v>550</v>
      </c>
      <c r="AV31" s="830"/>
      <c r="AW31" s="830"/>
      <c r="AX31" s="830"/>
      <c r="AY31" s="830"/>
      <c r="AZ31" s="830" t="s">
        <v>550</v>
      </c>
      <c r="BA31" s="830"/>
      <c r="BB31" s="830"/>
      <c r="BC31" s="830"/>
      <c r="BD31" s="830"/>
      <c r="BE31" s="831"/>
      <c r="BF31" s="831"/>
      <c r="BG31" s="831"/>
      <c r="BH31" s="831"/>
      <c r="BI31" s="83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1125</v>
      </c>
      <c r="R32" s="784"/>
      <c r="S32" s="784"/>
      <c r="T32" s="784"/>
      <c r="U32" s="784"/>
      <c r="V32" s="784">
        <v>1096</v>
      </c>
      <c r="W32" s="784"/>
      <c r="X32" s="784"/>
      <c r="Y32" s="784"/>
      <c r="Z32" s="784"/>
      <c r="AA32" s="784">
        <v>29</v>
      </c>
      <c r="AB32" s="784"/>
      <c r="AC32" s="784"/>
      <c r="AD32" s="784"/>
      <c r="AE32" s="785"/>
      <c r="AF32" s="786">
        <v>752</v>
      </c>
      <c r="AG32" s="787"/>
      <c r="AH32" s="787"/>
      <c r="AI32" s="787"/>
      <c r="AJ32" s="788"/>
      <c r="AK32" s="833">
        <v>341</v>
      </c>
      <c r="AL32" s="834"/>
      <c r="AM32" s="834"/>
      <c r="AN32" s="834"/>
      <c r="AO32" s="834"/>
      <c r="AP32" s="834">
        <v>6239</v>
      </c>
      <c r="AQ32" s="834"/>
      <c r="AR32" s="834"/>
      <c r="AS32" s="834"/>
      <c r="AT32" s="834"/>
      <c r="AU32" s="834">
        <v>362</v>
      </c>
      <c r="AV32" s="834"/>
      <c r="AW32" s="834"/>
      <c r="AX32" s="834"/>
      <c r="AY32" s="834"/>
      <c r="AZ32" s="830" t="s">
        <v>550</v>
      </c>
      <c r="BA32" s="830"/>
      <c r="BB32" s="830"/>
      <c r="BC32" s="830"/>
      <c r="BD32" s="830"/>
      <c r="BE32" s="831" t="s">
        <v>394</v>
      </c>
      <c r="BF32" s="831"/>
      <c r="BG32" s="831"/>
      <c r="BH32" s="831"/>
      <c r="BI32" s="83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142</v>
      </c>
      <c r="R33" s="784"/>
      <c r="S33" s="784"/>
      <c r="T33" s="784"/>
      <c r="U33" s="784"/>
      <c r="V33" s="784">
        <v>140</v>
      </c>
      <c r="W33" s="784"/>
      <c r="X33" s="784"/>
      <c r="Y33" s="784"/>
      <c r="Z33" s="784"/>
      <c r="AA33" s="784">
        <v>2</v>
      </c>
      <c r="AB33" s="784"/>
      <c r="AC33" s="784"/>
      <c r="AD33" s="784"/>
      <c r="AE33" s="785"/>
      <c r="AF33" s="786">
        <v>259</v>
      </c>
      <c r="AG33" s="787"/>
      <c r="AH33" s="787"/>
      <c r="AI33" s="787"/>
      <c r="AJ33" s="788"/>
      <c r="AK33" s="833" t="s">
        <v>550</v>
      </c>
      <c r="AL33" s="834"/>
      <c r="AM33" s="834"/>
      <c r="AN33" s="834"/>
      <c r="AO33" s="834"/>
      <c r="AP33" s="834">
        <v>247</v>
      </c>
      <c r="AQ33" s="834"/>
      <c r="AR33" s="834"/>
      <c r="AS33" s="834"/>
      <c r="AT33" s="834"/>
      <c r="AU33" s="830" t="s">
        <v>550</v>
      </c>
      <c r="AV33" s="830"/>
      <c r="AW33" s="830"/>
      <c r="AX33" s="830"/>
      <c r="AY33" s="830"/>
      <c r="AZ33" s="830" t="s">
        <v>550</v>
      </c>
      <c r="BA33" s="830"/>
      <c r="BB33" s="830"/>
      <c r="BC33" s="830"/>
      <c r="BD33" s="830"/>
      <c r="BE33" s="831" t="s">
        <v>394</v>
      </c>
      <c r="BF33" s="831"/>
      <c r="BG33" s="831"/>
      <c r="BH33" s="831"/>
      <c r="BI33" s="83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3524</v>
      </c>
      <c r="R34" s="784"/>
      <c r="S34" s="784"/>
      <c r="T34" s="784"/>
      <c r="U34" s="784"/>
      <c r="V34" s="784">
        <v>3769</v>
      </c>
      <c r="W34" s="784"/>
      <c r="X34" s="784"/>
      <c r="Y34" s="784"/>
      <c r="Z34" s="784"/>
      <c r="AA34" s="784">
        <v>-245</v>
      </c>
      <c r="AB34" s="784"/>
      <c r="AC34" s="784"/>
      <c r="AD34" s="784"/>
      <c r="AE34" s="785"/>
      <c r="AF34" s="786">
        <v>912</v>
      </c>
      <c r="AG34" s="787"/>
      <c r="AH34" s="787"/>
      <c r="AI34" s="787"/>
      <c r="AJ34" s="788"/>
      <c r="AK34" s="833">
        <v>434</v>
      </c>
      <c r="AL34" s="834"/>
      <c r="AM34" s="834"/>
      <c r="AN34" s="834"/>
      <c r="AO34" s="834"/>
      <c r="AP34" s="834">
        <v>3466</v>
      </c>
      <c r="AQ34" s="834"/>
      <c r="AR34" s="834"/>
      <c r="AS34" s="834"/>
      <c r="AT34" s="834"/>
      <c r="AU34" s="834">
        <v>1688</v>
      </c>
      <c r="AV34" s="834"/>
      <c r="AW34" s="834"/>
      <c r="AX34" s="834"/>
      <c r="AY34" s="834"/>
      <c r="AZ34" s="830" t="s">
        <v>550</v>
      </c>
      <c r="BA34" s="830"/>
      <c r="BB34" s="830"/>
      <c r="BC34" s="830"/>
      <c r="BD34" s="830"/>
      <c r="BE34" s="831" t="s">
        <v>394</v>
      </c>
      <c r="BF34" s="831"/>
      <c r="BG34" s="831"/>
      <c r="BH34" s="831"/>
      <c r="BI34" s="83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538</v>
      </c>
      <c r="R35" s="784"/>
      <c r="S35" s="784"/>
      <c r="T35" s="784"/>
      <c r="U35" s="784"/>
      <c r="V35" s="784">
        <v>518</v>
      </c>
      <c r="W35" s="784"/>
      <c r="X35" s="784"/>
      <c r="Y35" s="784"/>
      <c r="Z35" s="784"/>
      <c r="AA35" s="784">
        <v>20</v>
      </c>
      <c r="AB35" s="784"/>
      <c r="AC35" s="784"/>
      <c r="AD35" s="784"/>
      <c r="AE35" s="785"/>
      <c r="AF35" s="786">
        <v>228</v>
      </c>
      <c r="AG35" s="787"/>
      <c r="AH35" s="787"/>
      <c r="AI35" s="787"/>
      <c r="AJ35" s="788"/>
      <c r="AK35" s="833">
        <v>372</v>
      </c>
      <c r="AL35" s="834"/>
      <c r="AM35" s="834"/>
      <c r="AN35" s="834"/>
      <c r="AO35" s="834"/>
      <c r="AP35" s="834">
        <v>2994</v>
      </c>
      <c r="AQ35" s="834"/>
      <c r="AR35" s="834"/>
      <c r="AS35" s="834"/>
      <c r="AT35" s="834"/>
      <c r="AU35" s="834">
        <v>1665</v>
      </c>
      <c r="AV35" s="834"/>
      <c r="AW35" s="834"/>
      <c r="AX35" s="834"/>
      <c r="AY35" s="834"/>
      <c r="AZ35" s="830" t="s">
        <v>550</v>
      </c>
      <c r="BA35" s="830"/>
      <c r="BB35" s="830"/>
      <c r="BC35" s="830"/>
      <c r="BD35" s="830"/>
      <c r="BE35" s="831" t="s">
        <v>394</v>
      </c>
      <c r="BF35" s="831"/>
      <c r="BG35" s="831"/>
      <c r="BH35" s="831"/>
      <c r="BI35" s="83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3"/>
      <c r="AL36" s="834"/>
      <c r="AM36" s="834"/>
      <c r="AN36" s="834"/>
      <c r="AO36" s="834"/>
      <c r="AP36" s="834"/>
      <c r="AQ36" s="834"/>
      <c r="AR36" s="834"/>
      <c r="AS36" s="834"/>
      <c r="AT36" s="834"/>
      <c r="AU36" s="834"/>
      <c r="AV36" s="834"/>
      <c r="AW36" s="834"/>
      <c r="AX36" s="834"/>
      <c r="AY36" s="834"/>
      <c r="AZ36" s="830"/>
      <c r="BA36" s="830"/>
      <c r="BB36" s="830"/>
      <c r="BC36" s="830"/>
      <c r="BD36" s="830"/>
      <c r="BE36" s="831"/>
      <c r="BF36" s="831"/>
      <c r="BG36" s="831"/>
      <c r="BH36" s="831"/>
      <c r="BI36" s="83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3"/>
      <c r="AL37" s="834"/>
      <c r="AM37" s="834"/>
      <c r="AN37" s="834"/>
      <c r="AO37" s="834"/>
      <c r="AP37" s="834"/>
      <c r="AQ37" s="834"/>
      <c r="AR37" s="834"/>
      <c r="AS37" s="834"/>
      <c r="AT37" s="834"/>
      <c r="AU37" s="834"/>
      <c r="AV37" s="834"/>
      <c r="AW37" s="834"/>
      <c r="AX37" s="834"/>
      <c r="AY37" s="834"/>
      <c r="AZ37" s="830"/>
      <c r="BA37" s="830"/>
      <c r="BB37" s="830"/>
      <c r="BC37" s="830"/>
      <c r="BD37" s="830"/>
      <c r="BE37" s="831"/>
      <c r="BF37" s="831"/>
      <c r="BG37" s="831"/>
      <c r="BH37" s="831"/>
      <c r="BI37" s="83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34"/>
      <c r="AM38" s="834"/>
      <c r="AN38" s="834"/>
      <c r="AO38" s="834"/>
      <c r="AP38" s="834"/>
      <c r="AQ38" s="834"/>
      <c r="AR38" s="834"/>
      <c r="AS38" s="834"/>
      <c r="AT38" s="834"/>
      <c r="AU38" s="834"/>
      <c r="AV38" s="834"/>
      <c r="AW38" s="834"/>
      <c r="AX38" s="834"/>
      <c r="AY38" s="834"/>
      <c r="AZ38" s="830"/>
      <c r="BA38" s="830"/>
      <c r="BB38" s="830"/>
      <c r="BC38" s="830"/>
      <c r="BD38" s="830"/>
      <c r="BE38" s="831"/>
      <c r="BF38" s="831"/>
      <c r="BG38" s="831"/>
      <c r="BH38" s="831"/>
      <c r="BI38" s="83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34"/>
      <c r="AM39" s="834"/>
      <c r="AN39" s="834"/>
      <c r="AO39" s="834"/>
      <c r="AP39" s="834"/>
      <c r="AQ39" s="834"/>
      <c r="AR39" s="834"/>
      <c r="AS39" s="834"/>
      <c r="AT39" s="834"/>
      <c r="AU39" s="834"/>
      <c r="AV39" s="834"/>
      <c r="AW39" s="834"/>
      <c r="AX39" s="834"/>
      <c r="AY39" s="834"/>
      <c r="AZ39" s="830"/>
      <c r="BA39" s="830"/>
      <c r="BB39" s="830"/>
      <c r="BC39" s="830"/>
      <c r="BD39" s="830"/>
      <c r="BE39" s="831"/>
      <c r="BF39" s="831"/>
      <c r="BG39" s="831"/>
      <c r="BH39" s="831"/>
      <c r="BI39" s="83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34"/>
      <c r="AM40" s="834"/>
      <c r="AN40" s="834"/>
      <c r="AO40" s="834"/>
      <c r="AP40" s="834"/>
      <c r="AQ40" s="834"/>
      <c r="AR40" s="834"/>
      <c r="AS40" s="834"/>
      <c r="AT40" s="834"/>
      <c r="AU40" s="834"/>
      <c r="AV40" s="834"/>
      <c r="AW40" s="834"/>
      <c r="AX40" s="834"/>
      <c r="AY40" s="834"/>
      <c r="AZ40" s="830"/>
      <c r="BA40" s="830"/>
      <c r="BB40" s="830"/>
      <c r="BC40" s="830"/>
      <c r="BD40" s="830"/>
      <c r="BE40" s="831"/>
      <c r="BF40" s="831"/>
      <c r="BG40" s="831"/>
      <c r="BH40" s="831"/>
      <c r="BI40" s="83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34"/>
      <c r="AM41" s="834"/>
      <c r="AN41" s="834"/>
      <c r="AO41" s="834"/>
      <c r="AP41" s="834"/>
      <c r="AQ41" s="834"/>
      <c r="AR41" s="834"/>
      <c r="AS41" s="834"/>
      <c r="AT41" s="834"/>
      <c r="AU41" s="834"/>
      <c r="AV41" s="834"/>
      <c r="AW41" s="834"/>
      <c r="AX41" s="834"/>
      <c r="AY41" s="834"/>
      <c r="AZ41" s="830"/>
      <c r="BA41" s="830"/>
      <c r="BB41" s="830"/>
      <c r="BC41" s="830"/>
      <c r="BD41" s="830"/>
      <c r="BE41" s="831"/>
      <c r="BF41" s="831"/>
      <c r="BG41" s="831"/>
      <c r="BH41" s="831"/>
      <c r="BI41" s="83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34"/>
      <c r="AM42" s="834"/>
      <c r="AN42" s="834"/>
      <c r="AO42" s="834"/>
      <c r="AP42" s="834"/>
      <c r="AQ42" s="834"/>
      <c r="AR42" s="834"/>
      <c r="AS42" s="834"/>
      <c r="AT42" s="834"/>
      <c r="AU42" s="834"/>
      <c r="AV42" s="834"/>
      <c r="AW42" s="834"/>
      <c r="AX42" s="834"/>
      <c r="AY42" s="834"/>
      <c r="AZ42" s="830"/>
      <c r="BA42" s="830"/>
      <c r="BB42" s="830"/>
      <c r="BC42" s="830"/>
      <c r="BD42" s="830"/>
      <c r="BE42" s="831"/>
      <c r="BF42" s="831"/>
      <c r="BG42" s="831"/>
      <c r="BH42" s="831"/>
      <c r="BI42" s="83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34"/>
      <c r="AM43" s="834"/>
      <c r="AN43" s="834"/>
      <c r="AO43" s="834"/>
      <c r="AP43" s="834"/>
      <c r="AQ43" s="834"/>
      <c r="AR43" s="834"/>
      <c r="AS43" s="834"/>
      <c r="AT43" s="834"/>
      <c r="AU43" s="834"/>
      <c r="AV43" s="834"/>
      <c r="AW43" s="834"/>
      <c r="AX43" s="834"/>
      <c r="AY43" s="834"/>
      <c r="AZ43" s="830"/>
      <c r="BA43" s="830"/>
      <c r="BB43" s="830"/>
      <c r="BC43" s="830"/>
      <c r="BD43" s="830"/>
      <c r="BE43" s="831"/>
      <c r="BF43" s="831"/>
      <c r="BG43" s="831"/>
      <c r="BH43" s="831"/>
      <c r="BI43" s="83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34"/>
      <c r="AM44" s="834"/>
      <c r="AN44" s="834"/>
      <c r="AO44" s="834"/>
      <c r="AP44" s="834"/>
      <c r="AQ44" s="834"/>
      <c r="AR44" s="834"/>
      <c r="AS44" s="834"/>
      <c r="AT44" s="834"/>
      <c r="AU44" s="834"/>
      <c r="AV44" s="834"/>
      <c r="AW44" s="834"/>
      <c r="AX44" s="834"/>
      <c r="AY44" s="834"/>
      <c r="AZ44" s="830"/>
      <c r="BA44" s="830"/>
      <c r="BB44" s="830"/>
      <c r="BC44" s="830"/>
      <c r="BD44" s="830"/>
      <c r="BE44" s="831"/>
      <c r="BF44" s="831"/>
      <c r="BG44" s="831"/>
      <c r="BH44" s="831"/>
      <c r="BI44" s="83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34"/>
      <c r="AM45" s="834"/>
      <c r="AN45" s="834"/>
      <c r="AO45" s="834"/>
      <c r="AP45" s="834"/>
      <c r="AQ45" s="834"/>
      <c r="AR45" s="834"/>
      <c r="AS45" s="834"/>
      <c r="AT45" s="834"/>
      <c r="AU45" s="834"/>
      <c r="AV45" s="834"/>
      <c r="AW45" s="834"/>
      <c r="AX45" s="834"/>
      <c r="AY45" s="834"/>
      <c r="AZ45" s="830"/>
      <c r="BA45" s="830"/>
      <c r="BB45" s="830"/>
      <c r="BC45" s="830"/>
      <c r="BD45" s="830"/>
      <c r="BE45" s="831"/>
      <c r="BF45" s="831"/>
      <c r="BG45" s="831"/>
      <c r="BH45" s="831"/>
      <c r="BI45" s="83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34"/>
      <c r="AM46" s="834"/>
      <c r="AN46" s="834"/>
      <c r="AO46" s="834"/>
      <c r="AP46" s="834"/>
      <c r="AQ46" s="834"/>
      <c r="AR46" s="834"/>
      <c r="AS46" s="834"/>
      <c r="AT46" s="834"/>
      <c r="AU46" s="834"/>
      <c r="AV46" s="834"/>
      <c r="AW46" s="834"/>
      <c r="AX46" s="834"/>
      <c r="AY46" s="834"/>
      <c r="AZ46" s="830"/>
      <c r="BA46" s="830"/>
      <c r="BB46" s="830"/>
      <c r="BC46" s="830"/>
      <c r="BD46" s="830"/>
      <c r="BE46" s="831"/>
      <c r="BF46" s="831"/>
      <c r="BG46" s="831"/>
      <c r="BH46" s="831"/>
      <c r="BI46" s="83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34"/>
      <c r="AM47" s="834"/>
      <c r="AN47" s="834"/>
      <c r="AO47" s="834"/>
      <c r="AP47" s="834"/>
      <c r="AQ47" s="834"/>
      <c r="AR47" s="834"/>
      <c r="AS47" s="834"/>
      <c r="AT47" s="834"/>
      <c r="AU47" s="834"/>
      <c r="AV47" s="834"/>
      <c r="AW47" s="834"/>
      <c r="AX47" s="834"/>
      <c r="AY47" s="834"/>
      <c r="AZ47" s="830"/>
      <c r="BA47" s="830"/>
      <c r="BB47" s="830"/>
      <c r="BC47" s="830"/>
      <c r="BD47" s="830"/>
      <c r="BE47" s="831"/>
      <c r="BF47" s="831"/>
      <c r="BG47" s="831"/>
      <c r="BH47" s="831"/>
      <c r="BI47" s="83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34"/>
      <c r="AM48" s="834"/>
      <c r="AN48" s="834"/>
      <c r="AO48" s="834"/>
      <c r="AP48" s="834"/>
      <c r="AQ48" s="834"/>
      <c r="AR48" s="834"/>
      <c r="AS48" s="834"/>
      <c r="AT48" s="834"/>
      <c r="AU48" s="834"/>
      <c r="AV48" s="834"/>
      <c r="AW48" s="834"/>
      <c r="AX48" s="834"/>
      <c r="AY48" s="834"/>
      <c r="AZ48" s="830"/>
      <c r="BA48" s="830"/>
      <c r="BB48" s="830"/>
      <c r="BC48" s="830"/>
      <c r="BD48" s="830"/>
      <c r="BE48" s="831"/>
      <c r="BF48" s="831"/>
      <c r="BG48" s="831"/>
      <c r="BH48" s="831"/>
      <c r="BI48" s="83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34"/>
      <c r="AM49" s="834"/>
      <c r="AN49" s="834"/>
      <c r="AO49" s="834"/>
      <c r="AP49" s="834"/>
      <c r="AQ49" s="834"/>
      <c r="AR49" s="834"/>
      <c r="AS49" s="834"/>
      <c r="AT49" s="834"/>
      <c r="AU49" s="834"/>
      <c r="AV49" s="834"/>
      <c r="AW49" s="834"/>
      <c r="AX49" s="834"/>
      <c r="AY49" s="834"/>
      <c r="AZ49" s="830"/>
      <c r="BA49" s="830"/>
      <c r="BB49" s="830"/>
      <c r="BC49" s="830"/>
      <c r="BD49" s="830"/>
      <c r="BE49" s="831"/>
      <c r="BF49" s="831"/>
      <c r="BG49" s="831"/>
      <c r="BH49" s="831"/>
      <c r="BI49" s="83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1"/>
      <c r="BF50" s="831"/>
      <c r="BG50" s="831"/>
      <c r="BH50" s="831"/>
      <c r="BI50" s="83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1"/>
      <c r="BF51" s="831"/>
      <c r="BG51" s="831"/>
      <c r="BH51" s="831"/>
      <c r="BI51" s="83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1"/>
      <c r="BF52" s="831"/>
      <c r="BG52" s="831"/>
      <c r="BH52" s="831"/>
      <c r="BI52" s="83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1"/>
      <c r="BF53" s="831"/>
      <c r="BG53" s="831"/>
      <c r="BH53" s="831"/>
      <c r="BI53" s="83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1"/>
      <c r="BF54" s="831"/>
      <c r="BG54" s="831"/>
      <c r="BH54" s="831"/>
      <c r="BI54" s="83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1"/>
      <c r="BF55" s="831"/>
      <c r="BG55" s="831"/>
      <c r="BH55" s="831"/>
      <c r="BI55" s="83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1"/>
      <c r="BF56" s="831"/>
      <c r="BG56" s="831"/>
      <c r="BH56" s="831"/>
      <c r="BI56" s="83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1"/>
      <c r="BF57" s="831"/>
      <c r="BG57" s="831"/>
      <c r="BH57" s="831"/>
      <c r="BI57" s="83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1"/>
      <c r="BF58" s="831"/>
      <c r="BG58" s="831"/>
      <c r="BH58" s="831"/>
      <c r="BI58" s="83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1"/>
      <c r="BF59" s="831"/>
      <c r="BG59" s="831"/>
      <c r="BH59" s="831"/>
      <c r="BI59" s="83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1"/>
      <c r="BF60" s="831"/>
      <c r="BG60" s="831"/>
      <c r="BH60" s="831"/>
      <c r="BI60" s="83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1"/>
      <c r="BF61" s="831"/>
      <c r="BG61" s="831"/>
      <c r="BH61" s="831"/>
      <c r="BI61" s="83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1"/>
      <c r="BF62" s="831"/>
      <c r="BG62" s="831"/>
      <c r="BH62" s="831"/>
      <c r="BI62" s="832"/>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2420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38.1"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47.4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8" t="s">
        <v>553</v>
      </c>
      <c r="C68" s="869"/>
      <c r="D68" s="869"/>
      <c r="E68" s="869"/>
      <c r="F68" s="869"/>
      <c r="G68" s="869"/>
      <c r="H68" s="869"/>
      <c r="I68" s="869"/>
      <c r="J68" s="869"/>
      <c r="K68" s="869"/>
      <c r="L68" s="869"/>
      <c r="M68" s="869"/>
      <c r="N68" s="869"/>
      <c r="O68" s="869"/>
      <c r="P68" s="870"/>
      <c r="Q68" s="871">
        <v>14983</v>
      </c>
      <c r="R68" s="872"/>
      <c r="S68" s="872"/>
      <c r="T68" s="872"/>
      <c r="U68" s="872"/>
      <c r="V68" s="872">
        <v>14962</v>
      </c>
      <c r="W68" s="872"/>
      <c r="X68" s="872"/>
      <c r="Y68" s="872"/>
      <c r="Z68" s="872"/>
      <c r="AA68" s="872">
        <v>20</v>
      </c>
      <c r="AB68" s="872"/>
      <c r="AC68" s="872"/>
      <c r="AD68" s="872"/>
      <c r="AE68" s="872"/>
      <c r="AF68" s="872">
        <v>20</v>
      </c>
      <c r="AG68" s="872"/>
      <c r="AH68" s="872"/>
      <c r="AI68" s="872"/>
      <c r="AJ68" s="872"/>
      <c r="AK68" s="872">
        <v>196</v>
      </c>
      <c r="AL68" s="872"/>
      <c r="AM68" s="872"/>
      <c r="AN68" s="872"/>
      <c r="AO68" s="872"/>
      <c r="AP68" s="834" t="s">
        <v>551</v>
      </c>
      <c r="AQ68" s="834"/>
      <c r="AR68" s="834"/>
      <c r="AS68" s="834"/>
      <c r="AT68" s="834"/>
      <c r="AU68" s="834" t="s">
        <v>551</v>
      </c>
      <c r="AV68" s="834"/>
      <c r="AW68" s="834"/>
      <c r="AX68" s="834"/>
      <c r="AY68" s="834"/>
      <c r="AZ68" s="866"/>
      <c r="BA68" s="866"/>
      <c r="BB68" s="866"/>
      <c r="BC68" s="866"/>
      <c r="BD68" s="867"/>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85</v>
      </c>
      <c r="R69" s="834"/>
      <c r="S69" s="834"/>
      <c r="T69" s="834"/>
      <c r="U69" s="834"/>
      <c r="V69" s="834">
        <v>85</v>
      </c>
      <c r="W69" s="834"/>
      <c r="X69" s="834"/>
      <c r="Y69" s="834"/>
      <c r="Z69" s="834"/>
      <c r="AA69" s="834">
        <v>1</v>
      </c>
      <c r="AB69" s="834"/>
      <c r="AC69" s="834"/>
      <c r="AD69" s="834"/>
      <c r="AE69" s="834"/>
      <c r="AF69" s="834">
        <v>1</v>
      </c>
      <c r="AG69" s="834"/>
      <c r="AH69" s="834"/>
      <c r="AI69" s="834"/>
      <c r="AJ69" s="834"/>
      <c r="AK69" s="834">
        <v>12</v>
      </c>
      <c r="AL69" s="834"/>
      <c r="AM69" s="834"/>
      <c r="AN69" s="834"/>
      <c r="AO69" s="834"/>
      <c r="AP69" s="834" t="s">
        <v>551</v>
      </c>
      <c r="AQ69" s="834"/>
      <c r="AR69" s="834"/>
      <c r="AS69" s="834"/>
      <c r="AT69" s="834"/>
      <c r="AU69" s="834" t="s">
        <v>551</v>
      </c>
      <c r="AV69" s="834"/>
      <c r="AW69" s="834"/>
      <c r="AX69" s="834"/>
      <c r="AY69" s="834"/>
      <c r="AZ69" s="831"/>
      <c r="BA69" s="831"/>
      <c r="BB69" s="831"/>
      <c r="BC69" s="831"/>
      <c r="BD69" s="832"/>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2008</v>
      </c>
      <c r="R70" s="834"/>
      <c r="S70" s="834"/>
      <c r="T70" s="834"/>
      <c r="U70" s="834"/>
      <c r="V70" s="834">
        <v>1931</v>
      </c>
      <c r="W70" s="834"/>
      <c r="X70" s="834"/>
      <c r="Y70" s="834"/>
      <c r="Z70" s="834"/>
      <c r="AA70" s="834">
        <v>76</v>
      </c>
      <c r="AB70" s="834"/>
      <c r="AC70" s="834"/>
      <c r="AD70" s="834"/>
      <c r="AE70" s="834"/>
      <c r="AF70" s="834">
        <v>76</v>
      </c>
      <c r="AG70" s="834"/>
      <c r="AH70" s="834"/>
      <c r="AI70" s="834"/>
      <c r="AJ70" s="834"/>
      <c r="AK70" s="834" t="s">
        <v>551</v>
      </c>
      <c r="AL70" s="834"/>
      <c r="AM70" s="834"/>
      <c r="AN70" s="834"/>
      <c r="AO70" s="834"/>
      <c r="AP70" s="834">
        <v>2382</v>
      </c>
      <c r="AQ70" s="834"/>
      <c r="AR70" s="834"/>
      <c r="AS70" s="834"/>
      <c r="AT70" s="834"/>
      <c r="AU70" s="834">
        <v>1539</v>
      </c>
      <c r="AV70" s="834"/>
      <c r="AW70" s="834"/>
      <c r="AX70" s="834"/>
      <c r="AY70" s="834"/>
      <c r="AZ70" s="831"/>
      <c r="BA70" s="831"/>
      <c r="BB70" s="831"/>
      <c r="BC70" s="831"/>
      <c r="BD70" s="832"/>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199</v>
      </c>
      <c r="R71" s="834"/>
      <c r="S71" s="834"/>
      <c r="T71" s="834"/>
      <c r="U71" s="834"/>
      <c r="V71" s="834">
        <v>194</v>
      </c>
      <c r="W71" s="834"/>
      <c r="X71" s="834"/>
      <c r="Y71" s="834"/>
      <c r="Z71" s="834"/>
      <c r="AA71" s="834">
        <v>5</v>
      </c>
      <c r="AB71" s="834"/>
      <c r="AC71" s="834"/>
      <c r="AD71" s="834"/>
      <c r="AE71" s="834"/>
      <c r="AF71" s="834">
        <v>714</v>
      </c>
      <c r="AG71" s="834"/>
      <c r="AH71" s="834"/>
      <c r="AI71" s="834"/>
      <c r="AJ71" s="834"/>
      <c r="AK71" s="834" t="s">
        <v>551</v>
      </c>
      <c r="AL71" s="834"/>
      <c r="AM71" s="834"/>
      <c r="AN71" s="834"/>
      <c r="AO71" s="834"/>
      <c r="AP71" s="834">
        <v>436</v>
      </c>
      <c r="AQ71" s="834"/>
      <c r="AR71" s="834"/>
      <c r="AS71" s="834"/>
      <c r="AT71" s="834"/>
      <c r="AU71" s="834">
        <v>39</v>
      </c>
      <c r="AV71" s="834"/>
      <c r="AW71" s="834"/>
      <c r="AX71" s="834"/>
      <c r="AY71" s="834"/>
      <c r="AZ71" s="831"/>
      <c r="BA71" s="831"/>
      <c r="BB71" s="831"/>
      <c r="BC71" s="831"/>
      <c r="BD71" s="832"/>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452</v>
      </c>
      <c r="R72" s="834"/>
      <c r="S72" s="834"/>
      <c r="T72" s="834"/>
      <c r="U72" s="834"/>
      <c r="V72" s="834">
        <v>233</v>
      </c>
      <c r="W72" s="834"/>
      <c r="X72" s="834"/>
      <c r="Y72" s="834"/>
      <c r="Z72" s="834"/>
      <c r="AA72" s="834">
        <v>220</v>
      </c>
      <c r="AB72" s="834"/>
      <c r="AC72" s="834"/>
      <c r="AD72" s="834"/>
      <c r="AE72" s="834"/>
      <c r="AF72" s="834">
        <v>220</v>
      </c>
      <c r="AG72" s="834"/>
      <c r="AH72" s="834"/>
      <c r="AI72" s="834"/>
      <c r="AJ72" s="834"/>
      <c r="AK72" s="834" t="s">
        <v>551</v>
      </c>
      <c r="AL72" s="834"/>
      <c r="AM72" s="834"/>
      <c r="AN72" s="834"/>
      <c r="AO72" s="834"/>
      <c r="AP72" s="834" t="s">
        <v>551</v>
      </c>
      <c r="AQ72" s="834"/>
      <c r="AR72" s="834"/>
      <c r="AS72" s="834"/>
      <c r="AT72" s="834"/>
      <c r="AU72" s="834" t="s">
        <v>551</v>
      </c>
      <c r="AV72" s="834"/>
      <c r="AW72" s="834"/>
      <c r="AX72" s="834"/>
      <c r="AY72" s="834"/>
      <c r="AZ72" s="831"/>
      <c r="BA72" s="831"/>
      <c r="BB72" s="831"/>
      <c r="BC72" s="831"/>
      <c r="BD72" s="832"/>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1440</v>
      </c>
      <c r="R73" s="834"/>
      <c r="S73" s="834"/>
      <c r="T73" s="834"/>
      <c r="U73" s="834"/>
      <c r="V73" s="834">
        <v>1433</v>
      </c>
      <c r="W73" s="834"/>
      <c r="X73" s="834"/>
      <c r="Y73" s="834"/>
      <c r="Z73" s="834"/>
      <c r="AA73" s="834">
        <v>7</v>
      </c>
      <c r="AB73" s="834"/>
      <c r="AC73" s="834"/>
      <c r="AD73" s="834"/>
      <c r="AE73" s="834"/>
      <c r="AF73" s="834">
        <v>7</v>
      </c>
      <c r="AG73" s="834"/>
      <c r="AH73" s="834"/>
      <c r="AI73" s="834"/>
      <c r="AJ73" s="834"/>
      <c r="AK73" s="834" t="s">
        <v>551</v>
      </c>
      <c r="AL73" s="834"/>
      <c r="AM73" s="834"/>
      <c r="AN73" s="834"/>
      <c r="AO73" s="834"/>
      <c r="AP73" s="834" t="s">
        <v>551</v>
      </c>
      <c r="AQ73" s="834"/>
      <c r="AR73" s="834"/>
      <c r="AS73" s="834"/>
      <c r="AT73" s="834"/>
      <c r="AU73" s="834" t="s">
        <v>551</v>
      </c>
      <c r="AV73" s="834"/>
      <c r="AW73" s="834"/>
      <c r="AX73" s="834"/>
      <c r="AY73" s="834"/>
      <c r="AZ73" s="831"/>
      <c r="BA73" s="831"/>
      <c r="BB73" s="831"/>
      <c r="BC73" s="831"/>
      <c r="BD73" s="832"/>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388762</v>
      </c>
      <c r="R74" s="834"/>
      <c r="S74" s="834"/>
      <c r="T74" s="834"/>
      <c r="U74" s="834"/>
      <c r="V74" s="834">
        <v>379528</v>
      </c>
      <c r="W74" s="834"/>
      <c r="X74" s="834"/>
      <c r="Y74" s="834"/>
      <c r="Z74" s="834"/>
      <c r="AA74" s="834">
        <v>9234</v>
      </c>
      <c r="AB74" s="834"/>
      <c r="AC74" s="834"/>
      <c r="AD74" s="834"/>
      <c r="AE74" s="834"/>
      <c r="AF74" s="834">
        <v>8886</v>
      </c>
      <c r="AG74" s="834"/>
      <c r="AH74" s="834"/>
      <c r="AI74" s="834"/>
      <c r="AJ74" s="834"/>
      <c r="AK74" s="834">
        <v>3256</v>
      </c>
      <c r="AL74" s="834"/>
      <c r="AM74" s="834"/>
      <c r="AN74" s="834"/>
      <c r="AO74" s="834"/>
      <c r="AP74" s="834" t="s">
        <v>551</v>
      </c>
      <c r="AQ74" s="834"/>
      <c r="AR74" s="834"/>
      <c r="AS74" s="834"/>
      <c r="AT74" s="834"/>
      <c r="AU74" s="834" t="s">
        <v>551</v>
      </c>
      <c r="AV74" s="834"/>
      <c r="AW74" s="834"/>
      <c r="AX74" s="834"/>
      <c r="AY74" s="834"/>
      <c r="AZ74" s="831"/>
      <c r="BA74" s="831"/>
      <c r="BB74" s="831"/>
      <c r="BC74" s="831"/>
      <c r="BD74" s="832"/>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3"/>
      <c r="V75" s="879"/>
      <c r="W75" s="878"/>
      <c r="X75" s="878"/>
      <c r="Y75" s="878"/>
      <c r="Z75" s="833"/>
      <c r="AA75" s="879"/>
      <c r="AB75" s="878"/>
      <c r="AC75" s="878"/>
      <c r="AD75" s="878"/>
      <c r="AE75" s="833"/>
      <c r="AF75" s="879"/>
      <c r="AG75" s="878"/>
      <c r="AH75" s="878"/>
      <c r="AI75" s="878"/>
      <c r="AJ75" s="833"/>
      <c r="AK75" s="879"/>
      <c r="AL75" s="878"/>
      <c r="AM75" s="878"/>
      <c r="AN75" s="878"/>
      <c r="AO75" s="833"/>
      <c r="AP75" s="879"/>
      <c r="AQ75" s="878"/>
      <c r="AR75" s="878"/>
      <c r="AS75" s="878"/>
      <c r="AT75" s="833"/>
      <c r="AU75" s="879"/>
      <c r="AV75" s="878"/>
      <c r="AW75" s="878"/>
      <c r="AX75" s="878"/>
      <c r="AY75" s="833"/>
      <c r="AZ75" s="831"/>
      <c r="BA75" s="831"/>
      <c r="BB75" s="831"/>
      <c r="BC75" s="831"/>
      <c r="BD75" s="832"/>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3"/>
      <c r="V76" s="879"/>
      <c r="W76" s="878"/>
      <c r="X76" s="878"/>
      <c r="Y76" s="878"/>
      <c r="Z76" s="833"/>
      <c r="AA76" s="879"/>
      <c r="AB76" s="878"/>
      <c r="AC76" s="878"/>
      <c r="AD76" s="878"/>
      <c r="AE76" s="833"/>
      <c r="AF76" s="879"/>
      <c r="AG76" s="878"/>
      <c r="AH76" s="878"/>
      <c r="AI76" s="878"/>
      <c r="AJ76" s="833"/>
      <c r="AK76" s="879"/>
      <c r="AL76" s="878"/>
      <c r="AM76" s="878"/>
      <c r="AN76" s="878"/>
      <c r="AO76" s="833"/>
      <c r="AP76" s="879"/>
      <c r="AQ76" s="878"/>
      <c r="AR76" s="878"/>
      <c r="AS76" s="878"/>
      <c r="AT76" s="833"/>
      <c r="AU76" s="879"/>
      <c r="AV76" s="878"/>
      <c r="AW76" s="878"/>
      <c r="AX76" s="878"/>
      <c r="AY76" s="833"/>
      <c r="AZ76" s="831"/>
      <c r="BA76" s="831"/>
      <c r="BB76" s="831"/>
      <c r="BC76" s="831"/>
      <c r="BD76" s="832"/>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3"/>
      <c r="V77" s="879"/>
      <c r="W77" s="878"/>
      <c r="X77" s="878"/>
      <c r="Y77" s="878"/>
      <c r="Z77" s="833"/>
      <c r="AA77" s="879"/>
      <c r="AB77" s="878"/>
      <c r="AC77" s="878"/>
      <c r="AD77" s="878"/>
      <c r="AE77" s="833"/>
      <c r="AF77" s="879"/>
      <c r="AG77" s="878"/>
      <c r="AH77" s="878"/>
      <c r="AI77" s="878"/>
      <c r="AJ77" s="833"/>
      <c r="AK77" s="879"/>
      <c r="AL77" s="878"/>
      <c r="AM77" s="878"/>
      <c r="AN77" s="878"/>
      <c r="AO77" s="833"/>
      <c r="AP77" s="879"/>
      <c r="AQ77" s="878"/>
      <c r="AR77" s="878"/>
      <c r="AS77" s="878"/>
      <c r="AT77" s="833"/>
      <c r="AU77" s="879"/>
      <c r="AV77" s="878"/>
      <c r="AW77" s="878"/>
      <c r="AX77" s="878"/>
      <c r="AY77" s="833"/>
      <c r="AZ77" s="831"/>
      <c r="BA77" s="831"/>
      <c r="BB77" s="831"/>
      <c r="BC77" s="831"/>
      <c r="BD77" s="832"/>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1"/>
      <c r="BA78" s="831"/>
      <c r="BB78" s="831"/>
      <c r="BC78" s="831"/>
      <c r="BD78" s="832"/>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1"/>
      <c r="BA79" s="831"/>
      <c r="BB79" s="831"/>
      <c r="BC79" s="831"/>
      <c r="BD79" s="832"/>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1"/>
      <c r="BA80" s="831"/>
      <c r="BB80" s="831"/>
      <c r="BC80" s="831"/>
      <c r="BD80" s="832"/>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1"/>
      <c r="BA81" s="831"/>
      <c r="BB81" s="831"/>
      <c r="BC81" s="831"/>
      <c r="BD81" s="832"/>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1"/>
      <c r="BA82" s="831"/>
      <c r="BB82" s="831"/>
      <c r="BC82" s="831"/>
      <c r="BD82" s="832"/>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1"/>
      <c r="BA83" s="831"/>
      <c r="BB83" s="831"/>
      <c r="BC83" s="831"/>
      <c r="BD83" s="832"/>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1"/>
      <c r="BA84" s="831"/>
      <c r="BB84" s="831"/>
      <c r="BC84" s="831"/>
      <c r="BD84" s="832"/>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1"/>
      <c r="BA85" s="831"/>
      <c r="BB85" s="831"/>
      <c r="BC85" s="831"/>
      <c r="BD85" s="832"/>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1"/>
      <c r="BA86" s="831"/>
      <c r="BB86" s="831"/>
      <c r="BC86" s="831"/>
      <c r="BD86" s="832"/>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9924</v>
      </c>
      <c r="AG88" s="844"/>
      <c r="AH88" s="844"/>
      <c r="AI88" s="844"/>
      <c r="AJ88" s="844"/>
      <c r="AK88" s="841"/>
      <c r="AL88" s="841"/>
      <c r="AM88" s="841"/>
      <c r="AN88" s="841"/>
      <c r="AO88" s="841"/>
      <c r="AP88" s="844">
        <v>2818</v>
      </c>
      <c r="AQ88" s="844"/>
      <c r="AR88" s="844"/>
      <c r="AS88" s="844"/>
      <c r="AT88" s="844"/>
      <c r="AU88" s="844">
        <v>1578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550</v>
      </c>
      <c r="CX102" s="852"/>
      <c r="CY102" s="852"/>
      <c r="CZ102" s="852"/>
      <c r="DA102" s="891"/>
      <c r="DB102" s="890" t="s">
        <v>550</v>
      </c>
      <c r="DC102" s="852"/>
      <c r="DD102" s="852"/>
      <c r="DE102" s="852"/>
      <c r="DF102" s="891"/>
      <c r="DG102" s="890" t="s">
        <v>550</v>
      </c>
      <c r="DH102" s="852"/>
      <c r="DI102" s="852"/>
      <c r="DJ102" s="852"/>
      <c r="DK102" s="891"/>
      <c r="DL102" s="890" t="s">
        <v>550</v>
      </c>
      <c r="DM102" s="852"/>
      <c r="DN102" s="852"/>
      <c r="DO102" s="852"/>
      <c r="DP102" s="891"/>
      <c r="DQ102" s="890" t="s">
        <v>550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2161301</v>
      </c>
      <c r="AB110" s="900"/>
      <c r="AC110" s="900"/>
      <c r="AD110" s="900"/>
      <c r="AE110" s="901"/>
      <c r="AF110" s="902">
        <v>2182097</v>
      </c>
      <c r="AG110" s="900"/>
      <c r="AH110" s="900"/>
      <c r="AI110" s="900"/>
      <c r="AJ110" s="901"/>
      <c r="AK110" s="902">
        <v>2189055</v>
      </c>
      <c r="AL110" s="900"/>
      <c r="AM110" s="900"/>
      <c r="AN110" s="900"/>
      <c r="AO110" s="901"/>
      <c r="AP110" s="903">
        <v>22.5</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23846838</v>
      </c>
      <c r="BR110" s="931"/>
      <c r="BS110" s="931"/>
      <c r="BT110" s="931"/>
      <c r="BU110" s="931"/>
      <c r="BV110" s="931">
        <v>22803113</v>
      </c>
      <c r="BW110" s="931"/>
      <c r="BX110" s="931"/>
      <c r="BY110" s="931"/>
      <c r="BZ110" s="931"/>
      <c r="CA110" s="931">
        <v>22386294</v>
      </c>
      <c r="CB110" s="931"/>
      <c r="CC110" s="931"/>
      <c r="CD110" s="931"/>
      <c r="CE110" s="931"/>
      <c r="CF110" s="944">
        <v>229.7</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5322785</v>
      </c>
      <c r="BR112" s="926"/>
      <c r="BS112" s="926"/>
      <c r="BT112" s="926"/>
      <c r="BU112" s="926"/>
      <c r="BV112" s="926">
        <v>5012758</v>
      </c>
      <c r="BW112" s="926"/>
      <c r="BX112" s="926"/>
      <c r="BY112" s="926"/>
      <c r="BZ112" s="926"/>
      <c r="CA112" s="926">
        <v>3714615</v>
      </c>
      <c r="CB112" s="926"/>
      <c r="CC112" s="926"/>
      <c r="CD112" s="926"/>
      <c r="CE112" s="926"/>
      <c r="CF112" s="920">
        <v>38.1</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267731</v>
      </c>
      <c r="AB113" s="938"/>
      <c r="AC113" s="938"/>
      <c r="AD113" s="938"/>
      <c r="AE113" s="939"/>
      <c r="AF113" s="940">
        <v>295323</v>
      </c>
      <c r="AG113" s="938"/>
      <c r="AH113" s="938"/>
      <c r="AI113" s="938"/>
      <c r="AJ113" s="939"/>
      <c r="AK113" s="940">
        <v>403892</v>
      </c>
      <c r="AL113" s="938"/>
      <c r="AM113" s="938"/>
      <c r="AN113" s="938"/>
      <c r="AO113" s="939"/>
      <c r="AP113" s="941">
        <v>4.0999999999999996</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1029793</v>
      </c>
      <c r="BR113" s="926"/>
      <c r="BS113" s="926"/>
      <c r="BT113" s="926"/>
      <c r="BU113" s="926"/>
      <c r="BV113" s="926">
        <v>1278443</v>
      </c>
      <c r="BW113" s="926"/>
      <c r="BX113" s="926"/>
      <c r="BY113" s="926"/>
      <c r="BZ113" s="926"/>
      <c r="CA113" s="926">
        <v>1577618</v>
      </c>
      <c r="CB113" s="926"/>
      <c r="CC113" s="926"/>
      <c r="CD113" s="926"/>
      <c r="CE113" s="926"/>
      <c r="CF113" s="920">
        <v>16.2</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19832</v>
      </c>
      <c r="AB114" s="959"/>
      <c r="AC114" s="959"/>
      <c r="AD114" s="959"/>
      <c r="AE114" s="960"/>
      <c r="AF114" s="961">
        <v>48272</v>
      </c>
      <c r="AG114" s="959"/>
      <c r="AH114" s="959"/>
      <c r="AI114" s="959"/>
      <c r="AJ114" s="960"/>
      <c r="AK114" s="961">
        <v>85479</v>
      </c>
      <c r="AL114" s="959"/>
      <c r="AM114" s="959"/>
      <c r="AN114" s="959"/>
      <c r="AO114" s="960"/>
      <c r="AP114" s="962">
        <v>0.9</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2750003</v>
      </c>
      <c r="BR114" s="926"/>
      <c r="BS114" s="926"/>
      <c r="BT114" s="926"/>
      <c r="BU114" s="926"/>
      <c r="BV114" s="926">
        <v>2709151</v>
      </c>
      <c r="BW114" s="926"/>
      <c r="BX114" s="926"/>
      <c r="BY114" s="926"/>
      <c r="BZ114" s="926"/>
      <c r="CA114" s="926">
        <v>2670275</v>
      </c>
      <c r="CB114" s="926"/>
      <c r="CC114" s="926"/>
      <c r="CD114" s="926"/>
      <c r="CE114" s="926"/>
      <c r="CF114" s="920">
        <v>27.4</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v>1924</v>
      </c>
      <c r="BW115" s="926"/>
      <c r="BX115" s="926"/>
      <c r="BY115" s="926"/>
      <c r="BZ115" s="926"/>
      <c r="CA115" s="926">
        <v>2050</v>
      </c>
      <c r="CB115" s="926"/>
      <c r="CC115" s="926"/>
      <c r="CD115" s="926"/>
      <c r="CE115" s="926"/>
      <c r="CF115" s="920">
        <v>0</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2448864</v>
      </c>
      <c r="AB117" s="979"/>
      <c r="AC117" s="979"/>
      <c r="AD117" s="979"/>
      <c r="AE117" s="980"/>
      <c r="AF117" s="981">
        <v>2525692</v>
      </c>
      <c r="AG117" s="979"/>
      <c r="AH117" s="979"/>
      <c r="AI117" s="979"/>
      <c r="AJ117" s="980"/>
      <c r="AK117" s="981">
        <v>2678426</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32949419</v>
      </c>
      <c r="BR119" s="1000"/>
      <c r="BS119" s="1000"/>
      <c r="BT119" s="1000"/>
      <c r="BU119" s="1000"/>
      <c r="BV119" s="1000">
        <v>31805389</v>
      </c>
      <c r="BW119" s="1000"/>
      <c r="BX119" s="1000"/>
      <c r="BY119" s="1000"/>
      <c r="BZ119" s="1000"/>
      <c r="CA119" s="1000">
        <v>30350852</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4238184</v>
      </c>
      <c r="BR120" s="931"/>
      <c r="BS120" s="931"/>
      <c r="BT120" s="931"/>
      <c r="BU120" s="931"/>
      <c r="BV120" s="931">
        <v>4864543</v>
      </c>
      <c r="BW120" s="931"/>
      <c r="BX120" s="931"/>
      <c r="BY120" s="931"/>
      <c r="BZ120" s="931"/>
      <c r="CA120" s="931">
        <v>4271039</v>
      </c>
      <c r="CB120" s="931"/>
      <c r="CC120" s="931"/>
      <c r="CD120" s="931"/>
      <c r="CE120" s="931"/>
      <c r="CF120" s="944">
        <v>43.8</v>
      </c>
      <c r="CG120" s="945"/>
      <c r="CH120" s="945"/>
      <c r="CI120" s="945"/>
      <c r="CJ120" s="945"/>
      <c r="CK120" s="1006" t="s">
        <v>448</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1816754</v>
      </c>
      <c r="DH120" s="931"/>
      <c r="DI120" s="931"/>
      <c r="DJ120" s="931"/>
      <c r="DK120" s="931"/>
      <c r="DL120" s="931">
        <v>1671189</v>
      </c>
      <c r="DM120" s="931"/>
      <c r="DN120" s="931"/>
      <c r="DO120" s="931"/>
      <c r="DP120" s="931"/>
      <c r="DQ120" s="931">
        <v>1688114</v>
      </c>
      <c r="DR120" s="931"/>
      <c r="DS120" s="931"/>
      <c r="DT120" s="931"/>
      <c r="DU120" s="931"/>
      <c r="DV120" s="932">
        <v>17.3</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2479460</v>
      </c>
      <c r="BR121" s="926"/>
      <c r="BS121" s="926"/>
      <c r="BT121" s="926"/>
      <c r="BU121" s="926"/>
      <c r="BV121" s="926">
        <v>2472414</v>
      </c>
      <c r="BW121" s="926"/>
      <c r="BX121" s="926"/>
      <c r="BY121" s="926"/>
      <c r="BZ121" s="926"/>
      <c r="CA121" s="926">
        <v>1881773</v>
      </c>
      <c r="CB121" s="926"/>
      <c r="CC121" s="926"/>
      <c r="CD121" s="926"/>
      <c r="CE121" s="926"/>
      <c r="CF121" s="920">
        <v>19.3</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3160240</v>
      </c>
      <c r="DH121" s="926"/>
      <c r="DI121" s="926"/>
      <c r="DJ121" s="926"/>
      <c r="DK121" s="926"/>
      <c r="DL121" s="926">
        <v>3043776</v>
      </c>
      <c r="DM121" s="926"/>
      <c r="DN121" s="926"/>
      <c r="DO121" s="926"/>
      <c r="DP121" s="926"/>
      <c r="DQ121" s="926">
        <v>1664658</v>
      </c>
      <c r="DR121" s="926"/>
      <c r="DS121" s="926"/>
      <c r="DT121" s="926"/>
      <c r="DU121" s="926"/>
      <c r="DV121" s="927">
        <v>17.100000000000001</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15427023</v>
      </c>
      <c r="BR122" s="1000"/>
      <c r="BS122" s="1000"/>
      <c r="BT122" s="1000"/>
      <c r="BU122" s="1000"/>
      <c r="BV122" s="1000">
        <v>15035544</v>
      </c>
      <c r="BW122" s="1000"/>
      <c r="BX122" s="1000"/>
      <c r="BY122" s="1000"/>
      <c r="BZ122" s="1000"/>
      <c r="CA122" s="1000">
        <v>14655008</v>
      </c>
      <c r="CB122" s="1000"/>
      <c r="CC122" s="1000"/>
      <c r="CD122" s="1000"/>
      <c r="CE122" s="1000"/>
      <c r="CF122" s="1017">
        <v>150.4</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345187</v>
      </c>
      <c r="DH122" s="926"/>
      <c r="DI122" s="926"/>
      <c r="DJ122" s="926"/>
      <c r="DK122" s="926"/>
      <c r="DL122" s="926">
        <v>297243</v>
      </c>
      <c r="DM122" s="926"/>
      <c r="DN122" s="926"/>
      <c r="DO122" s="926"/>
      <c r="DP122" s="926"/>
      <c r="DQ122" s="926">
        <v>361843</v>
      </c>
      <c r="DR122" s="926"/>
      <c r="DS122" s="926"/>
      <c r="DT122" s="926"/>
      <c r="DU122" s="926"/>
      <c r="DV122" s="927">
        <v>3.7</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22144667</v>
      </c>
      <c r="BR123" s="1064"/>
      <c r="BS123" s="1064"/>
      <c r="BT123" s="1064"/>
      <c r="BU123" s="1064"/>
      <c r="BV123" s="1064">
        <v>22372501</v>
      </c>
      <c r="BW123" s="1064"/>
      <c r="BX123" s="1064"/>
      <c r="BY123" s="1064"/>
      <c r="BZ123" s="1064"/>
      <c r="CA123" s="1064">
        <v>20807820</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109.4</v>
      </c>
      <c r="BR124" s="1027"/>
      <c r="BS124" s="1027"/>
      <c r="BT124" s="1027"/>
      <c r="BU124" s="1027"/>
      <c r="BV124" s="1027">
        <v>98.5</v>
      </c>
      <c r="BW124" s="1027"/>
      <c r="BX124" s="1027"/>
      <c r="BY124" s="1027"/>
      <c r="BZ124" s="1027"/>
      <c r="CA124" s="1027">
        <v>97.9</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v>604</v>
      </c>
      <c r="DH124" s="986"/>
      <c r="DI124" s="986"/>
      <c r="DJ124" s="986"/>
      <c r="DK124" s="987"/>
      <c r="DL124" s="985">
        <v>550</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145696</v>
      </c>
      <c r="AB128" s="1046"/>
      <c r="AC128" s="1046"/>
      <c r="AD128" s="1046"/>
      <c r="AE128" s="1047"/>
      <c r="AF128" s="1048">
        <v>155091</v>
      </c>
      <c r="AG128" s="1046"/>
      <c r="AH128" s="1046"/>
      <c r="AI128" s="1046"/>
      <c r="AJ128" s="1047"/>
      <c r="AK128" s="1048">
        <v>194913</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121</v>
      </c>
      <c r="BG128" s="1053"/>
      <c r="BH128" s="1053"/>
      <c r="BI128" s="1053"/>
      <c r="BJ128" s="1053"/>
      <c r="BK128" s="1053"/>
      <c r="BL128" s="1054"/>
      <c r="BM128" s="1052">
        <v>13.2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v>1924</v>
      </c>
      <c r="DM128" s="1038"/>
      <c r="DN128" s="1038"/>
      <c r="DO128" s="1038"/>
      <c r="DP128" s="1038"/>
      <c r="DQ128" s="1038">
        <v>2050</v>
      </c>
      <c r="DR128" s="1038"/>
      <c r="DS128" s="1038"/>
      <c r="DT128" s="1038"/>
      <c r="DU128" s="1038"/>
      <c r="DV128" s="1039">
        <v>0</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11034691</v>
      </c>
      <c r="AB129" s="959"/>
      <c r="AC129" s="959"/>
      <c r="AD129" s="959"/>
      <c r="AE129" s="960"/>
      <c r="AF129" s="961">
        <v>10732262</v>
      </c>
      <c r="AG129" s="959"/>
      <c r="AH129" s="959"/>
      <c r="AI129" s="959"/>
      <c r="AJ129" s="960"/>
      <c r="AK129" s="961">
        <v>10891661</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121</v>
      </c>
      <c r="BG129" s="1067"/>
      <c r="BH129" s="1067"/>
      <c r="BI129" s="1067"/>
      <c r="BJ129" s="1067"/>
      <c r="BK129" s="1067"/>
      <c r="BL129" s="1068"/>
      <c r="BM129" s="1066">
        <v>18.2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1162223</v>
      </c>
      <c r="AB130" s="959"/>
      <c r="AC130" s="959"/>
      <c r="AD130" s="959"/>
      <c r="AE130" s="960"/>
      <c r="AF130" s="961">
        <v>1163137</v>
      </c>
      <c r="AG130" s="959"/>
      <c r="AH130" s="959"/>
      <c r="AI130" s="959"/>
      <c r="AJ130" s="960"/>
      <c r="AK130" s="961">
        <v>1145531</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12.6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9872468</v>
      </c>
      <c r="AB131" s="986"/>
      <c r="AC131" s="986"/>
      <c r="AD131" s="986"/>
      <c r="AE131" s="987"/>
      <c r="AF131" s="985">
        <v>9569125</v>
      </c>
      <c r="AG131" s="986"/>
      <c r="AH131" s="986"/>
      <c r="AI131" s="986"/>
      <c r="AJ131" s="987"/>
      <c r="AK131" s="985">
        <v>9746130</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97.9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11.556836649999999</v>
      </c>
      <c r="AB132" s="1097"/>
      <c r="AC132" s="1097"/>
      <c r="AD132" s="1097"/>
      <c r="AE132" s="1098"/>
      <c r="AF132" s="1099">
        <v>12.6183324</v>
      </c>
      <c r="AG132" s="1097"/>
      <c r="AH132" s="1097"/>
      <c r="AI132" s="1097"/>
      <c r="AJ132" s="1098"/>
      <c r="AK132" s="1099">
        <v>13.7283414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11</v>
      </c>
      <c r="AB133" s="1080"/>
      <c r="AC133" s="1080"/>
      <c r="AD133" s="1080"/>
      <c r="AE133" s="1081"/>
      <c r="AF133" s="1079">
        <v>11.6</v>
      </c>
      <c r="AG133" s="1080"/>
      <c r="AH133" s="1080"/>
      <c r="AI133" s="1080"/>
      <c r="AJ133" s="1081"/>
      <c r="AK133" s="1079">
        <v>12.6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WNdztuqqtg9Kdi1ieA+faWJs+tIvMuPs5rD01OCqwVBiffDQz+DNR4UTEwYAddPeQ3BKfrTVa1/iTzaytJWTg==" saltValue="r53w1M6GYpPY22UtTvLi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QY9TCDgrHqV8O8EYReKn1CA7lIX92t7nM4xEs0npE4v35Gyqfq7X1rDPFZMsfyC8fUyRWWgi3QcCLfgIm/4OQ==" saltValue="UruWYQGILTO1JRJC+npv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5SodWb7/vvg5n/iDmZeKICXhaSp1osBLt6Ce/GTTk8aLQ+G3gMjKFwvEeXie9ptsp+V9a5OZ3gsXAkXpscVyw==" saltValue="zVmszQtf0e8+jFz4mTbgr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2944282</v>
      </c>
      <c r="AP9" s="281">
        <v>72240</v>
      </c>
      <c r="AQ9" s="282">
        <v>90328</v>
      </c>
      <c r="AR9" s="283">
        <v>-20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13734</v>
      </c>
      <c r="AP10" s="284">
        <v>337</v>
      </c>
      <c r="AQ10" s="285">
        <v>7878</v>
      </c>
      <c r="AR10" s="286">
        <v>-95.7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255618</v>
      </c>
      <c r="AP11" s="284">
        <v>6272</v>
      </c>
      <c r="AQ11" s="285">
        <v>2111</v>
      </c>
      <c r="AR11" s="286">
        <v>197.1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26</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98122</v>
      </c>
      <c r="AP13" s="284">
        <v>2407</v>
      </c>
      <c r="AQ13" s="285">
        <v>2999</v>
      </c>
      <c r="AR13" s="286">
        <v>-19.7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79585</v>
      </c>
      <c r="AP14" s="284">
        <v>1953</v>
      </c>
      <c r="AQ14" s="285">
        <v>1839</v>
      </c>
      <c r="AR14" s="286">
        <v>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-180672</v>
      </c>
      <c r="AP15" s="284">
        <v>-4433</v>
      </c>
      <c r="AQ15" s="285">
        <v>-5426</v>
      </c>
      <c r="AR15" s="286">
        <v>-18.3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3210669</v>
      </c>
      <c r="AP16" s="284">
        <v>78776</v>
      </c>
      <c r="AQ16" s="285">
        <v>99756</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7.61</v>
      </c>
      <c r="AP21" s="298">
        <v>9.01</v>
      </c>
      <c r="AQ21" s="299">
        <v>-1.4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97.5</v>
      </c>
      <c r="AP22" s="303">
        <v>97.5</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2189055</v>
      </c>
      <c r="AP32" s="312">
        <v>53710</v>
      </c>
      <c r="AQ32" s="313">
        <v>56025</v>
      </c>
      <c r="AR32" s="314">
        <v>-4.0999999999999996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403892</v>
      </c>
      <c r="AP35" s="312">
        <v>9910</v>
      </c>
      <c r="AQ35" s="313">
        <v>18604</v>
      </c>
      <c r="AR35" s="314">
        <v>-46.7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85479</v>
      </c>
      <c r="AP36" s="312">
        <v>2097</v>
      </c>
      <c r="AQ36" s="313">
        <v>2667</v>
      </c>
      <c r="AR36" s="314">
        <v>-21.4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490</v>
      </c>
      <c r="AP37" s="312" t="s">
        <v>490</v>
      </c>
      <c r="AQ37" s="313">
        <v>441</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6</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-194913</v>
      </c>
      <c r="AP39" s="312">
        <v>-4782</v>
      </c>
      <c r="AQ39" s="313">
        <v>-4261</v>
      </c>
      <c r="AR39" s="314">
        <v>12.2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-1145531</v>
      </c>
      <c r="AP40" s="312">
        <v>-28106</v>
      </c>
      <c r="AQ40" s="313">
        <v>-49695</v>
      </c>
      <c r="AR40" s="314">
        <v>-43.4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1337982</v>
      </c>
      <c r="AP41" s="312">
        <v>32828</v>
      </c>
      <c r="AQ41" s="313">
        <v>23786</v>
      </c>
      <c r="AR41" s="314">
        <v>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4215987</v>
      </c>
      <c r="AN51" s="334">
        <v>97599</v>
      </c>
      <c r="AO51" s="335">
        <v>-10.3</v>
      </c>
      <c r="AP51" s="336">
        <v>74581</v>
      </c>
      <c r="AQ51" s="337">
        <v>7</v>
      </c>
      <c r="AR51" s="338">
        <v>-17.3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2153700</v>
      </c>
      <c r="AN52" s="342">
        <v>49858</v>
      </c>
      <c r="AO52" s="343">
        <v>9.8000000000000007</v>
      </c>
      <c r="AP52" s="344">
        <v>41563</v>
      </c>
      <c r="AQ52" s="345">
        <v>6.8</v>
      </c>
      <c r="AR52" s="346">
        <v>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4342160</v>
      </c>
      <c r="AN53" s="334">
        <v>101807</v>
      </c>
      <c r="AO53" s="335">
        <v>4.3</v>
      </c>
      <c r="AP53" s="336">
        <v>76347</v>
      </c>
      <c r="AQ53" s="337">
        <v>2.4</v>
      </c>
      <c r="AR53" s="338">
        <v>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2134268</v>
      </c>
      <c r="AN54" s="342">
        <v>50040</v>
      </c>
      <c r="AO54" s="343">
        <v>0.4</v>
      </c>
      <c r="AP54" s="344">
        <v>41762</v>
      </c>
      <c r="AQ54" s="345">
        <v>0.5</v>
      </c>
      <c r="AR54" s="346">
        <v>-0.1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4528279</v>
      </c>
      <c r="AN55" s="334">
        <v>107898</v>
      </c>
      <c r="AO55" s="335">
        <v>6</v>
      </c>
      <c r="AP55" s="336">
        <v>69604</v>
      </c>
      <c r="AQ55" s="337">
        <v>-8.8000000000000007</v>
      </c>
      <c r="AR55" s="338">
        <v>14.8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1462613</v>
      </c>
      <c r="AN56" s="342">
        <v>34851</v>
      </c>
      <c r="AO56" s="343">
        <v>-30.4</v>
      </c>
      <c r="AP56" s="344">
        <v>36247</v>
      </c>
      <c r="AQ56" s="345">
        <v>-13.2</v>
      </c>
      <c r="AR56" s="346">
        <v>-17.2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1991550</v>
      </c>
      <c r="AN57" s="334">
        <v>48049</v>
      </c>
      <c r="AO57" s="335">
        <v>-55.5</v>
      </c>
      <c r="AP57" s="336">
        <v>68410</v>
      </c>
      <c r="AQ57" s="337">
        <v>-1.7</v>
      </c>
      <c r="AR57" s="338">
        <v>-53.8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1340791</v>
      </c>
      <c r="AN58" s="342">
        <v>32349</v>
      </c>
      <c r="AO58" s="343">
        <v>-7.2</v>
      </c>
      <c r="AP58" s="344">
        <v>35086</v>
      </c>
      <c r="AQ58" s="345">
        <v>-3.2</v>
      </c>
      <c r="AR58" s="346">
        <v>-4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2622613</v>
      </c>
      <c r="AN59" s="334">
        <v>64348</v>
      </c>
      <c r="AO59" s="335">
        <v>33.9</v>
      </c>
      <c r="AP59" s="336">
        <v>73019</v>
      </c>
      <c r="AQ59" s="337">
        <v>6.7</v>
      </c>
      <c r="AR59" s="338">
        <v>27.2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1513066</v>
      </c>
      <c r="AN60" s="342">
        <v>37124</v>
      </c>
      <c r="AO60" s="343">
        <v>14.8</v>
      </c>
      <c r="AP60" s="344">
        <v>39427</v>
      </c>
      <c r="AQ60" s="345">
        <v>12.4</v>
      </c>
      <c r="AR60" s="346">
        <v>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3540118</v>
      </c>
      <c r="AN61" s="349">
        <v>83940</v>
      </c>
      <c r="AO61" s="350">
        <v>-4.3</v>
      </c>
      <c r="AP61" s="351">
        <v>72392</v>
      </c>
      <c r="AQ61" s="352">
        <v>1.1000000000000001</v>
      </c>
      <c r="AR61" s="338">
        <v>-5.4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1720888</v>
      </c>
      <c r="AN62" s="342">
        <v>40844</v>
      </c>
      <c r="AO62" s="343">
        <v>-2.5</v>
      </c>
      <c r="AP62" s="344">
        <v>38817</v>
      </c>
      <c r="AQ62" s="345">
        <v>0.7</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yrLveddhnv3sGeEqB8QckDdEgEc5qDjc7LgaVrUIxH3cgcYXC2fxaYso6jqZmJP/wCso1o7LyhFeO1YyY/9Fg==" saltValue="JCuzM1/OvDk73nnAAACY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Pnnh1T++dWPtdSNmsvEcOvYrNszJKhUCx9UBNw35KmDlPgbtO4t9dy6LQP4Apwp9b5PdBKT7D6uLKoF1OcCMTw==" saltValue="Sukaje9t8UM9UwFHsDmq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9vj5sy1wax2cVPTBhWnalrejlI4I/sMuqklbOhiiH5kKcH0OINH0r1cHyy72lRYM6Qsr5szpukiOAtKWxLS1Mw==" saltValue="lEsoGb+KA5zsnIGiD+Tr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11.39</v>
      </c>
      <c r="G47" s="12">
        <v>14.88</v>
      </c>
      <c r="H47" s="12">
        <v>18.59</v>
      </c>
      <c r="I47" s="12">
        <v>25.85</v>
      </c>
      <c r="J47" s="13">
        <v>18.899999999999999</v>
      </c>
    </row>
    <row r="48" spans="2:10" ht="57.75" customHeight="1" x14ac:dyDescent="0.15">
      <c r="B48" s="14"/>
      <c r="C48" s="1141" t="s">
        <v>4</v>
      </c>
      <c r="D48" s="1141"/>
      <c r="E48" s="1142"/>
      <c r="F48" s="15">
        <v>6.57</v>
      </c>
      <c r="G48" s="16">
        <v>8.23</v>
      </c>
      <c r="H48" s="16">
        <v>8.69</v>
      </c>
      <c r="I48" s="16">
        <v>9.27</v>
      </c>
      <c r="J48" s="17">
        <v>6.02</v>
      </c>
    </row>
    <row r="49" spans="2:10" ht="57.75" customHeight="1" thickBot="1" x14ac:dyDescent="0.2">
      <c r="B49" s="18"/>
      <c r="C49" s="1143" t="s">
        <v>5</v>
      </c>
      <c r="D49" s="1143"/>
      <c r="E49" s="1144"/>
      <c r="F49" s="19" t="s">
        <v>533</v>
      </c>
      <c r="G49" s="20">
        <v>5.78</v>
      </c>
      <c r="H49" s="20">
        <v>5.35</v>
      </c>
      <c r="I49" s="20">
        <v>7.07</v>
      </c>
      <c r="J49" s="21" t="s">
        <v>534</v>
      </c>
    </row>
    <row r="50" spans="2:10" x14ac:dyDescent="0.15"/>
  </sheetData>
  <sheetProtection algorithmName="SHA-512" hashValue="kr9jlnTt5M8/45k+feDdoddHz3io6d0UOcBm3LY/wFj1lDiUDtTDom5HKOKSpnRPgWIFbboKyRoHpPMLMaXBBQ==" saltValue="ZAqB+0BIvQns0tIIcbu1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0</v>
      </c>
      <c r="G34" s="33">
        <v>2.2999999999999998</v>
      </c>
      <c r="H34" s="33">
        <v>8.9499999999999993</v>
      </c>
      <c r="I34" s="33">
        <v>9.65</v>
      </c>
      <c r="J34" s="34">
        <v>8.3699999999999992</v>
      </c>
      <c r="K34" s="22"/>
      <c r="L34" s="22"/>
      <c r="M34" s="22"/>
      <c r="N34" s="22"/>
      <c r="O34" s="22"/>
      <c r="P34" s="22"/>
    </row>
    <row r="35" spans="1:16" ht="39" customHeight="1" x14ac:dyDescent="0.15">
      <c r="A35" s="22"/>
      <c r="B35" s="35"/>
      <c r="C35" s="1145" t="s">
        <v>536</v>
      </c>
      <c r="D35" s="1146"/>
      <c r="E35" s="1147"/>
      <c r="F35" s="36">
        <v>7.81</v>
      </c>
      <c r="G35" s="37">
        <v>8.02</v>
      </c>
      <c r="H35" s="37">
        <v>9.0299999999999994</v>
      </c>
      <c r="I35" s="37">
        <v>8.18</v>
      </c>
      <c r="J35" s="38">
        <v>6.9</v>
      </c>
      <c r="K35" s="22"/>
      <c r="L35" s="22"/>
      <c r="M35" s="22"/>
      <c r="N35" s="22"/>
      <c r="O35" s="22"/>
      <c r="P35" s="22"/>
    </row>
    <row r="36" spans="1:16" ht="39" customHeight="1" x14ac:dyDescent="0.15">
      <c r="A36" s="22"/>
      <c r="B36" s="35"/>
      <c r="C36" s="1145" t="s">
        <v>537</v>
      </c>
      <c r="D36" s="1146"/>
      <c r="E36" s="1147"/>
      <c r="F36" s="36">
        <v>6.57</v>
      </c>
      <c r="G36" s="37">
        <v>8.2200000000000006</v>
      </c>
      <c r="H36" s="37">
        <v>8.69</v>
      </c>
      <c r="I36" s="37">
        <v>9.26</v>
      </c>
      <c r="J36" s="38">
        <v>6.01</v>
      </c>
      <c r="K36" s="22"/>
      <c r="L36" s="22"/>
      <c r="M36" s="22"/>
      <c r="N36" s="22"/>
      <c r="O36" s="22"/>
      <c r="P36" s="22"/>
    </row>
    <row r="37" spans="1:16" ht="39" customHeight="1" x14ac:dyDescent="0.15">
      <c r="A37" s="22"/>
      <c r="B37" s="35"/>
      <c r="C37" s="1145" t="s">
        <v>538</v>
      </c>
      <c r="D37" s="1146"/>
      <c r="E37" s="1147"/>
      <c r="F37" s="36">
        <v>2.83</v>
      </c>
      <c r="G37" s="37">
        <v>2.54</v>
      </c>
      <c r="H37" s="37">
        <v>2.33</v>
      </c>
      <c r="I37" s="37">
        <v>2.3199999999999998</v>
      </c>
      <c r="J37" s="38">
        <v>2.38</v>
      </c>
      <c r="K37" s="22"/>
      <c r="L37" s="22"/>
      <c r="M37" s="22"/>
      <c r="N37" s="22"/>
      <c r="O37" s="22"/>
      <c r="P37" s="22"/>
    </row>
    <row r="38" spans="1:16" ht="39" customHeight="1" x14ac:dyDescent="0.15">
      <c r="A38" s="22"/>
      <c r="B38" s="35"/>
      <c r="C38" s="1145" t="s">
        <v>539</v>
      </c>
      <c r="D38" s="1146"/>
      <c r="E38" s="1147"/>
      <c r="F38" s="36">
        <v>1.19</v>
      </c>
      <c r="G38" s="37">
        <v>0.7</v>
      </c>
      <c r="H38" s="37">
        <v>0.76</v>
      </c>
      <c r="I38" s="37">
        <v>0.41</v>
      </c>
      <c r="J38" s="38">
        <v>2.2400000000000002</v>
      </c>
      <c r="K38" s="22"/>
      <c r="L38" s="22"/>
      <c r="M38" s="22"/>
      <c r="N38" s="22"/>
      <c r="O38" s="22"/>
      <c r="P38" s="22"/>
    </row>
    <row r="39" spans="1:16" ht="39" customHeight="1" x14ac:dyDescent="0.15">
      <c r="A39" s="22"/>
      <c r="B39" s="35"/>
      <c r="C39" s="1145" t="s">
        <v>540</v>
      </c>
      <c r="D39" s="1146"/>
      <c r="E39" s="1147"/>
      <c r="F39" s="36" t="s">
        <v>490</v>
      </c>
      <c r="G39" s="37">
        <v>0.62</v>
      </c>
      <c r="H39" s="37">
        <v>1.1000000000000001</v>
      </c>
      <c r="I39" s="37">
        <v>1.73</v>
      </c>
      <c r="J39" s="38">
        <v>2.09</v>
      </c>
      <c r="K39" s="22"/>
      <c r="L39" s="22"/>
      <c r="M39" s="22"/>
      <c r="N39" s="22"/>
      <c r="O39" s="22"/>
      <c r="P39" s="22"/>
    </row>
    <row r="40" spans="1:16" ht="39" customHeight="1" x14ac:dyDescent="0.15">
      <c r="A40" s="22"/>
      <c r="B40" s="35"/>
      <c r="C40" s="1145" t="s">
        <v>541</v>
      </c>
      <c r="D40" s="1146"/>
      <c r="E40" s="1147"/>
      <c r="F40" s="36">
        <v>0.83</v>
      </c>
      <c r="G40" s="37">
        <v>0.85</v>
      </c>
      <c r="H40" s="37">
        <v>0.85</v>
      </c>
      <c r="I40" s="37">
        <v>0.28999999999999998</v>
      </c>
      <c r="J40" s="38">
        <v>0.19</v>
      </c>
      <c r="K40" s="22"/>
      <c r="L40" s="22"/>
      <c r="M40" s="22"/>
      <c r="N40" s="22"/>
      <c r="O40" s="22"/>
      <c r="P40" s="22"/>
    </row>
    <row r="41" spans="1:16" ht="39" customHeight="1" x14ac:dyDescent="0.15">
      <c r="A41" s="22"/>
      <c r="B41" s="35"/>
      <c r="C41" s="1145" t="s">
        <v>542</v>
      </c>
      <c r="D41" s="1146"/>
      <c r="E41" s="1147"/>
      <c r="F41" s="36">
        <v>0.01</v>
      </c>
      <c r="G41" s="37">
        <v>0.02</v>
      </c>
      <c r="H41" s="37">
        <v>0.02</v>
      </c>
      <c r="I41" s="37">
        <v>0.02</v>
      </c>
      <c r="J41" s="38">
        <v>0.01</v>
      </c>
      <c r="K41" s="22"/>
      <c r="L41" s="22"/>
      <c r="M41" s="22"/>
      <c r="N41" s="22"/>
      <c r="O41" s="22"/>
      <c r="P41" s="22"/>
    </row>
    <row r="42" spans="1:16" ht="39" customHeight="1" x14ac:dyDescent="0.15">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544</v>
      </c>
      <c r="D43" s="1149"/>
      <c r="E43" s="1150"/>
      <c r="F43" s="41">
        <v>0.34</v>
      </c>
      <c r="G43" s="42">
        <v>0.01</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a4n0hZETY/Hx/rrtvbuWExh6+Pr6El/bXo4fHw7ibYiSUK2p06xGvlP5uppLdvnFnQTcUFyTf9gLhhIKbO7vA==" saltValue="ff5kBP743MzuiXFtC0b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1851</v>
      </c>
      <c r="L45" s="60">
        <v>1991</v>
      </c>
      <c r="M45" s="60">
        <v>2161</v>
      </c>
      <c r="N45" s="60">
        <v>2182</v>
      </c>
      <c r="O45" s="61">
        <v>2189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417</v>
      </c>
      <c r="L48" s="64">
        <v>312</v>
      </c>
      <c r="M48" s="64">
        <v>268</v>
      </c>
      <c r="N48" s="64">
        <v>295</v>
      </c>
      <c r="O48" s="65">
        <v>404</v>
      </c>
      <c r="P48" s="48"/>
      <c r="Q48" s="48"/>
      <c r="R48" s="48"/>
      <c r="S48" s="48"/>
      <c r="T48" s="48"/>
      <c r="U48" s="48"/>
    </row>
    <row r="49" spans="1:21" ht="30.75" customHeight="1" x14ac:dyDescent="0.15">
      <c r="A49" s="48"/>
      <c r="B49" s="1155"/>
      <c r="C49" s="1156"/>
      <c r="D49" s="62"/>
      <c r="E49" s="1161" t="s">
        <v>14</v>
      </c>
      <c r="F49" s="1161"/>
      <c r="G49" s="1161"/>
      <c r="H49" s="1161"/>
      <c r="I49" s="1161"/>
      <c r="J49" s="1162"/>
      <c r="K49" s="63">
        <v>10</v>
      </c>
      <c r="L49" s="64">
        <v>11</v>
      </c>
      <c r="M49" s="64">
        <v>20</v>
      </c>
      <c r="N49" s="64">
        <v>48</v>
      </c>
      <c r="O49" s="65">
        <v>85</v>
      </c>
      <c r="P49" s="48"/>
      <c r="Q49" s="48"/>
      <c r="R49" s="48"/>
      <c r="S49" s="48"/>
      <c r="T49" s="48"/>
      <c r="U49" s="48"/>
    </row>
    <row r="50" spans="1:21" ht="30.75" customHeight="1" x14ac:dyDescent="0.15">
      <c r="A50" s="48"/>
      <c r="B50" s="1155"/>
      <c r="C50" s="1156"/>
      <c r="D50" s="62"/>
      <c r="E50" s="1161" t="s">
        <v>15</v>
      </c>
      <c r="F50" s="1161"/>
      <c r="G50" s="1161"/>
      <c r="H50" s="1161"/>
      <c r="I50" s="1161"/>
      <c r="J50" s="1162"/>
      <c r="K50" s="63">
        <v>28</v>
      </c>
      <c r="L50" s="64">
        <v>15</v>
      </c>
      <c r="M50" s="64" t="s">
        <v>490</v>
      </c>
      <c r="N50" s="64" t="s">
        <v>490</v>
      </c>
      <c r="O50" s="65" t="s">
        <v>490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1334</v>
      </c>
      <c r="L52" s="64">
        <v>1329</v>
      </c>
      <c r="M52" s="64">
        <v>1308</v>
      </c>
      <c r="N52" s="64">
        <v>1318</v>
      </c>
      <c r="O52" s="65">
        <v>1340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972</v>
      </c>
      <c r="L53" s="69">
        <v>1000</v>
      </c>
      <c r="M53" s="69">
        <v>1141</v>
      </c>
      <c r="N53" s="69">
        <v>1207</v>
      </c>
      <c r="O53" s="70">
        <v>1338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490</v>
      </c>
      <c r="L58" s="84" t="s">
        <v>490</v>
      </c>
      <c r="M58" s="84" t="s">
        <v>490</v>
      </c>
      <c r="N58" s="84" t="s">
        <v>490</v>
      </c>
      <c r="O58" s="85" t="s">
        <v>490</v>
      </c>
    </row>
    <row r="59" spans="1:21" ht="31.5" customHeight="1" x14ac:dyDescent="0.15">
      <c r="B59" s="1171"/>
      <c r="C59" s="1172"/>
      <c r="D59" s="1178" t="s">
        <v>26</v>
      </c>
      <c r="E59" s="1179"/>
      <c r="F59" s="1179"/>
      <c r="G59" s="1179"/>
      <c r="H59" s="1179"/>
      <c r="I59" s="1179"/>
      <c r="J59" s="1180"/>
      <c r="K59" s="86" t="s">
        <v>490</v>
      </c>
      <c r="L59" s="87" t="s">
        <v>490</v>
      </c>
      <c r="M59" s="87" t="s">
        <v>490</v>
      </c>
      <c r="N59" s="87" t="s">
        <v>490</v>
      </c>
      <c r="O59" s="88" t="s">
        <v>490</v>
      </c>
    </row>
    <row r="60" spans="1:21" ht="31.5" customHeight="1" thickBot="1" x14ac:dyDescent="0.2">
      <c r="B60" s="1173"/>
      <c r="C60" s="1174"/>
      <c r="D60" s="1181" t="s">
        <v>27</v>
      </c>
      <c r="E60" s="1182"/>
      <c r="F60" s="1182"/>
      <c r="G60" s="1182"/>
      <c r="H60" s="1182"/>
      <c r="I60" s="1182"/>
      <c r="J60" s="1183"/>
      <c r="K60" s="89" t="s">
        <v>490</v>
      </c>
      <c r="L60" s="90" t="s">
        <v>490</v>
      </c>
      <c r="M60" s="90" t="s">
        <v>490</v>
      </c>
      <c r="N60" s="90" t="s">
        <v>490</v>
      </c>
      <c r="O60" s="91" t="s">
        <v>490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P6mavY+ecuPnDmHJcwGyIxNp//qMwgHIG84e/TQIuiC4HsOH52wplNrQCx0LtnTnv6nA4LE1km4wsLNWRoiXw==" saltValue="qgt4hu5k3lBnjxMI+7uvT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22300</v>
      </c>
      <c r="J41" s="356">
        <v>23122</v>
      </c>
      <c r="K41" s="356">
        <v>23847</v>
      </c>
      <c r="L41" s="356">
        <v>22803</v>
      </c>
      <c r="M41" s="357">
        <v>22386</v>
      </c>
    </row>
    <row r="42" spans="2:13" ht="27.75" customHeight="1" x14ac:dyDescent="0.15">
      <c r="B42" s="1186"/>
      <c r="C42" s="1187"/>
      <c r="D42" s="106"/>
      <c r="E42" s="1192" t="s">
        <v>32</v>
      </c>
      <c r="F42" s="1192"/>
      <c r="G42" s="1192"/>
      <c r="H42" s="1193"/>
      <c r="I42" s="358">
        <v>15</v>
      </c>
      <c r="J42" s="359" t="s">
        <v>490</v>
      </c>
      <c r="K42" s="359" t="s">
        <v>490</v>
      </c>
      <c r="L42" s="359" t="s">
        <v>490</v>
      </c>
      <c r="M42" s="360" t="s">
        <v>490</v>
      </c>
    </row>
    <row r="43" spans="2:13" ht="27.75" customHeight="1" x14ac:dyDescent="0.15">
      <c r="B43" s="1186"/>
      <c r="C43" s="1187"/>
      <c r="D43" s="106"/>
      <c r="E43" s="1192" t="s">
        <v>33</v>
      </c>
      <c r="F43" s="1192"/>
      <c r="G43" s="1192"/>
      <c r="H43" s="1193"/>
      <c r="I43" s="358">
        <v>5548</v>
      </c>
      <c r="J43" s="359">
        <v>5472</v>
      </c>
      <c r="K43" s="359">
        <v>5323</v>
      </c>
      <c r="L43" s="359">
        <v>5013</v>
      </c>
      <c r="M43" s="360">
        <v>3715</v>
      </c>
    </row>
    <row r="44" spans="2:13" ht="27.75" customHeight="1" x14ac:dyDescent="0.15">
      <c r="B44" s="1186"/>
      <c r="C44" s="1187"/>
      <c r="D44" s="106"/>
      <c r="E44" s="1192" t="s">
        <v>34</v>
      </c>
      <c r="F44" s="1192"/>
      <c r="G44" s="1192"/>
      <c r="H44" s="1193"/>
      <c r="I44" s="358">
        <v>104</v>
      </c>
      <c r="J44" s="359">
        <v>408</v>
      </c>
      <c r="K44" s="359">
        <v>1030</v>
      </c>
      <c r="L44" s="359">
        <v>1278</v>
      </c>
      <c r="M44" s="360">
        <v>1578</v>
      </c>
    </row>
    <row r="45" spans="2:13" ht="27.75" customHeight="1" x14ac:dyDescent="0.15">
      <c r="B45" s="1186"/>
      <c r="C45" s="1187"/>
      <c r="D45" s="106"/>
      <c r="E45" s="1192" t="s">
        <v>35</v>
      </c>
      <c r="F45" s="1192"/>
      <c r="G45" s="1192"/>
      <c r="H45" s="1193"/>
      <c r="I45" s="358">
        <v>2764</v>
      </c>
      <c r="J45" s="359">
        <v>2767</v>
      </c>
      <c r="K45" s="359">
        <v>2750</v>
      </c>
      <c r="L45" s="359">
        <v>2709</v>
      </c>
      <c r="M45" s="360">
        <v>2670</v>
      </c>
    </row>
    <row r="46" spans="2:13" ht="27.75" customHeight="1" x14ac:dyDescent="0.15">
      <c r="B46" s="1186"/>
      <c r="C46" s="1187"/>
      <c r="D46" s="107"/>
      <c r="E46" s="1192" t="s">
        <v>36</v>
      </c>
      <c r="F46" s="1192"/>
      <c r="G46" s="1192"/>
      <c r="H46" s="1193"/>
      <c r="I46" s="358">
        <v>9</v>
      </c>
      <c r="J46" s="359">
        <v>3</v>
      </c>
      <c r="K46" s="359" t="s">
        <v>490</v>
      </c>
      <c r="L46" s="359">
        <v>2</v>
      </c>
      <c r="M46" s="360">
        <v>2</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2540</v>
      </c>
      <c r="J50" s="359">
        <v>3128</v>
      </c>
      <c r="K50" s="359">
        <v>4238</v>
      </c>
      <c r="L50" s="359">
        <v>4865</v>
      </c>
      <c r="M50" s="360">
        <v>4271</v>
      </c>
    </row>
    <row r="51" spans="2:13" ht="27.75" customHeight="1" x14ac:dyDescent="0.15">
      <c r="B51" s="1186"/>
      <c r="C51" s="1187"/>
      <c r="D51" s="106"/>
      <c r="E51" s="1192" t="s">
        <v>42</v>
      </c>
      <c r="F51" s="1192"/>
      <c r="G51" s="1192"/>
      <c r="H51" s="1193"/>
      <c r="I51" s="358">
        <v>2524</v>
      </c>
      <c r="J51" s="359">
        <v>2531</v>
      </c>
      <c r="K51" s="359">
        <v>2479</v>
      </c>
      <c r="L51" s="359">
        <v>2472</v>
      </c>
      <c r="M51" s="360">
        <v>1882</v>
      </c>
    </row>
    <row r="52" spans="2:13" ht="27.75" customHeight="1" x14ac:dyDescent="0.15">
      <c r="B52" s="1188"/>
      <c r="C52" s="1189"/>
      <c r="D52" s="106"/>
      <c r="E52" s="1192" t="s">
        <v>43</v>
      </c>
      <c r="F52" s="1192"/>
      <c r="G52" s="1192"/>
      <c r="H52" s="1193"/>
      <c r="I52" s="358">
        <v>14487</v>
      </c>
      <c r="J52" s="359">
        <v>15678</v>
      </c>
      <c r="K52" s="359">
        <v>15427</v>
      </c>
      <c r="L52" s="359">
        <v>15036</v>
      </c>
      <c r="M52" s="360">
        <v>14655</v>
      </c>
    </row>
    <row r="53" spans="2:13" ht="27.75" customHeight="1" thickBot="1" x14ac:dyDescent="0.2">
      <c r="B53" s="1199" t="s">
        <v>19</v>
      </c>
      <c r="C53" s="1200"/>
      <c r="D53" s="110"/>
      <c r="E53" s="1201" t="s">
        <v>44</v>
      </c>
      <c r="F53" s="1201"/>
      <c r="G53" s="1201"/>
      <c r="H53" s="1202"/>
      <c r="I53" s="361">
        <v>11189</v>
      </c>
      <c r="J53" s="362">
        <v>10434</v>
      </c>
      <c r="K53" s="362">
        <v>10805</v>
      </c>
      <c r="L53" s="362">
        <v>9433</v>
      </c>
      <c r="M53" s="363">
        <v>9543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oXCGYqIXr4/RNfs3EdStlAITjtqsLXpDwdwB9j5bR4KrL96DdoplqSicBD0v+Kvx9VxQpfr6PQstsYhIxwxMQ==" saltValue="ZOM6Cl0zEeMKMkF6PzR3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2051</v>
      </c>
      <c r="G55" s="122">
        <v>2775</v>
      </c>
      <c r="H55" s="123">
        <v>2058</v>
      </c>
    </row>
    <row r="56" spans="2:8" ht="52.5" customHeight="1" x14ac:dyDescent="0.15">
      <c r="B56" s="124"/>
      <c r="C56" s="1213" t="s">
        <v>47</v>
      </c>
      <c r="D56" s="1213"/>
      <c r="E56" s="1214"/>
      <c r="F56" s="125">
        <v>623</v>
      </c>
      <c r="G56" s="125">
        <v>623</v>
      </c>
      <c r="H56" s="126">
        <v>675</v>
      </c>
    </row>
    <row r="57" spans="2:8" ht="53.25" customHeight="1" x14ac:dyDescent="0.15">
      <c r="B57" s="124"/>
      <c r="C57" s="1215" t="s">
        <v>48</v>
      </c>
      <c r="D57" s="1215"/>
      <c r="E57" s="1216"/>
      <c r="F57" s="127">
        <v>932</v>
      </c>
      <c r="G57" s="127">
        <v>1347</v>
      </c>
      <c r="H57" s="128">
        <v>1231</v>
      </c>
    </row>
    <row r="58" spans="2:8" ht="45.75" customHeight="1" x14ac:dyDescent="0.15">
      <c r="B58" s="129"/>
      <c r="C58" s="1203" t="s">
        <v>560</v>
      </c>
      <c r="D58" s="1204"/>
      <c r="E58" s="1205"/>
      <c r="F58" s="130">
        <v>109</v>
      </c>
      <c r="G58" s="130">
        <v>504</v>
      </c>
      <c r="H58" s="131">
        <v>339</v>
      </c>
    </row>
    <row r="59" spans="2:8" ht="45.75" customHeight="1" x14ac:dyDescent="0.15">
      <c r="B59" s="129"/>
      <c r="C59" s="1203" t="s">
        <v>561</v>
      </c>
      <c r="D59" s="1204"/>
      <c r="E59" s="1205"/>
      <c r="F59" s="130">
        <v>266</v>
      </c>
      <c r="G59" s="130">
        <v>266</v>
      </c>
      <c r="H59" s="131">
        <v>260</v>
      </c>
    </row>
    <row r="60" spans="2:8" ht="45.75" customHeight="1" x14ac:dyDescent="0.15">
      <c r="B60" s="129"/>
      <c r="C60" s="1203" t="s">
        <v>562</v>
      </c>
      <c r="D60" s="1204"/>
      <c r="E60" s="1205"/>
      <c r="F60" s="130">
        <v>195</v>
      </c>
      <c r="G60" s="130">
        <v>210</v>
      </c>
      <c r="H60" s="131">
        <v>254</v>
      </c>
    </row>
    <row r="61" spans="2:8" ht="45.75" customHeight="1" x14ac:dyDescent="0.15">
      <c r="B61" s="129"/>
      <c r="C61" s="1203" t="s">
        <v>563</v>
      </c>
      <c r="D61" s="1204"/>
      <c r="E61" s="1205"/>
      <c r="F61" s="130">
        <v>111</v>
      </c>
      <c r="G61" s="130">
        <v>118</v>
      </c>
      <c r="H61" s="131">
        <v>124</v>
      </c>
    </row>
    <row r="62" spans="2:8" ht="45.75" customHeight="1" thickBot="1" x14ac:dyDescent="0.2">
      <c r="B62" s="132"/>
      <c r="C62" s="1206" t="s">
        <v>564</v>
      </c>
      <c r="D62" s="1207"/>
      <c r="E62" s="1208"/>
      <c r="F62" s="133">
        <v>81</v>
      </c>
      <c r="G62" s="133">
        <v>81</v>
      </c>
      <c r="H62" s="134">
        <v>80</v>
      </c>
    </row>
    <row r="63" spans="2:8" ht="52.5" customHeight="1" thickBot="1" x14ac:dyDescent="0.2">
      <c r="B63" s="135"/>
      <c r="C63" s="1209" t="s">
        <v>49</v>
      </c>
      <c r="D63" s="1209"/>
      <c r="E63" s="1210"/>
      <c r="F63" s="136">
        <v>3606</v>
      </c>
      <c r="G63" s="136">
        <v>4744</v>
      </c>
      <c r="H63" s="137">
        <v>3965</v>
      </c>
    </row>
    <row r="64" spans="2:8" x14ac:dyDescent="0.15"/>
  </sheetData>
  <sheetProtection algorithmName="SHA-512" hashValue="h4G/YK26xsuYo81klt/9c0YScXCK6jyR2S3c/JMFOrYsd22yZNCMHcRmqzxoVh3ZrOxPVHobgFoudXTu78NHBA==" saltValue="+gI75286vvqO3HwfjJ1O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97599</v>
      </c>
      <c r="E3" s="156"/>
      <c r="F3" s="157">
        <v>74581</v>
      </c>
      <c r="G3" s="158"/>
      <c r="H3" s="159"/>
    </row>
    <row r="4" spans="1:8" x14ac:dyDescent="0.15">
      <c r="A4" s="160"/>
      <c r="B4" s="161"/>
      <c r="C4" s="162"/>
      <c r="D4" s="163">
        <v>49858</v>
      </c>
      <c r="E4" s="164"/>
      <c r="F4" s="165">
        <v>41563</v>
      </c>
      <c r="G4" s="166"/>
      <c r="H4" s="167"/>
    </row>
    <row r="5" spans="1:8" x14ac:dyDescent="0.15">
      <c r="A5" s="148" t="s">
        <v>522</v>
      </c>
      <c r="B5" s="153"/>
      <c r="C5" s="154"/>
      <c r="D5" s="155">
        <v>101807</v>
      </c>
      <c r="E5" s="156"/>
      <c r="F5" s="157">
        <v>76347</v>
      </c>
      <c r="G5" s="158"/>
      <c r="H5" s="159"/>
    </row>
    <row r="6" spans="1:8" x14ac:dyDescent="0.15">
      <c r="A6" s="160"/>
      <c r="B6" s="161"/>
      <c r="C6" s="162"/>
      <c r="D6" s="163">
        <v>50040</v>
      </c>
      <c r="E6" s="164"/>
      <c r="F6" s="165">
        <v>41762</v>
      </c>
      <c r="G6" s="166"/>
      <c r="H6" s="167"/>
    </row>
    <row r="7" spans="1:8" x14ac:dyDescent="0.15">
      <c r="A7" s="148" t="s">
        <v>523</v>
      </c>
      <c r="B7" s="153"/>
      <c r="C7" s="154"/>
      <c r="D7" s="155">
        <v>107898</v>
      </c>
      <c r="E7" s="156"/>
      <c r="F7" s="157">
        <v>69604</v>
      </c>
      <c r="G7" s="158"/>
      <c r="H7" s="159"/>
    </row>
    <row r="8" spans="1:8" x14ac:dyDescent="0.15">
      <c r="A8" s="160"/>
      <c r="B8" s="161"/>
      <c r="C8" s="162"/>
      <c r="D8" s="163">
        <v>34851</v>
      </c>
      <c r="E8" s="164"/>
      <c r="F8" s="165">
        <v>36247</v>
      </c>
      <c r="G8" s="166"/>
      <c r="H8" s="167"/>
    </row>
    <row r="9" spans="1:8" x14ac:dyDescent="0.15">
      <c r="A9" s="148" t="s">
        <v>524</v>
      </c>
      <c r="B9" s="153"/>
      <c r="C9" s="154"/>
      <c r="D9" s="155">
        <v>48049</v>
      </c>
      <c r="E9" s="156"/>
      <c r="F9" s="157">
        <v>68410</v>
      </c>
      <c r="G9" s="158"/>
      <c r="H9" s="159"/>
    </row>
    <row r="10" spans="1:8" x14ac:dyDescent="0.15">
      <c r="A10" s="160"/>
      <c r="B10" s="161"/>
      <c r="C10" s="162"/>
      <c r="D10" s="163">
        <v>32349</v>
      </c>
      <c r="E10" s="164"/>
      <c r="F10" s="165">
        <v>35086</v>
      </c>
      <c r="G10" s="166"/>
      <c r="H10" s="167"/>
    </row>
    <row r="11" spans="1:8" x14ac:dyDescent="0.15">
      <c r="A11" s="148" t="s">
        <v>525</v>
      </c>
      <c r="B11" s="153"/>
      <c r="C11" s="154"/>
      <c r="D11" s="155">
        <v>64348</v>
      </c>
      <c r="E11" s="156"/>
      <c r="F11" s="157">
        <v>73019</v>
      </c>
      <c r="G11" s="158"/>
      <c r="H11" s="159"/>
    </row>
    <row r="12" spans="1:8" x14ac:dyDescent="0.15">
      <c r="A12" s="160"/>
      <c r="B12" s="161"/>
      <c r="C12" s="168"/>
      <c r="D12" s="163">
        <v>37124</v>
      </c>
      <c r="E12" s="164"/>
      <c r="F12" s="165">
        <v>39427</v>
      </c>
      <c r="G12" s="166"/>
      <c r="H12" s="167"/>
    </row>
    <row r="13" spans="1:8" x14ac:dyDescent="0.15">
      <c r="A13" s="148"/>
      <c r="B13" s="153"/>
      <c r="C13" s="169"/>
      <c r="D13" s="170">
        <v>83940</v>
      </c>
      <c r="E13" s="171"/>
      <c r="F13" s="172">
        <v>72392</v>
      </c>
      <c r="G13" s="173"/>
      <c r="H13" s="159"/>
    </row>
    <row r="14" spans="1:8" x14ac:dyDescent="0.15">
      <c r="A14" s="160"/>
      <c r="B14" s="161"/>
      <c r="C14" s="162"/>
      <c r="D14" s="163">
        <v>40844</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6.57</v>
      </c>
      <c r="C19" s="174">
        <f>ROUND(VALUE(SUBSTITUTE(実質収支比率等に係る経年分析!G$48,"▲","-")),2)</f>
        <v>8.23</v>
      </c>
      <c r="D19" s="174">
        <f>ROUND(VALUE(SUBSTITUTE(実質収支比率等に係る経年分析!H$48,"▲","-")),2)</f>
        <v>8.69</v>
      </c>
      <c r="E19" s="174">
        <f>ROUND(VALUE(SUBSTITUTE(実質収支比率等に係る経年分析!I$48,"▲","-")),2)</f>
        <v>9.27</v>
      </c>
      <c r="F19" s="174">
        <f>ROUND(VALUE(SUBSTITUTE(実質収支比率等に係る経年分析!J$48,"▲","-")),2)</f>
        <v>6.02</v>
      </c>
    </row>
    <row r="20" spans="1:11" x14ac:dyDescent="0.15">
      <c r="A20" s="174" t="s">
        <v>53</v>
      </c>
      <c r="B20" s="174">
        <f>ROUND(VALUE(SUBSTITUTE(実質収支比率等に係る経年分析!F$47,"▲","-")),2)</f>
        <v>11.39</v>
      </c>
      <c r="C20" s="174">
        <f>ROUND(VALUE(SUBSTITUTE(実質収支比率等に係る経年分析!G$47,"▲","-")),2)</f>
        <v>14.88</v>
      </c>
      <c r="D20" s="174">
        <f>ROUND(VALUE(SUBSTITUTE(実質収支比率等に係る経年分析!H$47,"▲","-")),2)</f>
        <v>18.59</v>
      </c>
      <c r="E20" s="174">
        <f>ROUND(VALUE(SUBSTITUTE(実質収支比率等に係る経年分析!I$47,"▲","-")),2)</f>
        <v>25.85</v>
      </c>
      <c r="F20" s="174">
        <f>ROUND(VALUE(SUBSTITUTE(実質収支比率等に係る経年分析!J$47,"▲","-")),2)</f>
        <v>18.899999999999999</v>
      </c>
    </row>
    <row r="21" spans="1:11" x14ac:dyDescent="0.15">
      <c r="A21" s="174" t="s">
        <v>54</v>
      </c>
      <c r="B21" s="174">
        <f>IF(ISNUMBER(VALUE(SUBSTITUTE(実質収支比率等に係る経年分析!F$49,"▲","-"))),ROUND(VALUE(SUBSTITUTE(実質収支比率等に係る経年分析!F$49,"▲","-")),2),NA())</f>
        <v>-5.82</v>
      </c>
      <c r="C21" s="174">
        <f>IF(ISNUMBER(VALUE(SUBSTITUTE(実質収支比率等に係る経年分析!G$49,"▲","-"))),ROUND(VALUE(SUBSTITUTE(実質収支比率等に係る経年分析!G$49,"▲","-")),2),NA())</f>
        <v>5.78</v>
      </c>
      <c r="D21" s="174">
        <f>IF(ISNUMBER(VALUE(SUBSTITUTE(実質収支比率等に係る経年分析!H$49,"▲","-"))),ROUND(VALUE(SUBSTITUTE(実質収支比率等に係る経年分析!H$49,"▲","-")),2),NA())</f>
        <v>5.35</v>
      </c>
      <c r="E21" s="174">
        <f>IF(ISNUMBER(VALUE(SUBSTITUTE(実質収支比率等に係る経年分析!I$49,"▲","-"))),ROUND(VALUE(SUBSTITUTE(実質収支比率等に係る経年分析!I$49,"▲","-")),2),NA())</f>
        <v>7.07</v>
      </c>
      <c r="F21" s="174">
        <f>IF(ISNUMBER(VALUE(SUBSTITUTE(実質収支比率等に係る経年分析!J$49,"▲","-"))),ROUND(VALUE(SUBSTITUTE(実質収支比率等に係る経年分析!J$49,"▲","-")),2),NA())</f>
        <v>-8.64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北茨城市介護保険事業特別会計（介護サービス事業勘定）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北茨城市国民健康保険事業特別会計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0.28999999999999998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北茨城市下水道事業会計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1.73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2.09</v>
      </c>
    </row>
    <row r="32" spans="1:11" x14ac:dyDescent="0.15">
      <c r="A32" s="175" t="str">
        <f>IF(連結実質赤字比率に係る赤字・黒字の構成分析!C$38="",NA(),連結実質赤字比率に係る赤字・黒字の構成分析!C$38)</f>
        <v>北茨城市介護保険事業特別会計（保険事業勘定）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2.2400000000000002</v>
      </c>
    </row>
    <row r="33" spans="1:16" x14ac:dyDescent="0.15">
      <c r="A33" s="175" t="str">
        <f>IF(連結実質赤字比率に係る赤字・黒字の構成分析!C$37="",NA(),連結実質赤字比率に係る赤字・黒字の構成分析!C$37)</f>
        <v>北茨城市工業用水道事業会計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2.3199999999999998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8.2200000000000006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6.01</v>
      </c>
    </row>
    <row r="35" spans="1:16" x14ac:dyDescent="0.15">
      <c r="A35" s="175" t="str">
        <f>IF(連結実質赤字比率に係る赤字・黒字の構成分析!C$35="",NA(),連結実質赤字比率に係る赤字・黒字の構成分析!C$35)</f>
        <v>北茨城市水道事業会計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9.0299999999999994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v>
      </c>
    </row>
    <row r="36" spans="1:16" x14ac:dyDescent="0.15">
      <c r="A36" s="175" t="str">
        <f>IF(連結実質赤字比率に係る赤字・黒字の構成分析!C$34="",NA(),連結実質赤字比率に係る赤字・黒字の構成分析!C$34)</f>
        <v>北茨城市民病院事業会計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2.2999999999999998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8.9499999999999993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8.3699999999999992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1334</v>
      </c>
      <c r="E42" s="176"/>
      <c r="F42" s="176"/>
      <c r="G42" s="176">
        <f>'実質公債費比率（分子）の構造'!L$52</f>
        <v>1329</v>
      </c>
      <c r="H42" s="176"/>
      <c r="I42" s="176"/>
      <c r="J42" s="176">
        <f>'実質公債費比率（分子）の構造'!M$52</f>
        <v>1308</v>
      </c>
      <c r="K42" s="176"/>
      <c r="L42" s="176"/>
      <c r="M42" s="176">
        <f>'実質公債費比率（分子）の構造'!N$52</f>
        <v>1318</v>
      </c>
      <c r="N42" s="176"/>
      <c r="O42" s="176"/>
      <c r="P42" s="176">
        <f>'実質公債費比率（分子）の構造'!O$52</f>
        <v>1340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28</v>
      </c>
      <c r="C44" s="176"/>
      <c r="D44" s="176"/>
      <c r="E44" s="176">
        <f>'実質公債費比率（分子）の構造'!L$50</f>
        <v>15</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10</v>
      </c>
      <c r="C45" s="176"/>
      <c r="D45" s="176"/>
      <c r="E45" s="176">
        <f>'実質公債費比率（分子）の構造'!L$49</f>
        <v>11</v>
      </c>
      <c r="F45" s="176"/>
      <c r="G45" s="176"/>
      <c r="H45" s="176">
        <f>'実質公債費比率（分子）の構造'!M$49</f>
        <v>20</v>
      </c>
      <c r="I45" s="176"/>
      <c r="J45" s="176"/>
      <c r="K45" s="176">
        <f>'実質公債費比率（分子）の構造'!N$49</f>
        <v>48</v>
      </c>
      <c r="L45" s="176"/>
      <c r="M45" s="176"/>
      <c r="N45" s="176">
        <f>'実質公債費比率（分子）の構造'!O$49</f>
        <v>85</v>
      </c>
      <c r="O45" s="176"/>
      <c r="P45" s="176"/>
    </row>
    <row r="46" spans="1:16" x14ac:dyDescent="0.15">
      <c r="A46" s="176" t="s">
        <v>64</v>
      </c>
      <c r="B46" s="176">
        <f>'実質公債費比率（分子）の構造'!K$48</f>
        <v>417</v>
      </c>
      <c r="C46" s="176"/>
      <c r="D46" s="176"/>
      <c r="E46" s="176">
        <f>'実質公債費比率（分子）の構造'!L$48</f>
        <v>312</v>
      </c>
      <c r="F46" s="176"/>
      <c r="G46" s="176"/>
      <c r="H46" s="176">
        <f>'実質公債費比率（分子）の構造'!M$48</f>
        <v>268</v>
      </c>
      <c r="I46" s="176"/>
      <c r="J46" s="176"/>
      <c r="K46" s="176">
        <f>'実質公債費比率（分子）の構造'!N$48</f>
        <v>295</v>
      </c>
      <c r="L46" s="176"/>
      <c r="M46" s="176"/>
      <c r="N46" s="176">
        <f>'実質公債費比率（分子）の構造'!O$48</f>
        <v>404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1851</v>
      </c>
      <c r="C49" s="176"/>
      <c r="D49" s="176"/>
      <c r="E49" s="176">
        <f>'実質公債費比率（分子）の構造'!L$45</f>
        <v>1991</v>
      </c>
      <c r="F49" s="176"/>
      <c r="G49" s="176"/>
      <c r="H49" s="176">
        <f>'実質公債費比率（分子）の構造'!M$45</f>
        <v>2161</v>
      </c>
      <c r="I49" s="176"/>
      <c r="J49" s="176"/>
      <c r="K49" s="176">
        <f>'実質公債費比率（分子）の構造'!N$45</f>
        <v>2182</v>
      </c>
      <c r="L49" s="176"/>
      <c r="M49" s="176"/>
      <c r="N49" s="176">
        <f>'実質公債費比率（分子）の構造'!O$45</f>
        <v>2189</v>
      </c>
      <c r="O49" s="176"/>
      <c r="P49" s="176"/>
    </row>
    <row r="50" spans="1:16" x14ac:dyDescent="0.15">
      <c r="A50" s="176" t="s">
        <v>67</v>
      </c>
      <c r="B50" s="176" t="e">
        <f>NA()</f>
        <v>#N/A</v>
      </c>
      <c r="C50" s="176">
        <f>IF(ISNUMBER('実質公債費比率（分子）の構造'!K$53),'実質公債費比率（分子）の構造'!K$53,NA())</f>
        <v>972</v>
      </c>
      <c r="D50" s="176" t="e">
        <f>NA()</f>
        <v>#N/A</v>
      </c>
      <c r="E50" s="176" t="e">
        <f>NA()</f>
        <v>#N/A</v>
      </c>
      <c r="F50" s="176">
        <f>IF(ISNUMBER('実質公債費比率（分子）の構造'!L$53),'実質公債費比率（分子）の構造'!L$53,NA())</f>
        <v>1000</v>
      </c>
      <c r="G50" s="176" t="e">
        <f>NA()</f>
        <v>#N/A</v>
      </c>
      <c r="H50" s="176" t="e">
        <f>NA()</f>
        <v>#N/A</v>
      </c>
      <c r="I50" s="176">
        <f>IF(ISNUMBER('実質公債費比率（分子）の構造'!M$53),'実質公債費比率（分子）の構造'!M$53,NA())</f>
        <v>1141</v>
      </c>
      <c r="J50" s="176" t="e">
        <f>NA()</f>
        <v>#N/A</v>
      </c>
      <c r="K50" s="176" t="e">
        <f>NA()</f>
        <v>#N/A</v>
      </c>
      <c r="L50" s="176">
        <f>IF(ISNUMBER('実質公債費比率（分子）の構造'!N$53),'実質公債費比率（分子）の構造'!N$53,NA())</f>
        <v>1207</v>
      </c>
      <c r="M50" s="176" t="e">
        <f>NA()</f>
        <v>#N/A</v>
      </c>
      <c r="N50" s="176" t="e">
        <f>NA()</f>
        <v>#N/A</v>
      </c>
      <c r="O50" s="176">
        <f>IF(ISNUMBER('実質公債費比率（分子）の構造'!O$53),'実質公債費比率（分子）の構造'!O$53,NA())</f>
        <v>1338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14487</v>
      </c>
      <c r="E56" s="175"/>
      <c r="F56" s="175"/>
      <c r="G56" s="175">
        <f>'将来負担比率（分子）の構造'!J$52</f>
        <v>15678</v>
      </c>
      <c r="H56" s="175"/>
      <c r="I56" s="175"/>
      <c r="J56" s="175">
        <f>'将来負担比率（分子）の構造'!K$52</f>
        <v>15427</v>
      </c>
      <c r="K56" s="175"/>
      <c r="L56" s="175"/>
      <c r="M56" s="175">
        <f>'将来負担比率（分子）の構造'!L$52</f>
        <v>15036</v>
      </c>
      <c r="N56" s="175"/>
      <c r="O56" s="175"/>
      <c r="P56" s="175">
        <f>'将来負担比率（分子）の構造'!M$52</f>
        <v>14655</v>
      </c>
    </row>
    <row r="57" spans="1:16" x14ac:dyDescent="0.15">
      <c r="A57" s="175" t="s">
        <v>42</v>
      </c>
      <c r="B57" s="175"/>
      <c r="C57" s="175"/>
      <c r="D57" s="175">
        <f>'将来負担比率（分子）の構造'!I$51</f>
        <v>2524</v>
      </c>
      <c r="E57" s="175"/>
      <c r="F57" s="175"/>
      <c r="G57" s="175">
        <f>'将来負担比率（分子）の構造'!J$51</f>
        <v>2531</v>
      </c>
      <c r="H57" s="175"/>
      <c r="I57" s="175"/>
      <c r="J57" s="175">
        <f>'将来負担比率（分子）の構造'!K$51</f>
        <v>2479</v>
      </c>
      <c r="K57" s="175"/>
      <c r="L57" s="175"/>
      <c r="M57" s="175">
        <f>'将来負担比率（分子）の構造'!L$51</f>
        <v>2472</v>
      </c>
      <c r="N57" s="175"/>
      <c r="O57" s="175"/>
      <c r="P57" s="175">
        <f>'将来負担比率（分子）の構造'!M$51</f>
        <v>1882</v>
      </c>
    </row>
    <row r="58" spans="1:16" x14ac:dyDescent="0.15">
      <c r="A58" s="175" t="s">
        <v>41</v>
      </c>
      <c r="B58" s="175"/>
      <c r="C58" s="175"/>
      <c r="D58" s="175">
        <f>'将来負担比率（分子）の構造'!I$50</f>
        <v>2540</v>
      </c>
      <c r="E58" s="175"/>
      <c r="F58" s="175"/>
      <c r="G58" s="175">
        <f>'将来負担比率（分子）の構造'!J$50</f>
        <v>3128</v>
      </c>
      <c r="H58" s="175"/>
      <c r="I58" s="175"/>
      <c r="J58" s="175">
        <f>'将来負担比率（分子）の構造'!K$50</f>
        <v>4238</v>
      </c>
      <c r="K58" s="175"/>
      <c r="L58" s="175"/>
      <c r="M58" s="175">
        <f>'将来負担比率（分子）の構造'!L$50</f>
        <v>4865</v>
      </c>
      <c r="N58" s="175"/>
      <c r="O58" s="175"/>
      <c r="P58" s="175">
        <f>'将来負担比率（分子）の構造'!M$50</f>
        <v>4271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9</v>
      </c>
      <c r="C61" s="175"/>
      <c r="D61" s="175"/>
      <c r="E61" s="175">
        <f>'将来負担比率（分子）の構造'!J$46</f>
        <v>3</v>
      </c>
      <c r="F61" s="175"/>
      <c r="G61" s="175"/>
      <c r="H61" s="175" t="str">
        <f>'将来負担比率（分子）の構造'!K$46</f>
        <v>-</v>
      </c>
      <c r="I61" s="175"/>
      <c r="J61" s="175"/>
      <c r="K61" s="175">
        <f>'将来負担比率（分子）の構造'!L$46</f>
        <v>2</v>
      </c>
      <c r="L61" s="175"/>
      <c r="M61" s="175"/>
      <c r="N61" s="175">
        <f>'将来負担比率（分子）の構造'!M$46</f>
        <v>2</v>
      </c>
      <c r="O61" s="175"/>
      <c r="P61" s="175"/>
    </row>
    <row r="62" spans="1:16" x14ac:dyDescent="0.15">
      <c r="A62" s="175" t="s">
        <v>35</v>
      </c>
      <c r="B62" s="175">
        <f>'将来負担比率（分子）の構造'!I$45</f>
        <v>2764</v>
      </c>
      <c r="C62" s="175"/>
      <c r="D62" s="175"/>
      <c r="E62" s="175">
        <f>'将来負担比率（分子）の構造'!J$45</f>
        <v>2767</v>
      </c>
      <c r="F62" s="175"/>
      <c r="G62" s="175"/>
      <c r="H62" s="175">
        <f>'将来負担比率（分子）の構造'!K$45</f>
        <v>2750</v>
      </c>
      <c r="I62" s="175"/>
      <c r="J62" s="175"/>
      <c r="K62" s="175">
        <f>'将来負担比率（分子）の構造'!L$45</f>
        <v>2709</v>
      </c>
      <c r="L62" s="175"/>
      <c r="M62" s="175"/>
      <c r="N62" s="175">
        <f>'将来負担比率（分子）の構造'!M$45</f>
        <v>2670</v>
      </c>
      <c r="O62" s="175"/>
      <c r="P62" s="175"/>
    </row>
    <row r="63" spans="1:16" x14ac:dyDescent="0.15">
      <c r="A63" s="175" t="s">
        <v>34</v>
      </c>
      <c r="B63" s="175">
        <f>'将来負担比率（分子）の構造'!I$44</f>
        <v>104</v>
      </c>
      <c r="C63" s="175"/>
      <c r="D63" s="175"/>
      <c r="E63" s="175">
        <f>'将来負担比率（分子）の構造'!J$44</f>
        <v>408</v>
      </c>
      <c r="F63" s="175"/>
      <c r="G63" s="175"/>
      <c r="H63" s="175">
        <f>'将来負担比率（分子）の構造'!K$44</f>
        <v>1030</v>
      </c>
      <c r="I63" s="175"/>
      <c r="J63" s="175"/>
      <c r="K63" s="175">
        <f>'将来負担比率（分子）の構造'!L$44</f>
        <v>1278</v>
      </c>
      <c r="L63" s="175"/>
      <c r="M63" s="175"/>
      <c r="N63" s="175">
        <f>'将来負担比率（分子）の構造'!M$44</f>
        <v>1578</v>
      </c>
      <c r="O63" s="175"/>
      <c r="P63" s="175"/>
    </row>
    <row r="64" spans="1:16" x14ac:dyDescent="0.15">
      <c r="A64" s="175" t="s">
        <v>33</v>
      </c>
      <c r="B64" s="175">
        <f>'将来負担比率（分子）の構造'!I$43</f>
        <v>5548</v>
      </c>
      <c r="C64" s="175"/>
      <c r="D64" s="175"/>
      <c r="E64" s="175">
        <f>'将来負担比率（分子）の構造'!J$43</f>
        <v>5472</v>
      </c>
      <c r="F64" s="175"/>
      <c r="G64" s="175"/>
      <c r="H64" s="175">
        <f>'将来負担比率（分子）の構造'!K$43</f>
        <v>5323</v>
      </c>
      <c r="I64" s="175"/>
      <c r="J64" s="175"/>
      <c r="K64" s="175">
        <f>'将来負担比率（分子）の構造'!L$43</f>
        <v>5013</v>
      </c>
      <c r="L64" s="175"/>
      <c r="M64" s="175"/>
      <c r="N64" s="175">
        <f>'将来負担比率（分子）の構造'!M$43</f>
        <v>3715</v>
      </c>
      <c r="O64" s="175"/>
      <c r="P64" s="175"/>
    </row>
    <row r="65" spans="1:16" x14ac:dyDescent="0.15">
      <c r="A65" s="175" t="s">
        <v>32</v>
      </c>
      <c r="B65" s="175">
        <f>'将来負担比率（分子）の構造'!I$42</f>
        <v>15</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22300</v>
      </c>
      <c r="C66" s="175"/>
      <c r="D66" s="175"/>
      <c r="E66" s="175">
        <f>'将来負担比率（分子）の構造'!J$41</f>
        <v>23122</v>
      </c>
      <c r="F66" s="175"/>
      <c r="G66" s="175"/>
      <c r="H66" s="175">
        <f>'将来負担比率（分子）の構造'!K$41</f>
        <v>23847</v>
      </c>
      <c r="I66" s="175"/>
      <c r="J66" s="175"/>
      <c r="K66" s="175">
        <f>'将来負担比率（分子）の構造'!L$41</f>
        <v>22803</v>
      </c>
      <c r="L66" s="175"/>
      <c r="M66" s="175"/>
      <c r="N66" s="175">
        <f>'将来負担比率（分子）の構造'!M$41</f>
        <v>22386</v>
      </c>
      <c r="O66" s="175"/>
      <c r="P66" s="175"/>
    </row>
    <row r="67" spans="1:16" x14ac:dyDescent="0.15">
      <c r="A67" s="175" t="s">
        <v>71</v>
      </c>
      <c r="B67" s="175" t="e">
        <f>NA()</f>
        <v>#N/A</v>
      </c>
      <c r="C67" s="175">
        <f>IF(ISNUMBER('将来負担比率（分子）の構造'!I$53), IF('将来負担比率（分子）の構造'!I$53 &lt; 0, 0, '将来負担比率（分子）の構造'!I$53), NA())</f>
        <v>11189</v>
      </c>
      <c r="D67" s="175" t="e">
        <f>NA()</f>
        <v>#N/A</v>
      </c>
      <c r="E67" s="175" t="e">
        <f>NA()</f>
        <v>#N/A</v>
      </c>
      <c r="F67" s="175">
        <f>IF(ISNUMBER('将来負担比率（分子）の構造'!J$53), IF('将来負担比率（分子）の構造'!J$53 &lt; 0, 0, '将来負担比率（分子）の構造'!J$53), NA())</f>
        <v>10434</v>
      </c>
      <c r="G67" s="175" t="e">
        <f>NA()</f>
        <v>#N/A</v>
      </c>
      <c r="H67" s="175" t="e">
        <f>NA()</f>
        <v>#N/A</v>
      </c>
      <c r="I67" s="175">
        <f>IF(ISNUMBER('将来負担比率（分子）の構造'!K$53), IF('将来負担比率（分子）の構造'!K$53 &lt; 0, 0, '将来負担比率（分子）の構造'!K$53), NA())</f>
        <v>10805</v>
      </c>
      <c r="J67" s="175" t="e">
        <f>NA()</f>
        <v>#N/A</v>
      </c>
      <c r="K67" s="175" t="e">
        <f>NA()</f>
        <v>#N/A</v>
      </c>
      <c r="L67" s="175">
        <f>IF(ISNUMBER('将来負担比率（分子）の構造'!L$53), IF('将来負担比率（分子）の構造'!L$53 &lt; 0, 0, '将来負担比率（分子）の構造'!L$53), NA())</f>
        <v>9433</v>
      </c>
      <c r="M67" s="175" t="e">
        <f>NA()</f>
        <v>#N/A</v>
      </c>
      <c r="N67" s="175" t="e">
        <f>NA()</f>
        <v>#N/A</v>
      </c>
      <c r="O67" s="175">
        <f>IF(ISNUMBER('将来負担比率（分子）の構造'!M$53), IF('将来負担比率（分子）の構造'!M$53 &lt; 0, 0, '将来負担比率（分子）の構造'!M$53), NA())</f>
        <v>9543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2051</v>
      </c>
      <c r="C72" s="179">
        <f>基金残高に係る経年分析!G55</f>
        <v>2775</v>
      </c>
      <c r="D72" s="179">
        <f>基金残高に係る経年分析!H55</f>
        <v>2058</v>
      </c>
    </row>
    <row r="73" spans="1:16" x14ac:dyDescent="0.15">
      <c r="A73" s="178" t="s">
        <v>74</v>
      </c>
      <c r="B73" s="179">
        <f>基金残高に係る経年分析!F56</f>
        <v>623</v>
      </c>
      <c r="C73" s="179">
        <f>基金残高に係る経年分析!G56</f>
        <v>623</v>
      </c>
      <c r="D73" s="179">
        <f>基金残高に係る経年分析!H56</f>
        <v>675</v>
      </c>
    </row>
    <row r="74" spans="1:16" x14ac:dyDescent="0.15">
      <c r="A74" s="178" t="s">
        <v>75</v>
      </c>
      <c r="B74" s="179">
        <f>基金残高に係る経年分析!F57</f>
        <v>932</v>
      </c>
      <c r="C74" s="179">
        <f>基金残高に係る経年分析!G57</f>
        <v>1347</v>
      </c>
      <c r="D74" s="179">
        <f>基金残高に係る経年分析!H57</f>
        <v>1231</v>
      </c>
    </row>
  </sheetData>
  <sheetProtection algorithmName="SHA-512" hashValue="ZWKRB81ch/KkNj2QHyT70lZLhk69ENsov2qBbBCIuQCJbssU7nkrfJjBhm9AAzIQrh2KogDwWRH/fntbUqKt8g==" saltValue="pR/tPIWUJlgCN/uUcRUl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2025-03-11T08:41:54Z</cp:lastPrinted>
  <dcterms:created xsi:type="dcterms:W3CDTF">2025-02-19T01:07:35Z</dcterms:created>
  <dcterms:modified xsi:type="dcterms:W3CDTF">2025-03-27T04:44:34Z</dcterms:modified>
  <cp:category/>
</cp:coreProperties>
</file>