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C34" i="10"/>
  <c r="U36"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<sst xmlns="http://schemas.openxmlformats.org/spreadsheetml/2006/main" count="1151" uniqueCount="568">
  <si>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</si>
  <si>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</si>
  <si>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</si>
  <si>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</si>
  <si>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</si>
  <si>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</si>
  <si>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</si>
  <si>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</si>
  <si>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</si>
  <si>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</si>
  <si>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</si>
  <si>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</si>
  <si>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</si>
  <si>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</si>
  <si>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</si>
  <si>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</si>
  <si>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</si>
  <si>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</si>
  <si>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</si>
  <si>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</si>
  <si>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</si>
  <si>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</si>
  <si>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</si>
  <si>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</si>
  <si>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</si>
  <si>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</si>
  <si>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</si>
  <si>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</si>
  <si>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</si>
  <si>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</si>
  <si>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</si>
  <si>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</si>
  <si>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</si>
  <si>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</si>
  <si>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</si>
  <si>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</si>
  <si>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</si>
  <si>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</si>
  <si>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</si>
  <si>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</si>
  <si>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</si>
  <si>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</si>
  <si>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</si>
  <si>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</si>
  <si>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</si>
  <si>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</si>
  <si>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</si>
  <si>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</si>
  <si>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</si>
  <si>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</si>
  <si>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</si>
  <si>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</si>
  <si>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</si>
  <si>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</si>
  <si>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</si>
  <si>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</si>
  <si>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</si>
  <si>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</si>
  <si>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</si>
  <si>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</si>
  <si>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</si>
  <si>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</si>
  <si>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</si>
  <si>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</si>
  <si>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</si>
  <si>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</si>
  <si>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</si>
  <si>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</si>
  <si>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</si>
  <si>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</si>
  <si>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</si>
  <si>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</si>
  <si>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</si>
  <si>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</si>
  <si>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</si>
  <si>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</si>
  <si>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</si>
  <si>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</si>
  <si>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</si>
  <si>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</si>
  <si>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</si>
  <si>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</si>
  <si>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</si>
  <si>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</si>
  <si>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</si>
  <si>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</si>
  <si>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</si>
  <si>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</si>
  <si>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</si>
  <si>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</si>
  <si>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</si>
  <si>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</si>
  <si>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</si>
  <si>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</si>
  <si>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かすみがうら市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</si>
  <si>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</si>
  <si>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</si>
  <si>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</si>
  <si>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</si>
  <si>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</si>
  <si>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</si>
  <si>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</si>
  <si>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</si>
  <si>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</si>
  <si>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</si>
  <si>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</si>
  <si>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</si>
  <si>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</si>
  <si>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</si>
  <si>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</si>
  <si>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</si>
  <si>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</si>
  <si>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</si>
  <si>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</si>
  <si>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</si>
  <si>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</si>
  <si>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</si>
  <si>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</si>
  <si>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</si>
  <si>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</si>
  <si>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</si>
  <si>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</si>
  <si>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</si>
  <si>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</si>
  <si>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</si>
  <si>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</si>
  <si>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</si>
  <si>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</si>
  <si>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</si>
  <si>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</si>
  <si>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</si>
  <si>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</si>
  <si>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</si>
  <si>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</si>
  <si>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</si>
  <si>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</si>
  <si>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</si>
  <si>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</si>
  <si>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</si>
  <si>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</si>
  <si>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</si>
  <si>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</si>
  <si>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</si>
  <si>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</si>
  <si>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</si>
  <si>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</si>
  <si>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</si>
  <si>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</si>
  <si>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</si>
  <si>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</si>
  <si>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</si>
  <si>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</si>
  <si>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</si>
  <si>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</si>
  <si>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</si>
  <si>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</si>
  <si>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</si>
  <si>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</si>
  <si>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</si>
  <si>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</si>
  <si>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</si>
  <si>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</si>
  <si>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</si>
  <si>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</si>
  <si>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</si>
  <si>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</si>
  <si>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</si>
  <si>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</si>
  <si>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</si>
  <si>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</si>
  <si>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</si>
  <si>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</si>
  <si>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</si>
  <si>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</si>
  <si>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</si>
  <si>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</si>
  <si>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</si>
  <si>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</si>
  <si>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</si>
  <si>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</si>
  <si>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</si>
  <si>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</si>
  <si>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</si>
  <si>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</si>
  <si>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</si>
  <si>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</si>
  <si>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</si>
  <si>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</si>
  <si>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</si>
  <si>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</si>
  <si>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</si>
  <si>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</si>
  <si>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</si>
  <si>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</si>
  <si>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</si>
  <si>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</si>
  <si>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</si>
  <si>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</si>
  <si>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</si>
  <si>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</si>
  <si>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</si>
  <si>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</si>
  <si>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</si>
  <si>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茨城県かすみがうら市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</si>
  <si>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</si>
  <si>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</si>
  <si>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</si>
  <si>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</si>
  <si>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</si>
  <si>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</si>
  <si>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</si>
  <si>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</si>
  <si>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</si>
  <si>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</si>
  <si>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</si>
  <si>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</si>
  <si>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</si>
  <si>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</si>
  <si>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</si>
  <si>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</si>
  <si>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</si>
  <si>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</si>
  <si>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</si>
  <si>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</si>
  <si>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</si>
  <si>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</si>
  <si>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</si>
  <si>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</si>
  <si>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</si>
  <si>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</si>
  <si>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</si>
  <si>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</si>
  <si>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</si>
  <si>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</si>
  <si>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</si>
  <si>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</si>
  <si>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</si>
  <si>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</si>
  <si>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</si>
  <si>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</si>
  <si>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</si>
  <si>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</si>
  <si>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</si>
  <si>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</si>
  <si>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</si>
  <si>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</si>
  <si>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</si>
  <si>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</si>
  <si>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</si>
  <si>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</si>
  <si>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</si>
  <si>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</si>
  <si>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</si>
  <si>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</si>
  <si>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</si>
  <si>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</si>
  <si>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</si>
  <si>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</si>
  <si>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</si>
  <si>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</si>
  <si>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</si>
  <si>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</si>
  <si>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</si>
  <si>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</si>
  <si>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</si>
  <si>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</si>
  <si>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</si>
  <si>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</si>
  <si>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</si>
  <si>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</si>
  <si>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</si>
  <si>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</si>
  <si>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</si>
  <si>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</si>
  <si>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</si>
  <si>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</si>
  <si>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</si>
  <si>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</si>
  <si>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</si>
  <si>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</si>
  <si>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</si>
  <si>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</si>
  <si>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</si>
  <si>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</si>
  <si>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</si>
  <si>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</si>
  <si>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</si>
  <si>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</si>
  <si>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</si>
  <si>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</si>
  <si>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</si>
  <si>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</si>
  <si>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</si>
  <si>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</si>
  <si>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</si>
  <si>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</si>
  <si>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</si>
  <si>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</si>
  <si>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</si>
  <si>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</si>
  <si>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</si>
  <si>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</si>
  <si>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</si>
  <si>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</si>
  <si>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</si>
  <si>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</si>
  <si>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</si>
  <si>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</si>
  <si>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</si>
  <si>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</si>
  <si>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</si>
  <si>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</si>
  <si>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</si>
  <si>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</si>
  <si>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</si>
  <si>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</si>
  <si>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</si>
  <si>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</si>
  <si>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</si>
  <si>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</si>
  <si>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</si>
  <si>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</si>
  <si>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</si>
  <si>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</si>
  <si>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</si>
  <si>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</si>
  <si>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</si>
  <si>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</si>
  <si>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</si>
  <si>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</si>
  <si>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</si>
  <si>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</si>
  <si>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</si>
  <si>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</si>
  <si>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</si>
  <si>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</si>
  <si>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</si>
  <si>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</si>
  <si>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</si>
  <si>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</si>
  <si>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</si>
  <si>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</si>
  <si>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</si>
  <si>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</si>
  <si>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</si>
  <si>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</si>
  <si>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</si>
  <si>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</si>
  <si>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</si>
  <si>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</si>
  <si>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</si>
  <si>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</si>
  <si>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</si>
  <si>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</si>
  <si>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茨城県かすみがうら市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</si>
  <si>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</si>
  <si>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</si>
  <si>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</si>
  <si>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</si>
  <si>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</si>
  <si>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</si>
  <si>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</si>
  <si>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</si>
  <si>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</si>
  <si>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</si>
  <si>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</si>
  <si>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</si>
  <si>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</si>
  <si>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</si>
  <si>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</si>
  <si>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</si>
  <si>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</si>
  <si>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</si>
  <si>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</si>
  <si>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</si>
  <si>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</si>
  <si>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</si>
  <si>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</si>
  <si>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</si>
  <si>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</si>
  <si>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</si>
  <si>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</si>
  <si>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</si>
  <si>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</si>
  <si>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</si>
  <si>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</si>
  <si>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</si>
  <si>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</si>
  <si>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</si>
  <si>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</si>
  <si>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</si>
  <si>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</si>
  <si>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</si>
  <si>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</si>
  <si>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</si>
  <si>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</si>
  <si>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</si>
  <si>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</si>
  <si>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</si>
  <si>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</si>
  <si>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</si>
  <si>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</si>
  <si>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</si>
  <si>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</si>
  <si>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</si>
  <si>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</si>
  <si>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</si>
  <si>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</si>
  <si>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</si>
  <si>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</si>
  <si>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</si>
  <si>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</si>
  <si>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</si>
  <si>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</si>
  <si>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</si>
  <si>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</si>
  <si>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</si>
  <si>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</si>
  <si>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</si>
  <si>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</si>
  <si>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</si>
  <si>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</si>
  <si>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</si>
  <si>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</si>
  <si>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</si>
  <si>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</si>
  <si>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</si>
  <si>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</si>
  <si>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</si>
  <si>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</si>
  <si>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</si>
  <si>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</si>
  <si>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</si>
  <si>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</si>
  <si>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</si>
  <si>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</si>
  <si>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</si>
  <si>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</si>
  <si>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</si>
  <si>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</si>
  <si>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</si>
  <si>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</si>
  <si>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</si>
  <si>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</si>
  <si>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</si>
  <si>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</si>
  <si>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</si>
  <si>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</si>
  <si>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</si>
  <si>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</si>
  <si>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</si>
  <si>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</si>
  <si>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</si>
  <si>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</si>
  <si>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</si>
  <si>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</si>
  <si>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</si>
  <si>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</si>
  <si>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</si>
  <si>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</si>
  <si>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</si>
  <si>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</si>
  <si>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</si>
  <si>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</si>
  <si>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</si>
  <si>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</si>
  <si>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</si>
  <si>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</si>
  <si>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</si>
  <si>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</si>
  <si>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</si>
  <si>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</si>
  <si>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</si>
  <si>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</si>
  <si>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</si>
  <si>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</si>
  <si>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</si>
  <si>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</si>
  <si>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</si>
  <si>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</si>
  <si>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</si>
  <si>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</si>
  <si>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</si>
  <si>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</si>
  <si>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</si>
  <si>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</si>
  <si>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</si>
  <si>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</si>
  <si>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</si>
  <si>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</si>
  <si>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</si>
  <si>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</si>
  <si>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</si>
  <si>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</si>
  <si>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</si>
  <si>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</si>
  <si>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</si>
  <si>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</si>
  <si>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</si>
  <si>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</si>
  <si>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</si>
  <si>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</si>
  <si>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</si>
  <si>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</si>
  <si>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</si>
  <si>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</si>
  <si>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</si>
  <si>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</si>
  <si>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</si>
  <si>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</si>
  <si>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</si>
  <si>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</si>
  <si>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</si>
  <si>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</si>
  <si>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</si>
  <si>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</si>
  <si>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</si>
  <si>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</si>
  <si>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</si>
  <si>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</si>
  <si>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</si>
  <si>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</si>
  <si>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</si>
  <si>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</si>
  <si>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</si>
  <si>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</si>
  <si>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</si>
  <si>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</si>
  <si>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</si>
  <si>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7.08</t>
  </si>
  <si>
    <t>▲ 2.31</t>
  </si>
  <si>
    <t>▲ 4.54</t>
  </si>
  <si>
    <t>▲ 5.32</t>
  </si>
  <si>
    <t>一般会計</t>
  </si>
  <si>
    <t>水道事業会計</t>
  </si>
  <si>
    <t>下水道事業会計</t>
  </si>
  <si>
    <t>介護保険特別会計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</si>
  <si>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</si>
  <si>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</si>
  <si>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</si>
  <si>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</si>
  <si>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</si>
  <si>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</si>
  <si>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</si>
  <si>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</si>
  <si>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</si>
  <si>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</si>
  <si>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</si>
  <si>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湖北環境衛生組合</t>
    <rPh sb="0" eb="2">
      <t>コホク</t>
    </rPh>
    <rPh sb="2" eb="4">
      <t>カンキョウ</t>
    </rPh>
    <rPh sb="4" eb="6">
      <t>エイセイ</t>
    </rPh>
    <rPh sb="6" eb="8">
      <t>クミアイ</t>
    </rPh>
    <phoneticPr fontId="10"/>
  </si>
  <si>
    <t>霞台厚生施設組合</t>
    <rPh sb="0" eb="2">
      <t>カスミダイ</t>
    </rPh>
    <rPh sb="2" eb="4">
      <t>コウセイ</t>
    </rPh>
    <rPh sb="4" eb="6">
      <t>シセツ</t>
    </rPh>
    <rPh sb="6" eb="8">
      <t>クミアイ</t>
    </rPh>
    <phoneticPr fontId="10"/>
  </si>
  <si>
    <t>茨城県市町村総合事務組合（一般会計）</t>
    <rPh sb="0" eb="2">
      <t>イバラキ</t>
    </rPh>
    <rPh sb="2" eb="3">
      <t>ケン</t>
    </rPh>
    <rPh sb="3" eb="6">
      <t>シチョウソン</t>
    </rPh>
    <rPh sb="6" eb="8">
      <t>ソウゴウ</t>
    </rPh>
    <rPh sb="8" eb="10">
      <t>ジム</t>
    </rPh>
    <rPh sb="10" eb="12">
      <t>クミアイ</t>
    </rPh>
    <rPh sb="13" eb="15">
      <t>イッパン</t>
    </rPh>
    <rPh sb="15" eb="17">
      <t>カイケイ</t>
    </rPh>
    <phoneticPr fontId="10"/>
  </si>
  <si>
    <t>茨城県市町村総合事務組合（特別会計）</t>
    <rPh sb="0" eb="2">
      <t>イバラキ</t>
    </rPh>
    <rPh sb="2" eb="3">
      <t>ケン</t>
    </rPh>
    <rPh sb="3" eb="6">
      <t>シチョウソン</t>
    </rPh>
    <rPh sb="6" eb="8">
      <t>ソウゴウ</t>
    </rPh>
    <rPh sb="8" eb="10">
      <t>ジム</t>
    </rPh>
    <rPh sb="10" eb="12">
      <t>クミアイ</t>
    </rPh>
    <rPh sb="13" eb="15">
      <t>トクベツ</t>
    </rPh>
    <rPh sb="15" eb="17">
      <t>カイケイ</t>
    </rPh>
    <phoneticPr fontId="10"/>
  </si>
  <si>
    <t>石岡地方斎場組合</t>
    <rPh sb="0" eb="2">
      <t>イシオカ</t>
    </rPh>
    <rPh sb="2" eb="4">
      <t>チホウ</t>
    </rPh>
    <rPh sb="4" eb="6">
      <t>サイジョウ</t>
    </rPh>
    <rPh sb="6" eb="8">
      <t>クミアイ</t>
    </rPh>
    <phoneticPr fontId="10"/>
  </si>
  <si>
    <t>茨城租税債権管理機構</t>
    <rPh sb="0" eb="2">
      <t>イバラキ</t>
    </rPh>
    <rPh sb="2" eb="4">
      <t>ソゼイ</t>
    </rPh>
    <rPh sb="4" eb="6">
      <t>サイケン</t>
    </rPh>
    <rPh sb="6" eb="8">
      <t>カンリ</t>
    </rPh>
    <rPh sb="8" eb="10">
      <t>キコウ</t>
    </rPh>
    <phoneticPr fontId="10"/>
  </si>
  <si>
    <t>茨城県後期高齢者医療広域連合（一般会計）</t>
    <rPh sb="0" eb="2">
      <t>イバラキ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10"/>
  </si>
  <si>
    <t>茨城県後期高齢者医療広域連合（特別会計）</t>
    <rPh sb="0" eb="2">
      <t>イバラキ</t>
    </rPh>
    <rPh sb="2" eb="3">
      <t>ケン</t>
    </rPh>
    <rPh sb="3" eb="5">
      <t>コウキ</t>
    </rPh>
    <rPh sb="5" eb="8">
      <t>コウレイシャ</t>
    </rPh>
    <rPh sb="8" eb="10">
      <t>イリョウ</t>
    </rPh>
    <rPh sb="10" eb="12">
      <t>コウイキ</t>
    </rPh>
    <rPh sb="12" eb="14">
      <t>レンゴウ</t>
    </rPh>
    <rPh sb="15" eb="17">
      <t>トクベツ</t>
    </rPh>
    <rPh sb="17" eb="19">
      <t>カイケイ</t>
    </rPh>
    <phoneticPr fontId="10"/>
  </si>
  <si>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10"/>
  </si>
  <si>
    <t>-</t>
    <phoneticPr fontId="2"/>
  </si>
  <si>
    <t>株式会社　かすみがうら未来づくりカンパニー</t>
    <rPh sb="0" eb="2">
      <t>カブシキ</t>
    </rPh>
    <rPh sb="2" eb="4">
      <t>カイシャ</t>
    </rPh>
    <phoneticPr fontId="2"/>
  </si>
  <si>
    <t>-</t>
    <phoneticPr fontId="2"/>
  </si>
  <si>
    <t>地域振興基金</t>
    <rPh sb="0" eb="2">
      <t>チイキ</t>
    </rPh>
    <rPh sb="2" eb="4">
      <t>シンコウ</t>
    </rPh>
    <rPh sb="4" eb="6">
      <t>キキン</t>
    </rPh>
    <phoneticPr fontId="5"/>
  </si>
  <si>
    <t>地域づくり基金</t>
    <rPh sb="0" eb="2">
      <t>チイキ</t>
    </rPh>
    <rPh sb="5" eb="7">
      <t>キキン</t>
    </rPh>
    <phoneticPr fontId="10"/>
  </si>
  <si>
    <t>公共施設等整備基金</t>
    <rPh sb="0" eb="2">
      <t>コウキョウ</t>
    </rPh>
    <rPh sb="2" eb="4">
      <t>シセツ</t>
    </rPh>
    <rPh sb="4" eb="5">
      <t>トウ</t>
    </rPh>
    <rPh sb="5" eb="7">
      <t>セイビ</t>
    </rPh>
    <rPh sb="7" eb="9">
      <t>キキン</t>
    </rPh>
    <phoneticPr fontId="10"/>
  </si>
  <si>
    <t>地域福祉基金</t>
    <rPh sb="0" eb="2">
      <t>チイキ</t>
    </rPh>
    <rPh sb="2" eb="4">
      <t>フクシ</t>
    </rPh>
    <rPh sb="4" eb="6">
      <t>キキン</t>
    </rPh>
    <phoneticPr fontId="10"/>
  </si>
  <si>
    <t>霞ヶ浦水質浄化対策基金</t>
    <rPh sb="0" eb="11">
      <t>カスミガウラスイシツジョウカタイサクキキン</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</si>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</sst>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C25-479F-B0F6-4FAF25F216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51942</c:v>
                </c:pt>
                <c:pt idx="1">
                  <c:v>52229</c:v>
                </c:pt>
                <c:pt idx="2">
                  <c:v>88344</c:v>
                </c:pt>
                <c:pt idx="3">
                  <c:v>78553</c:v>
                </c:pt>
                <c:pt idx="4">
                  <c:v>48837</c:v>
                </c:pt>
              </c:numCache>
            </c:numRef>
          </c:val>
          <c:smooth val="0"/>
          <c:extLst>
            <c:ext xmlns:c16="http://schemas.microsoft.com/office/drawing/2014/chart" uri="{C3380CC4-5D6E-409C-BE32-E72D297353CC}">
              <c16:uniqueId val="{00000001-FC25-479F-B0F6-4FAF25F2164E}"/>
            </c:ext>
          </c:extLst>
        </c:ser>
        <c:dLbls>
          <c:showLegendKey val="0"/>
          <c:showVal val="0"/>
          <c:showCatName val="0"/>
          <c:showSerName val="0"/>
          <c:showPercent val="0"/>
          <c:showBubbleSize val="0"/>
        </c:dLbls>
        <c:marker val="1"/>
        <c:smooth val="0"/>
        <c:axId val="547507928"/>
        <c:axId val="547509888"/>
      </c:lineChart>
      <c:catAx>
        <c:axId val="547507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09888"/>
        <c:crosses val="autoZero"/>
        <c:auto val="1"/>
        <c:lblAlgn val="ctr"/>
        <c:lblOffset val="100"/>
        <c:tickLblSkip val="1"/>
        <c:tickMarkSkip val="1"/>
        <c:noMultiLvlLbl val="0"/>
      </c:catAx>
      <c:valAx>
        <c:axId val="5475098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07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4.58</c:v>
                </c:pt>
                <c:pt idx="1">
                  <c:v>4.78</c:v>
                </c:pt>
                <c:pt idx="2">
                  <c:v>10.220000000000001</c:v>
                </c:pt>
                <c:pt idx="3">
                  <c:v>5.93</c:v>
                </c:pt>
                <c:pt idx="4">
                  <c:v>6.09</c:v>
                </c:pt>
              </c:numCache>
            </c:numRef>
          </c:val>
          <c:extLst>
            <c:ext xmlns:c16="http://schemas.microsoft.com/office/drawing/2014/chart" uri="{C3380CC4-5D6E-409C-BE32-E72D297353CC}">
              <c16:uniqueId val="{00000000-606A-4DFE-85A7-16151EADCC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14.14</c:v>
                </c:pt>
                <c:pt idx="1">
                  <c:v>11.01</c:v>
                </c:pt>
                <c:pt idx="2">
                  <c:v>10.69</c:v>
                </c:pt>
                <c:pt idx="3">
                  <c:v>10.97</c:v>
                </c:pt>
                <c:pt idx="4">
                  <c:v>5.29</c:v>
                </c:pt>
              </c:numCache>
            </c:numRef>
          </c:val>
          <c:extLst>
            <c:ext xmlns:c16="http://schemas.microsoft.com/office/drawing/2014/chart" uri="{C3380CC4-5D6E-409C-BE32-E72D297353CC}">
              <c16:uniqueId val="{00000001-606A-4DFE-85A7-16151EADCCBC}"/>
            </c:ext>
          </c:extLst>
        </c:ser>
        <c:dLbls>
          <c:showLegendKey val="0"/>
          <c:showVal val="0"/>
          <c:showCatName val="0"/>
          <c:showSerName val="0"/>
          <c:showPercent val="0"/>
          <c:showBubbleSize val="0"/>
        </c:dLbls>
        <c:gapWidth val="250"/>
        <c:overlap val="100"/>
        <c:axId val="547504792"/>
        <c:axId val="547509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-7.08</c:v>
                </c:pt>
                <c:pt idx="1">
                  <c:v>-2.31</c:v>
                </c:pt>
                <c:pt idx="2">
                  <c:v>5.73</c:v>
                </c:pt>
                <c:pt idx="3">
                  <c:v>-4.54</c:v>
                </c:pt>
                <c:pt idx="4">
                  <c:v>-5.32</c:v>
                </c:pt>
              </c:numCache>
            </c:numRef>
          </c:val>
          <c:smooth val="0"/>
          <c:extLst>
            <c:ext xmlns:c16="http://schemas.microsoft.com/office/drawing/2014/chart" uri="{C3380CC4-5D6E-409C-BE32-E72D297353CC}">
              <c16:uniqueId val="{00000002-606A-4DFE-85A7-16151EADCCBC}"/>
            </c:ext>
          </c:extLst>
        </c:ser>
        <c:dLbls>
          <c:showLegendKey val="0"/>
          <c:showVal val="0"/>
          <c:showCatName val="0"/>
          <c:showSerName val="0"/>
          <c:showPercent val="0"/>
          <c:showBubbleSize val="0"/>
        </c:dLbls>
        <c:marker val="1"/>
        <c:smooth val="0"/>
        <c:axId val="547504792"/>
        <c:axId val="547509496"/>
      </c:lineChart>
      <c:catAx>
        <c:axId val="547504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09496"/>
        <c:crosses val="autoZero"/>
        <c:auto val="1"/>
        <c:lblAlgn val="ctr"/>
        <c:lblOffset val="100"/>
        <c:tickLblSkip val="1"/>
        <c:tickMarkSkip val="1"/>
        <c:noMultiLvlLbl val="0"/>
      </c:catAx>
      <c:valAx>
        <c:axId val="54750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04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67-4FEA-A9E6-7C2C79AE6E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67-4FEA-A9E6-7C2C79AE6E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67-4FEA-A9E6-7C2C79AE6E6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67-4FEA-A9E6-7C2C79AE6E6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0.55000000000000004</c:v>
                </c:pt>
                <c:pt idx="2">
                  <c:v>#N/A</c:v>
                </c:pt>
                <c:pt idx="3">
                  <c:v>0.55000000000000004</c:v>
                </c:pt>
                <c:pt idx="4">
                  <c:v>#N/A</c:v>
                </c:pt>
                <c:pt idx="5">
                  <c:v>1</c:v>
                </c:pt>
                <c:pt idx="6">
                  <c:v>#N/A</c:v>
                </c:pt>
                <c:pt idx="7">
                  <c:v>0.28000000000000003</c:v>
                </c:pt>
                <c:pt idx="8">
                  <c:v>#N/A</c:v>
                </c:pt>
                <c:pt idx="9">
                  <c:v>7.0000000000000007E-2</c:v>
                </c:pt>
              </c:numCache>
            </c:numRef>
          </c:val>
          <c:extLst>
            <c:ext xmlns:c16="http://schemas.microsoft.com/office/drawing/2014/chart" uri="{C3380CC4-5D6E-409C-BE32-E72D297353CC}">
              <c16:uniqueId val="{00000004-D467-4FEA-A9E6-7C2C79AE6E6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0.06</c:v>
                </c:pt>
                <c:pt idx="4">
                  <c:v>#N/A</c:v>
                </c:pt>
                <c:pt idx="5">
                  <c:v>0.14000000000000001</c:v>
                </c:pt>
                <c:pt idx="6">
                  <c:v>#N/A</c:v>
                </c:pt>
                <c:pt idx="7">
                  <c:v>0.09</c:v>
                </c:pt>
                <c:pt idx="8">
                  <c:v>#N/A</c:v>
                </c:pt>
                <c:pt idx="9">
                  <c:v>0.26</c:v>
                </c:pt>
              </c:numCache>
            </c:numRef>
          </c:val>
          <c:extLst>
            <c:ext xmlns:c16="http://schemas.microsoft.com/office/drawing/2014/chart" uri="{C3380CC4-5D6E-409C-BE32-E72D297353CC}">
              <c16:uniqueId val="{00000005-D467-4FEA-A9E6-7C2C79AE6E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0.28999999999999998</c:v>
                </c:pt>
                <c:pt idx="4">
                  <c:v>#N/A</c:v>
                </c:pt>
                <c:pt idx="5">
                  <c:v>0.83</c:v>
                </c:pt>
                <c:pt idx="6">
                  <c:v>#N/A</c:v>
                </c:pt>
                <c:pt idx="7">
                  <c:v>0.7</c:v>
                </c:pt>
                <c:pt idx="8">
                  <c:v>#N/A</c:v>
                </c:pt>
                <c:pt idx="9">
                  <c:v>0.49</c:v>
                </c:pt>
              </c:numCache>
            </c:numRef>
          </c:val>
          <c:extLst>
            <c:ext xmlns:c16="http://schemas.microsoft.com/office/drawing/2014/chart" uri="{C3380CC4-5D6E-409C-BE32-E72D297353CC}">
              <c16:uniqueId val="{00000006-D467-4FEA-A9E6-7C2C79AE6E6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1.63</c:v>
                </c:pt>
                <c:pt idx="4">
                  <c:v>#N/A</c:v>
                </c:pt>
                <c:pt idx="5">
                  <c:v>2.1</c:v>
                </c:pt>
                <c:pt idx="6">
                  <c:v>#N/A</c:v>
                </c:pt>
                <c:pt idx="7">
                  <c:v>2.4500000000000002</c:v>
                </c:pt>
                <c:pt idx="8">
                  <c:v>#N/A</c:v>
                </c:pt>
                <c:pt idx="9">
                  <c:v>3.27</c:v>
                </c:pt>
              </c:numCache>
            </c:numRef>
          </c:val>
          <c:extLst>
            <c:ext xmlns:c16="http://schemas.microsoft.com/office/drawing/2014/chart" uri="{C3380CC4-5D6E-409C-BE32-E72D297353CC}">
              <c16:uniqueId val="{00000007-D467-4FEA-A9E6-7C2C79AE6E6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c:v>
                </c:pt>
                <c:pt idx="2">
                  <c:v>#N/A</c:v>
                </c:pt>
                <c:pt idx="3">
                  <c:v>7.38</c:v>
                </c:pt>
                <c:pt idx="4">
                  <c:v>#N/A</c:v>
                </c:pt>
                <c:pt idx="5">
                  <c:v>6.22</c:v>
                </c:pt>
                <c:pt idx="6">
                  <c:v>#N/A</c:v>
                </c:pt>
                <c:pt idx="7">
                  <c:v>6.6</c:v>
                </c:pt>
                <c:pt idx="8">
                  <c:v>#N/A</c:v>
                </c:pt>
                <c:pt idx="9">
                  <c:v>5.28</c:v>
                </c:pt>
              </c:numCache>
            </c:numRef>
          </c:val>
          <c:extLst>
            <c:ext xmlns:c16="http://schemas.microsoft.com/office/drawing/2014/chart" uri="{C3380CC4-5D6E-409C-BE32-E72D297353CC}">
              <c16:uniqueId val="{00000008-D467-4FEA-A9E6-7C2C79AE6E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4.58</c:v>
                </c:pt>
                <c:pt idx="2">
                  <c:v>#N/A</c:v>
                </c:pt>
                <c:pt idx="3">
                  <c:v>4.7699999999999996</c:v>
                </c:pt>
                <c:pt idx="4">
                  <c:v>#N/A</c:v>
                </c:pt>
                <c:pt idx="5">
                  <c:v>10.220000000000001</c:v>
                </c:pt>
                <c:pt idx="6">
                  <c:v>#N/A</c:v>
                </c:pt>
                <c:pt idx="7">
                  <c:v>5.93</c:v>
                </c:pt>
                <c:pt idx="8">
                  <c:v>#N/A</c:v>
                </c:pt>
                <c:pt idx="9">
                  <c:v>6.08</c:v>
                </c:pt>
              </c:numCache>
            </c:numRef>
          </c:val>
          <c:extLst>
            <c:ext xmlns:c16="http://schemas.microsoft.com/office/drawing/2014/chart" uri="{C3380CC4-5D6E-409C-BE32-E72D297353CC}">
              <c16:uniqueId val="{00000009-D467-4FEA-A9E6-7C2C79AE6E66}"/>
            </c:ext>
          </c:extLst>
        </c:ser>
        <c:dLbls>
          <c:showLegendKey val="0"/>
          <c:showVal val="0"/>
          <c:showCatName val="0"/>
          <c:showSerName val="0"/>
          <c:showPercent val="0"/>
          <c:showBubbleSize val="0"/>
        </c:dLbls>
        <c:gapWidth val="150"/>
        <c:overlap val="100"/>
        <c:axId val="547504008"/>
        <c:axId val="547507144"/>
      </c:barChart>
      <c:catAx>
        <c:axId val="54750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507144"/>
        <c:crosses val="autoZero"/>
        <c:auto val="1"/>
        <c:lblAlgn val="ctr"/>
        <c:lblOffset val="100"/>
        <c:tickLblSkip val="1"/>
        <c:tickMarkSkip val="1"/>
        <c:noMultiLvlLbl val="0"/>
      </c:catAx>
      <c:valAx>
        <c:axId val="547507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04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1871</c:v>
                </c:pt>
                <c:pt idx="5">
                  <c:v>1892</c:v>
                </c:pt>
                <c:pt idx="8">
                  <c:v>1883</c:v>
                </c:pt>
                <c:pt idx="11">
                  <c:v>1829</c:v>
                </c:pt>
                <c:pt idx="14">
                  <c:v>1794</c:v>
                </c:pt>
              </c:numCache>
            </c:numRef>
          </c:val>
          <c:extLst>
            <c:ext xmlns:c16="http://schemas.microsoft.com/office/drawing/2014/chart" uri="{C3380CC4-5D6E-409C-BE32-E72D297353CC}">
              <c16:uniqueId val="{00000000-D3A4-4596-9E9D-B61E7F8254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A4-4596-9E9D-B61E7F8254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A4-4596-9E9D-B61E7F8254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0</c:v>
                </c:pt>
                <c:pt idx="6">
                  <c:v>0</c:v>
                </c:pt>
                <c:pt idx="9">
                  <c:v>0</c:v>
                </c:pt>
                <c:pt idx="12">
                  <c:v>0</c:v>
                </c:pt>
              </c:numCache>
            </c:numRef>
          </c:val>
          <c:extLst>
            <c:ext xmlns:c16="http://schemas.microsoft.com/office/drawing/2014/chart" uri="{C3380CC4-5D6E-409C-BE32-E72D297353CC}">
              <c16:uniqueId val="{00000003-D3A4-4596-9E9D-B61E7F8254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785</c:v>
                </c:pt>
                <c:pt idx="3">
                  <c:v>793</c:v>
                </c:pt>
                <c:pt idx="6">
                  <c:v>799</c:v>
                </c:pt>
                <c:pt idx="9">
                  <c:v>733</c:v>
                </c:pt>
                <c:pt idx="12">
                  <c:v>634</c:v>
                </c:pt>
              </c:numCache>
            </c:numRef>
          </c:val>
          <c:extLst>
            <c:ext xmlns:c16="http://schemas.microsoft.com/office/drawing/2014/chart" uri="{C3380CC4-5D6E-409C-BE32-E72D297353CC}">
              <c16:uniqueId val="{00000004-D3A4-4596-9E9D-B61E7F8254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D3A4-4596-9E9D-B61E7F8254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A4-4596-9E9D-B61E7F8254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1930</c:v>
                </c:pt>
                <c:pt idx="3">
                  <c:v>2045</c:v>
                </c:pt>
                <c:pt idx="6">
                  <c:v>2018</c:v>
                </c:pt>
                <c:pt idx="9">
                  <c:v>1958</c:v>
                </c:pt>
                <c:pt idx="12">
                  <c:v>1986</c:v>
                </c:pt>
              </c:numCache>
            </c:numRef>
          </c:val>
          <c:extLst>
            <c:ext xmlns:c16="http://schemas.microsoft.com/office/drawing/2014/chart" uri="{C3380CC4-5D6E-409C-BE32-E72D297353CC}">
              <c16:uniqueId val="{00000007-D3A4-4596-9E9D-B61E7F825421}"/>
            </c:ext>
          </c:extLst>
        </c:ser>
        <c:dLbls>
          <c:showLegendKey val="0"/>
          <c:showVal val="0"/>
          <c:showCatName val="0"/>
          <c:showSerName val="0"/>
          <c:showPercent val="0"/>
          <c:showBubbleSize val="0"/>
        </c:dLbls>
        <c:gapWidth val="100"/>
        <c:overlap val="100"/>
        <c:axId val="546861472"/>
        <c:axId val="546862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870</c:v>
                </c:pt>
                <c:pt idx="2">
                  <c:v>#N/A</c:v>
                </c:pt>
                <c:pt idx="3">
                  <c:v>#N/A</c:v>
                </c:pt>
                <c:pt idx="4">
                  <c:v>946</c:v>
                </c:pt>
                <c:pt idx="5">
                  <c:v>#N/A</c:v>
                </c:pt>
                <c:pt idx="6">
                  <c:v>#N/A</c:v>
                </c:pt>
                <c:pt idx="7">
                  <c:v>934</c:v>
                </c:pt>
                <c:pt idx="8">
                  <c:v>#N/A</c:v>
                </c:pt>
                <c:pt idx="9">
                  <c:v>#N/A</c:v>
                </c:pt>
                <c:pt idx="10">
                  <c:v>862</c:v>
                </c:pt>
                <c:pt idx="11">
                  <c:v>#N/A</c:v>
                </c:pt>
                <c:pt idx="12">
                  <c:v>#N/A</c:v>
                </c:pt>
                <c:pt idx="13">
                  <c:v>826</c:v>
                </c:pt>
                <c:pt idx="14">
                  <c:v>#N/A</c:v>
                </c:pt>
              </c:numCache>
            </c:numRef>
          </c:val>
          <c:smooth val="0"/>
          <c:extLst>
            <c:ext xmlns:c16="http://schemas.microsoft.com/office/drawing/2014/chart" uri="{C3380CC4-5D6E-409C-BE32-E72D297353CC}">
              <c16:uniqueId val="{00000008-D3A4-4596-9E9D-B61E7F825421}"/>
            </c:ext>
          </c:extLst>
        </c:ser>
        <c:dLbls>
          <c:showLegendKey val="0"/>
          <c:showVal val="0"/>
          <c:showCatName val="0"/>
          <c:showSerName val="0"/>
          <c:showPercent val="0"/>
          <c:showBubbleSize val="0"/>
        </c:dLbls>
        <c:marker val="1"/>
        <c:smooth val="0"/>
        <c:axId val="546861472"/>
        <c:axId val="546862648"/>
      </c:lineChart>
      <c:catAx>
        <c:axId val="5468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6862648"/>
        <c:crosses val="autoZero"/>
        <c:auto val="1"/>
        <c:lblAlgn val="ctr"/>
        <c:lblOffset val="100"/>
        <c:tickLblSkip val="1"/>
        <c:tickMarkSkip val="1"/>
        <c:noMultiLvlLbl val="0"/>
      </c:catAx>
      <c:valAx>
        <c:axId val="546862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86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18992</c:v>
                </c:pt>
                <c:pt idx="5">
                  <c:v>18527</c:v>
                </c:pt>
                <c:pt idx="8">
                  <c:v>17970</c:v>
                </c:pt>
                <c:pt idx="11">
                  <c:v>17016</c:v>
                </c:pt>
                <c:pt idx="14">
                  <c:v>16096</c:v>
                </c:pt>
              </c:numCache>
            </c:numRef>
          </c:val>
          <c:extLst>
            <c:ext xmlns:c16="http://schemas.microsoft.com/office/drawing/2014/chart" uri="{C3380CC4-5D6E-409C-BE32-E72D297353CC}">
              <c16:uniqueId val="{00000000-3C96-4544-B546-2FB7D40ECB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488</c:v>
                </c:pt>
                <c:pt idx="5">
                  <c:v>396</c:v>
                </c:pt>
                <c:pt idx="8">
                  <c:v>308</c:v>
                </c:pt>
                <c:pt idx="11">
                  <c:v>222</c:v>
                </c:pt>
                <c:pt idx="14">
                  <c:v>129</c:v>
                </c:pt>
              </c:numCache>
            </c:numRef>
          </c:val>
          <c:extLst>
            <c:ext xmlns:c16="http://schemas.microsoft.com/office/drawing/2014/chart" uri="{C3380CC4-5D6E-409C-BE32-E72D297353CC}">
              <c16:uniqueId val="{00000001-3C96-4544-B546-2FB7D40ECB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6319</c:v>
                </c:pt>
                <c:pt idx="5">
                  <c:v>5802</c:v>
                </c:pt>
                <c:pt idx="8">
                  <c:v>5805</c:v>
                </c:pt>
                <c:pt idx="11">
                  <c:v>5806</c:v>
                </c:pt>
                <c:pt idx="14">
                  <c:v>4952</c:v>
                </c:pt>
              </c:numCache>
            </c:numRef>
          </c:val>
          <c:extLst>
            <c:ext xmlns:c16="http://schemas.microsoft.com/office/drawing/2014/chart" uri="{C3380CC4-5D6E-409C-BE32-E72D297353CC}">
              <c16:uniqueId val="{00000002-3C96-4544-B546-2FB7D40ECB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96-4544-B546-2FB7D40ECB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96-4544-B546-2FB7D40ECB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96-4544-B546-2FB7D40ECB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3372</c:v>
                </c:pt>
                <c:pt idx="3">
                  <c:v>2153</c:v>
                </c:pt>
                <c:pt idx="6">
                  <c:v>2115</c:v>
                </c:pt>
                <c:pt idx="9">
                  <c:v>2116</c:v>
                </c:pt>
                <c:pt idx="12">
                  <c:v>2063</c:v>
                </c:pt>
              </c:numCache>
            </c:numRef>
          </c:val>
          <c:extLst>
            <c:ext xmlns:c16="http://schemas.microsoft.com/office/drawing/2014/chart" uri="{C3380CC4-5D6E-409C-BE32-E72D297353CC}">
              <c16:uniqueId val="{00000006-3C96-4544-B546-2FB7D40ECB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96-4544-B546-2FB7D40ECB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8169</c:v>
                </c:pt>
                <c:pt idx="3">
                  <c:v>7536</c:v>
                </c:pt>
                <c:pt idx="6">
                  <c:v>6918</c:v>
                </c:pt>
                <c:pt idx="9">
                  <c:v>6214</c:v>
                </c:pt>
                <c:pt idx="12">
                  <c:v>5361</c:v>
                </c:pt>
              </c:numCache>
            </c:numRef>
          </c:val>
          <c:extLst>
            <c:ext xmlns:c16="http://schemas.microsoft.com/office/drawing/2014/chart" uri="{C3380CC4-5D6E-409C-BE32-E72D297353CC}">
              <c16:uniqueId val="{00000008-3C96-4544-B546-2FB7D40ECB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96-4544-B546-2FB7D40ECB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19470</c:v>
                </c:pt>
                <c:pt idx="3">
                  <c:v>19321</c:v>
                </c:pt>
                <c:pt idx="6">
                  <c:v>20123</c:v>
                </c:pt>
                <c:pt idx="9">
                  <c:v>19973</c:v>
                </c:pt>
                <c:pt idx="12">
                  <c:v>19322</c:v>
                </c:pt>
              </c:numCache>
            </c:numRef>
          </c:val>
          <c:extLst>
            <c:ext xmlns:c16="http://schemas.microsoft.com/office/drawing/2014/chart" uri="{C3380CC4-5D6E-409C-BE32-E72D297353CC}">
              <c16:uniqueId val="{0000000A-3C96-4544-B546-2FB7D40ECBCD}"/>
            </c:ext>
          </c:extLst>
        </c:ser>
        <c:dLbls>
          <c:showLegendKey val="0"/>
          <c:showVal val="0"/>
          <c:showCatName val="0"/>
          <c:showSerName val="0"/>
          <c:showPercent val="0"/>
          <c:showBubbleSize val="0"/>
        </c:dLbls>
        <c:gapWidth val="100"/>
        <c:overlap val="100"/>
        <c:axId val="546860296"/>
        <c:axId val="54685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5212</c:v>
                </c:pt>
                <c:pt idx="2">
                  <c:v>#N/A</c:v>
                </c:pt>
                <c:pt idx="3">
                  <c:v>#N/A</c:v>
                </c:pt>
                <c:pt idx="4">
                  <c:v>4283</c:v>
                </c:pt>
                <c:pt idx="5">
                  <c:v>#N/A</c:v>
                </c:pt>
                <c:pt idx="6">
                  <c:v>#N/A</c:v>
                </c:pt>
                <c:pt idx="7">
                  <c:v>5073</c:v>
                </c:pt>
                <c:pt idx="8">
                  <c:v>#N/A</c:v>
                </c:pt>
                <c:pt idx="9">
                  <c:v>#N/A</c:v>
                </c:pt>
                <c:pt idx="10">
                  <c:v>5260</c:v>
                </c:pt>
                <c:pt idx="11">
                  <c:v>#N/A</c:v>
                </c:pt>
                <c:pt idx="12">
                  <c:v>#N/A</c:v>
                </c:pt>
                <c:pt idx="13">
                  <c:v>5570</c:v>
                </c:pt>
                <c:pt idx="14">
                  <c:v>#N/A</c:v>
                </c:pt>
              </c:numCache>
            </c:numRef>
          </c:val>
          <c:smooth val="0"/>
          <c:extLst>
            <c:ext xmlns:c16="http://schemas.microsoft.com/office/drawing/2014/chart" uri="{C3380CC4-5D6E-409C-BE32-E72D297353CC}">
              <c16:uniqueId val="{0000000B-3C96-4544-B546-2FB7D40ECBCD}"/>
            </c:ext>
          </c:extLst>
        </c:ser>
        <c:dLbls>
          <c:showLegendKey val="0"/>
          <c:showVal val="0"/>
          <c:showCatName val="0"/>
          <c:showSerName val="0"/>
          <c:showPercent val="0"/>
          <c:showBubbleSize val="0"/>
        </c:dLbls>
        <c:marker val="1"/>
        <c:smooth val="0"/>
        <c:axId val="546860296"/>
        <c:axId val="546859904"/>
      </c:lineChart>
      <c:catAx>
        <c:axId val="54686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6859904"/>
        <c:crosses val="autoZero"/>
        <c:auto val="1"/>
        <c:lblAlgn val="ctr"/>
        <c:lblOffset val="100"/>
        <c:tickLblSkip val="1"/>
        <c:tickMarkSkip val="1"/>
        <c:noMultiLvlLbl val="0"/>
      </c:catAx>
      <c:valAx>
        <c:axId val="54685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86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1244</c:v>
                </c:pt>
                <c:pt idx="1">
                  <c:v>1245</c:v>
                </c:pt>
                <c:pt idx="2">
                  <c:v>608</c:v>
                </c:pt>
              </c:numCache>
            </c:numRef>
          </c:val>
          <c:extLst>
            <c:ext xmlns:c16="http://schemas.microsoft.com/office/drawing/2014/chart" uri="{C3380CC4-5D6E-409C-BE32-E72D297353CC}">
              <c16:uniqueId val="{00000000-36B0-49FF-8E82-68AE6EC994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2798</c:v>
                </c:pt>
                <c:pt idx="1">
                  <c:v>2802</c:v>
                </c:pt>
                <c:pt idx="2">
                  <c:v>2861</c:v>
                </c:pt>
              </c:numCache>
            </c:numRef>
          </c:val>
          <c:extLst>
            <c:ext xmlns:c16="http://schemas.microsoft.com/office/drawing/2014/chart" uri="{C3380CC4-5D6E-409C-BE32-E72D297353CC}">
              <c16:uniqueId val="{00000001-36B0-49FF-8E82-68AE6EC994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1886</c:v>
                </c:pt>
                <c:pt idx="1">
                  <c:v>1882</c:v>
                </c:pt>
                <c:pt idx="2">
                  <c:v>1796</c:v>
                </c:pt>
              </c:numCache>
            </c:numRef>
          </c:val>
          <c:extLst>
            <c:ext xmlns:c16="http://schemas.microsoft.com/office/drawing/2014/chart" uri="{C3380CC4-5D6E-409C-BE32-E72D297353CC}">
              <c16:uniqueId val="{00000002-36B0-49FF-8E82-68AE6EC994BF}"/>
            </c:ext>
          </c:extLst>
        </c:ser>
        <c:dLbls>
          <c:showLegendKey val="0"/>
          <c:showVal val="0"/>
          <c:showCatName val="0"/>
          <c:showSerName val="0"/>
          <c:showPercent val="0"/>
          <c:showBubbleSize val="0"/>
        </c:dLbls>
        <c:gapWidth val="120"/>
        <c:overlap val="100"/>
        <c:axId val="546861864"/>
        <c:axId val="546857160"/>
      </c:barChart>
      <c:catAx>
        <c:axId val="54686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6857160"/>
        <c:crosses val="autoZero"/>
        <c:auto val="1"/>
        <c:lblAlgn val="ctr"/>
        <c:lblOffset val="100"/>
        <c:tickLblSkip val="1"/>
        <c:tickMarkSkip val="1"/>
        <c:noMultiLvlLbl val="0"/>
      </c:catAx>
      <c:valAx>
        <c:axId val="546857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686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
38,551
156.60
19,861,655
19,053,593
699,298
11,486,334
19,321,880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ポイント上回り、昨年度</a:t>
          </a:r>
          <a:r>
            <a:rPr kumimoji="1" lang="ja-JP" altLang="en-US" sz="1100">
              <a:solidFill>
                <a:schemeClr val="dk1"/>
              </a:solidFill>
              <a:effectLst/>
              <a:latin typeface="+mn-lt"/>
              <a:ea typeface="+mn-ea"/>
              <a:cs typeface="+mn-cs"/>
            </a:rPr>
            <a:t>より減少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今後の景気動向に左右されることなく、安定した財政基盤を確保するために、事業のスクラップアンドビルドを進めていく中で、歳出の徹底的な見直し及び削減に努める。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老朽化が進む公共施設の見直し時期にあり、公共施設等マネジメント計画をもとに進めてい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129540</xdr:rowOff>
    </xdr:to>
    <xdr:cxnSp macro="">
      <xdr:nvCxnSpPr>
        <xdr:cNvPr id="67" name="直線コネクタ 66"/>
        <xdr:cNvCxnSpPr/>
      </xdr:nvCxnSpPr>
      <xdr:spPr>
        <a:xfrm>
          <a:off x="4114800" y="67678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81280</xdr:rowOff>
    </xdr:to>
    <xdr:cxnSp macro="">
      <xdr:nvCxnSpPr>
        <xdr:cNvPr id="70" name="直線コネクタ 69"/>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33020</xdr:rowOff>
    </xdr:from>
    <xdr:to>
      <xdr:col>15</xdr:col>
      <xdr:colOff>82550</xdr:colOff>
      <xdr:row>39</xdr:row>
      <xdr:rowOff>81280</xdr:rowOff>
    </xdr:to>
    <xdr:cxnSp macro="">
      <xdr:nvCxnSpPr>
        <xdr:cNvPr id="73" name="直線コネクタ 72"/>
        <xdr:cNvCxnSpPr/>
      </xdr:nvCxnSpPr>
      <xdr:spPr>
        <a:xfrm>
          <a:off x="2336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33020</xdr:rowOff>
    </xdr:from>
    <xdr:to>
      <xdr:col>11</xdr:col>
      <xdr:colOff>31750</xdr:colOff>
      <xdr:row>39</xdr:row>
      <xdr:rowOff>33020</xdr:rowOff>
    </xdr:to>
    <xdr:cxnSp macro="">
      <xdr:nvCxnSpPr>
        <xdr:cNvPr id="76" name="直線コネクタ 75"/>
        <xdr:cNvCxnSpPr/>
      </xdr:nvCxnSpPr>
      <xdr:spPr>
        <a:xfrm>
          <a:off x="1447800" y="671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142257</xdr:rowOff>
    </xdr:from>
    <xdr:ext cx="736600" cy="259045"/>
    <xdr:sp macro="" textlink="">
      <xdr:nvSpPr>
        <xdr:cNvPr id="89" name="テキスト ボックス 88"/>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153670</xdr:rowOff>
    </xdr:from>
    <xdr:to>
      <xdr:col>11</xdr:col>
      <xdr:colOff>82550</xdr:colOff>
      <xdr:row>39</xdr:row>
      <xdr:rowOff>83820</xdr:rowOff>
    </xdr:to>
    <xdr:sp macro="" textlink="">
      <xdr:nvSpPr>
        <xdr:cNvPr id="92" name="楕円 91"/>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93997</xdr:rowOff>
    </xdr:from>
    <xdr:ext cx="762000" cy="259045"/>
    <xdr:sp macro="" textlink="">
      <xdr:nvSpPr>
        <xdr:cNvPr id="93" name="テキスト ボックス 92"/>
        <xdr:cNvSpPr txBox="1"/>
      </xdr:nvSpPr>
      <xdr:spPr>
        <a:xfrm>
          <a:off x="1955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153670</xdr:rowOff>
    </xdr:from>
    <xdr:to>
      <xdr:col>7</xdr:col>
      <xdr:colOff>31750</xdr:colOff>
      <xdr:row>39</xdr:row>
      <xdr:rowOff>83820</xdr:rowOff>
    </xdr:to>
    <xdr:sp macro="" textlink="">
      <xdr:nvSpPr>
        <xdr:cNvPr id="94" name="楕円 93"/>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93997</xdr:rowOff>
    </xdr:from>
    <xdr:ext cx="762000" cy="259045"/>
    <xdr:sp macro="" textlink="">
      <xdr:nvSpPr>
        <xdr:cNvPr id="95" name="テキスト ボックス 94"/>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平均値と比較すると</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ja-JP" sz="1100" baseline="0">
              <a:solidFill>
                <a:schemeClr val="dk1"/>
              </a:solidFill>
              <a:effectLst/>
              <a:latin typeface="+mn-lt"/>
              <a:ea typeface="+mn-ea"/>
              <a:cs typeface="+mn-cs"/>
            </a:rPr>
            <a:t>低い値となっている。</a:t>
          </a:r>
          <a:endParaRPr lang="ja-JP" altLang="ja-JP" sz="1400">
            <a:effectLst/>
          </a:endParaRPr>
        </a:p>
        <a:p>
          <a:r>
            <a:rPr kumimoji="1" lang="ja-JP" altLang="ja-JP" sz="1100">
              <a:solidFill>
                <a:schemeClr val="dk1"/>
              </a:solidFill>
              <a:effectLst/>
              <a:latin typeface="+mn-lt"/>
              <a:ea typeface="+mn-ea"/>
              <a:cs typeface="+mn-cs"/>
            </a:rPr>
            <a:t>　歳出面において、継続的に進めてきた神立駅周辺整備事業、また</a:t>
          </a:r>
          <a:r>
            <a:rPr kumimoji="1" lang="ja-JP" altLang="en-US" sz="1100">
              <a:solidFill>
                <a:schemeClr val="dk1"/>
              </a:solidFill>
              <a:effectLst/>
              <a:latin typeface="+mn-lt"/>
              <a:ea typeface="+mn-ea"/>
              <a:cs typeface="+mn-cs"/>
            </a:rPr>
            <a:t>霞台厚生施設</a:t>
          </a:r>
          <a:r>
            <a:rPr kumimoji="1" lang="ja-JP" altLang="ja-JP" sz="1100">
              <a:solidFill>
                <a:schemeClr val="dk1"/>
              </a:solidFill>
              <a:effectLst/>
              <a:latin typeface="+mn-lt"/>
              <a:ea typeface="+mn-ea"/>
              <a:cs typeface="+mn-cs"/>
            </a:rPr>
            <a:t>の建設に伴う既存施設の解体等の大型事業における償還が</a:t>
          </a:r>
          <a:r>
            <a:rPr kumimoji="1" lang="ja-JP" altLang="en-US" sz="1100">
              <a:solidFill>
                <a:schemeClr val="dk1"/>
              </a:solidFill>
              <a:effectLst/>
              <a:latin typeface="+mn-lt"/>
              <a:ea typeface="+mn-ea"/>
              <a:cs typeface="+mn-cs"/>
            </a:rPr>
            <a:t>始まり</a:t>
          </a:r>
          <a:r>
            <a:rPr kumimoji="1" lang="ja-JP" altLang="ja-JP" sz="1100">
              <a:solidFill>
                <a:schemeClr val="dk1"/>
              </a:solidFill>
              <a:effectLst/>
              <a:latin typeface="+mn-lt"/>
              <a:ea typeface="+mn-ea"/>
              <a:cs typeface="+mn-cs"/>
            </a:rPr>
            <a:t>、今後の公債費の増大が懸念される。また、少子高齢化や人口減少の影響を受け、社会保障費が増加する</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で、安定的な市民サービスを継続していくことができるように確実な財源の確保や事業の平準化に努めていかなければならない。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59</xdr:row>
      <xdr:rowOff>121013</xdr:rowOff>
    </xdr:to>
    <xdr:cxnSp macro="">
      <xdr:nvCxnSpPr>
        <xdr:cNvPr id="132" name="直線コネクタ 131"/>
        <xdr:cNvCxnSpPr/>
      </xdr:nvCxnSpPr>
      <xdr:spPr>
        <a:xfrm>
          <a:off x="4114800" y="1021588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59</xdr:row>
      <xdr:rowOff>100330</xdr:rowOff>
    </xdr:to>
    <xdr:cxnSp macro="">
      <xdr:nvCxnSpPr>
        <xdr:cNvPr id="135" name="直線コネクタ 134"/>
        <xdr:cNvCxnSpPr/>
      </xdr:nvCxnSpPr>
      <xdr:spPr>
        <a:xfrm>
          <a:off x="3225800" y="10053865"/>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109765</xdr:rowOff>
    </xdr:from>
    <xdr:to>
      <xdr:col>15</xdr:col>
      <xdr:colOff>82550</xdr:colOff>
      <xdr:row>59</xdr:row>
      <xdr:rowOff>134801</xdr:rowOff>
    </xdr:to>
    <xdr:cxnSp macro="">
      <xdr:nvCxnSpPr>
        <xdr:cNvPr id="138" name="直線コネクタ 137"/>
        <xdr:cNvCxnSpPr/>
      </xdr:nvCxnSpPr>
      <xdr:spPr>
        <a:xfrm flipV="1">
          <a:off x="2336800" y="10053865"/>
          <a:ext cx="889000" cy="1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93435</xdr:rowOff>
    </xdr:from>
    <xdr:to>
      <xdr:col>11</xdr:col>
      <xdr:colOff>31750</xdr:colOff>
      <xdr:row>59</xdr:row>
      <xdr:rowOff>134801</xdr:rowOff>
    </xdr:to>
    <xdr:cxnSp macro="">
      <xdr:nvCxnSpPr>
        <xdr:cNvPr id="141" name="直線コネクタ 140"/>
        <xdr:cNvCxnSpPr/>
      </xdr:nvCxnSpPr>
      <xdr:spPr>
        <a:xfrm>
          <a:off x="1447800" y="1020898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70213</xdr:rowOff>
    </xdr:from>
    <xdr:to>
      <xdr:col>23</xdr:col>
      <xdr:colOff>184150</xdr:colOff>
      <xdr:row>60</xdr:row>
      <xdr:rowOff>363</xdr:rowOff>
    </xdr:to>
    <xdr:sp macro="" textlink="">
      <xdr:nvSpPr>
        <xdr:cNvPr id="151" name="楕円 150"/>
        <xdr:cNvSpPr/>
      </xdr:nvSpPr>
      <xdr:spPr>
        <a:xfrm>
          <a:off x="4902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86740</xdr:rowOff>
    </xdr:from>
    <xdr:ext cx="762000" cy="259045"/>
    <xdr:sp macro="" textlink="">
      <xdr:nvSpPr>
        <xdr:cNvPr id="152" name="財政構造の弾力性該当値テキスト"/>
        <xdr:cNvSpPr txBox="1"/>
      </xdr:nvSpPr>
      <xdr:spPr>
        <a:xfrm>
          <a:off x="5041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3" name="楕円 152"/>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4" name="テキスト ボックス 153"/>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58965</xdr:rowOff>
    </xdr:from>
    <xdr:to>
      <xdr:col>15</xdr:col>
      <xdr:colOff>133350</xdr:colOff>
      <xdr:row>58</xdr:row>
      <xdr:rowOff>160565</xdr:rowOff>
    </xdr:to>
    <xdr:sp macro="" textlink="">
      <xdr:nvSpPr>
        <xdr:cNvPr id="155" name="楕円 154"/>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170742</xdr:rowOff>
    </xdr:from>
    <xdr:ext cx="762000" cy="259045"/>
    <xdr:sp macro="" textlink="">
      <xdr:nvSpPr>
        <xdr:cNvPr id="156" name="テキスト ボックス 155"/>
        <xdr:cNvSpPr txBox="1"/>
      </xdr:nvSpPr>
      <xdr:spPr>
        <a:xfrm>
          <a:off x="2844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84001</xdr:rowOff>
    </xdr:from>
    <xdr:to>
      <xdr:col>11</xdr:col>
      <xdr:colOff>82550</xdr:colOff>
      <xdr:row>60</xdr:row>
      <xdr:rowOff>14151</xdr:rowOff>
    </xdr:to>
    <xdr:sp macro="" textlink="">
      <xdr:nvSpPr>
        <xdr:cNvPr id="157" name="楕円 156"/>
        <xdr:cNvSpPr/>
      </xdr:nvSpPr>
      <xdr:spPr>
        <a:xfrm>
          <a:off x="2286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24328</xdr:rowOff>
    </xdr:from>
    <xdr:ext cx="762000" cy="259045"/>
    <xdr:sp macro="" textlink="">
      <xdr:nvSpPr>
        <xdr:cNvPr id="158" name="テキスト ボックス 157"/>
        <xdr:cNvSpPr txBox="1"/>
      </xdr:nvSpPr>
      <xdr:spPr>
        <a:xfrm>
          <a:off x="1955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42635</xdr:rowOff>
    </xdr:from>
    <xdr:to>
      <xdr:col>7</xdr:col>
      <xdr:colOff>31750</xdr:colOff>
      <xdr:row>59</xdr:row>
      <xdr:rowOff>144235</xdr:rowOff>
    </xdr:to>
    <xdr:sp macro="" textlink="">
      <xdr:nvSpPr>
        <xdr:cNvPr id="159" name="楕円 158"/>
        <xdr:cNvSpPr/>
      </xdr:nvSpPr>
      <xdr:spPr>
        <a:xfrm>
          <a:off x="1397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154412</xdr:rowOff>
    </xdr:from>
    <xdr:ext cx="762000" cy="259045"/>
    <xdr:sp macro="" textlink="">
      <xdr:nvSpPr>
        <xdr:cNvPr id="160" name="テキスト ボックス 159"/>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平均値と比較して</a:t>
          </a:r>
          <a:r>
            <a:rPr kumimoji="1" lang="en-US" altLang="ja-JP" sz="1100">
              <a:solidFill>
                <a:schemeClr val="dk1"/>
              </a:solidFill>
              <a:effectLst/>
              <a:latin typeface="+mn-lt"/>
              <a:ea typeface="+mn-ea"/>
              <a:cs typeface="+mn-cs"/>
            </a:rPr>
            <a:t>64,370</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人件費は、人事院勧告に伴う給与改定により増加している。民間企業の賃上げにより、今後も増加していくことを見込んでいる。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保有する公共施設数が多く、その維持管理に費用がかかっており、増加している。今後は公共施設等マネジメント計画をもとに、公共施設の見直しを行っていく。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119095</xdr:rowOff>
    </xdr:from>
    <xdr:to>
      <xdr:col>23</xdr:col>
      <xdr:colOff>133350</xdr:colOff>
      <xdr:row>81</xdr:row>
      <xdr:rowOff>121067</xdr:rowOff>
    </xdr:to>
    <xdr:cxnSp macro="">
      <xdr:nvCxnSpPr>
        <xdr:cNvPr id="196" name="直線コネクタ 195"/>
        <xdr:cNvCxnSpPr/>
      </xdr:nvCxnSpPr>
      <xdr:spPr>
        <a:xfrm>
          <a:off x="4114800" y="14006545"/>
          <a:ext cx="8382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107561</xdr:rowOff>
    </xdr:from>
    <xdr:to>
      <xdr:col>19</xdr:col>
      <xdr:colOff>133350</xdr:colOff>
      <xdr:row>81</xdr:row>
      <xdr:rowOff>119095</xdr:rowOff>
    </xdr:to>
    <xdr:cxnSp macro="">
      <xdr:nvCxnSpPr>
        <xdr:cNvPr id="199" name="直線コネクタ 198"/>
        <xdr:cNvCxnSpPr/>
      </xdr:nvCxnSpPr>
      <xdr:spPr>
        <a:xfrm>
          <a:off x="3225800" y="13995011"/>
          <a:ext cx="8890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102312</xdr:rowOff>
    </xdr:from>
    <xdr:to>
      <xdr:col>15</xdr:col>
      <xdr:colOff>82550</xdr:colOff>
      <xdr:row>81</xdr:row>
      <xdr:rowOff>107561</xdr:rowOff>
    </xdr:to>
    <xdr:cxnSp macro="">
      <xdr:nvCxnSpPr>
        <xdr:cNvPr id="202" name="直線コネクタ 201"/>
        <xdr:cNvCxnSpPr/>
      </xdr:nvCxnSpPr>
      <xdr:spPr>
        <a:xfrm>
          <a:off x="2336800" y="13989762"/>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74713</xdr:rowOff>
    </xdr:from>
    <xdr:to>
      <xdr:col>11</xdr:col>
      <xdr:colOff>31750</xdr:colOff>
      <xdr:row>81</xdr:row>
      <xdr:rowOff>102312</xdr:rowOff>
    </xdr:to>
    <xdr:cxnSp macro="">
      <xdr:nvCxnSpPr>
        <xdr:cNvPr id="205" name="直線コネクタ 204"/>
        <xdr:cNvCxnSpPr/>
      </xdr:nvCxnSpPr>
      <xdr:spPr>
        <a:xfrm>
          <a:off x="1447800" y="13962163"/>
          <a:ext cx="8890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70267</xdr:rowOff>
    </xdr:from>
    <xdr:to>
      <xdr:col>23</xdr:col>
      <xdr:colOff>184150</xdr:colOff>
      <xdr:row>82</xdr:row>
      <xdr:rowOff>417</xdr:rowOff>
    </xdr:to>
    <xdr:sp macro="" textlink="">
      <xdr:nvSpPr>
        <xdr:cNvPr id="215" name="楕円 214"/>
        <xdr:cNvSpPr/>
      </xdr:nvSpPr>
      <xdr:spPr>
        <a:xfrm>
          <a:off x="4902200" y="139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162994</xdr:rowOff>
    </xdr:from>
    <xdr:ext cx="762000" cy="259045"/>
    <xdr:sp macro="" textlink="">
      <xdr:nvSpPr>
        <xdr:cNvPr id="216" name="人件費・物件費等の状況該当値テキスト"/>
        <xdr:cNvSpPr txBox="1"/>
      </xdr:nvSpPr>
      <xdr:spPr>
        <a:xfrm>
          <a:off x="5041900" y="1387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68295</xdr:rowOff>
    </xdr:from>
    <xdr:to>
      <xdr:col>19</xdr:col>
      <xdr:colOff>184150</xdr:colOff>
      <xdr:row>81</xdr:row>
      <xdr:rowOff>169895</xdr:rowOff>
    </xdr:to>
    <xdr:sp macro="" textlink="">
      <xdr:nvSpPr>
        <xdr:cNvPr id="217" name="楕円 216"/>
        <xdr:cNvSpPr/>
      </xdr:nvSpPr>
      <xdr:spPr>
        <a:xfrm>
          <a:off x="4064000" y="139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8622</xdr:rowOff>
    </xdr:from>
    <xdr:ext cx="736600" cy="259045"/>
    <xdr:sp macro="" textlink="">
      <xdr:nvSpPr>
        <xdr:cNvPr id="218" name="テキスト ボックス 217"/>
        <xdr:cNvSpPr txBox="1"/>
      </xdr:nvSpPr>
      <xdr:spPr>
        <a:xfrm>
          <a:off x="3733800" y="1372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56761</xdr:rowOff>
    </xdr:from>
    <xdr:to>
      <xdr:col>15</xdr:col>
      <xdr:colOff>133350</xdr:colOff>
      <xdr:row>81</xdr:row>
      <xdr:rowOff>158361</xdr:rowOff>
    </xdr:to>
    <xdr:sp macro="" textlink="">
      <xdr:nvSpPr>
        <xdr:cNvPr id="219" name="楕円 218"/>
        <xdr:cNvSpPr/>
      </xdr:nvSpPr>
      <xdr:spPr>
        <a:xfrm>
          <a:off x="3175000" y="139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168538</xdr:rowOff>
    </xdr:from>
    <xdr:ext cx="762000" cy="259045"/>
    <xdr:sp macro="" textlink="">
      <xdr:nvSpPr>
        <xdr:cNvPr id="220" name="テキスト ボックス 219"/>
        <xdr:cNvSpPr txBox="1"/>
      </xdr:nvSpPr>
      <xdr:spPr>
        <a:xfrm>
          <a:off x="2844800" y="1371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51512</xdr:rowOff>
    </xdr:from>
    <xdr:to>
      <xdr:col>11</xdr:col>
      <xdr:colOff>82550</xdr:colOff>
      <xdr:row>81</xdr:row>
      <xdr:rowOff>153112</xdr:rowOff>
    </xdr:to>
    <xdr:sp macro="" textlink="">
      <xdr:nvSpPr>
        <xdr:cNvPr id="221" name="楕円 220"/>
        <xdr:cNvSpPr/>
      </xdr:nvSpPr>
      <xdr:spPr>
        <a:xfrm>
          <a:off x="2286000" y="139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163289</xdr:rowOff>
    </xdr:from>
    <xdr:ext cx="762000" cy="259045"/>
    <xdr:sp macro="" textlink="">
      <xdr:nvSpPr>
        <xdr:cNvPr id="222" name="テキスト ボックス 221"/>
        <xdr:cNvSpPr txBox="1"/>
      </xdr:nvSpPr>
      <xdr:spPr>
        <a:xfrm>
          <a:off x="1955800" y="137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23913</xdr:rowOff>
    </xdr:from>
    <xdr:to>
      <xdr:col>7</xdr:col>
      <xdr:colOff>31750</xdr:colOff>
      <xdr:row>81</xdr:row>
      <xdr:rowOff>125513</xdr:rowOff>
    </xdr:to>
    <xdr:sp macro="" textlink="">
      <xdr:nvSpPr>
        <xdr:cNvPr id="223" name="楕円 222"/>
        <xdr:cNvSpPr/>
      </xdr:nvSpPr>
      <xdr:spPr>
        <a:xfrm>
          <a:off x="1397000" y="139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135690</xdr:rowOff>
    </xdr:from>
    <xdr:ext cx="762000" cy="259045"/>
    <xdr:sp macro="" textlink="">
      <xdr:nvSpPr>
        <xdr:cNvPr id="224" name="テキスト ボックス 223"/>
        <xdr:cNvSpPr txBox="1"/>
      </xdr:nvSpPr>
      <xdr:spPr>
        <a:xfrm>
          <a:off x="1066800" y="1368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職員階層や職員構成の変動により前年比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引き続き、勤務成績の昇給への反映やポスト管理に取り組み、類似団体との均衡が図れるよう努めていく。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88195</xdr:rowOff>
    </xdr:to>
    <xdr:cxnSp macro="">
      <xdr:nvCxnSpPr>
        <xdr:cNvPr id="258" name="直線コネクタ 257"/>
        <xdr:cNvCxnSpPr/>
      </xdr:nvCxnSpPr>
      <xdr:spPr>
        <a:xfrm flipV="1">
          <a:off x="16179800" y="147122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141816</xdr:rowOff>
    </xdr:to>
    <xdr:cxnSp macro="">
      <xdr:nvCxnSpPr>
        <xdr:cNvPr id="261" name="直線コネクタ 260"/>
        <xdr:cNvCxnSpPr/>
      </xdr:nvCxnSpPr>
      <xdr:spPr>
        <a:xfrm flipV="1">
          <a:off x="15290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141816</xdr:rowOff>
    </xdr:to>
    <xdr:cxnSp macro="">
      <xdr:nvCxnSpPr>
        <xdr:cNvPr id="264" name="直線コネクタ 263"/>
        <xdr:cNvCxnSpPr/>
      </xdr:nvCxnSpPr>
      <xdr:spPr>
        <a:xfrm>
          <a:off x="14401800" y="147926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155222</xdr:rowOff>
    </xdr:to>
    <xdr:cxnSp macro="">
      <xdr:nvCxnSpPr>
        <xdr:cNvPr id="267" name="直線コネクタ 266"/>
        <xdr:cNvCxnSpPr/>
      </xdr:nvCxnSpPr>
      <xdr:spPr>
        <a:xfrm flipV="1">
          <a:off x="13512800" y="147926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7" name="楕円 276"/>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8" name="給与水準   （国との比較）該当値テキスト"/>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9" name="楕円 278"/>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80" name="テキスト ボックス 279"/>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84" name="テキスト ボックス 283"/>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5" name="楕円 284"/>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6" name="テキスト ボックス 285"/>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基礎となる職員数が定年退職等により、前年度より</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人減少した。</a:t>
          </a:r>
          <a:endParaRPr lang="ja-JP" altLang="ja-JP" sz="1400">
            <a:effectLst/>
          </a:endParaRPr>
        </a:p>
        <a:p>
          <a:r>
            <a:rPr kumimoji="1" lang="ja-JP" altLang="ja-JP" sz="1100">
              <a:solidFill>
                <a:schemeClr val="dk1"/>
              </a:solidFill>
              <a:effectLst/>
              <a:latin typeface="+mn-lt"/>
              <a:ea typeface="+mn-ea"/>
              <a:cs typeface="+mn-cs"/>
            </a:rPr>
            <a:t>　引き続き行政需要に応じた適正な職員数を維持するよう取り組んでいく。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22987</xdr:rowOff>
    </xdr:from>
    <xdr:to>
      <xdr:col>81</xdr:col>
      <xdr:colOff>44450</xdr:colOff>
      <xdr:row>60</xdr:row>
      <xdr:rowOff>35856</xdr:rowOff>
    </xdr:to>
    <xdr:cxnSp macro="">
      <xdr:nvCxnSpPr>
        <xdr:cNvPr id="321" name="直線コネクタ 320"/>
        <xdr:cNvCxnSpPr/>
      </xdr:nvCxnSpPr>
      <xdr:spPr>
        <a:xfrm flipV="1">
          <a:off x="16179800" y="10309987"/>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35856</xdr:rowOff>
    </xdr:from>
    <xdr:to>
      <xdr:col>77</xdr:col>
      <xdr:colOff>44450</xdr:colOff>
      <xdr:row>60</xdr:row>
      <xdr:rowOff>43900</xdr:rowOff>
    </xdr:to>
    <xdr:cxnSp macro="">
      <xdr:nvCxnSpPr>
        <xdr:cNvPr id="324" name="直線コネクタ 323"/>
        <xdr:cNvCxnSpPr/>
      </xdr:nvCxnSpPr>
      <xdr:spPr>
        <a:xfrm flipV="1">
          <a:off x="15290800" y="10322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35856</xdr:rowOff>
    </xdr:from>
    <xdr:to>
      <xdr:col>72</xdr:col>
      <xdr:colOff>203200</xdr:colOff>
      <xdr:row>60</xdr:row>
      <xdr:rowOff>43900</xdr:rowOff>
    </xdr:to>
    <xdr:cxnSp macro="">
      <xdr:nvCxnSpPr>
        <xdr:cNvPr id="327" name="直線コネクタ 326"/>
        <xdr:cNvCxnSpPr/>
      </xdr:nvCxnSpPr>
      <xdr:spPr>
        <a:xfrm>
          <a:off x="14401800" y="10322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26205</xdr:rowOff>
    </xdr:from>
    <xdr:to>
      <xdr:col>68</xdr:col>
      <xdr:colOff>152400</xdr:colOff>
      <xdr:row>60</xdr:row>
      <xdr:rowOff>35856</xdr:rowOff>
    </xdr:to>
    <xdr:cxnSp macro="">
      <xdr:nvCxnSpPr>
        <xdr:cNvPr id="330" name="直線コネクタ 329"/>
        <xdr:cNvCxnSpPr/>
      </xdr:nvCxnSpPr>
      <xdr:spPr>
        <a:xfrm>
          <a:off x="13512800" y="10313205"/>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143637</xdr:rowOff>
    </xdr:from>
    <xdr:to>
      <xdr:col>81</xdr:col>
      <xdr:colOff>95250</xdr:colOff>
      <xdr:row>60</xdr:row>
      <xdr:rowOff>73787</xdr:rowOff>
    </xdr:to>
    <xdr:sp macro="" textlink="">
      <xdr:nvSpPr>
        <xdr:cNvPr id="340" name="楕円 339"/>
        <xdr:cNvSpPr/>
      </xdr:nvSpPr>
      <xdr:spPr>
        <a:xfrm>
          <a:off x="169672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160164</xdr:rowOff>
    </xdr:from>
    <xdr:ext cx="762000" cy="259045"/>
    <xdr:sp macro="" textlink="">
      <xdr:nvSpPr>
        <xdr:cNvPr id="341" name="定員管理の状況該当値テキスト"/>
        <xdr:cNvSpPr txBox="1"/>
      </xdr:nvSpPr>
      <xdr:spPr>
        <a:xfrm>
          <a:off x="17106900" y="1010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156506</xdr:rowOff>
    </xdr:from>
    <xdr:to>
      <xdr:col>77</xdr:col>
      <xdr:colOff>95250</xdr:colOff>
      <xdr:row>60</xdr:row>
      <xdr:rowOff>86656</xdr:rowOff>
    </xdr:to>
    <xdr:sp macro="" textlink="">
      <xdr:nvSpPr>
        <xdr:cNvPr id="342" name="楕円 341"/>
        <xdr:cNvSpPr/>
      </xdr:nvSpPr>
      <xdr:spPr>
        <a:xfrm>
          <a:off x="16129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96833</xdr:rowOff>
    </xdr:from>
    <xdr:ext cx="736600" cy="259045"/>
    <xdr:sp macro="" textlink="">
      <xdr:nvSpPr>
        <xdr:cNvPr id="343" name="テキスト ボックス 342"/>
        <xdr:cNvSpPr txBox="1"/>
      </xdr:nvSpPr>
      <xdr:spPr>
        <a:xfrm>
          <a:off x="15798800" y="1004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164550</xdr:rowOff>
    </xdr:from>
    <xdr:to>
      <xdr:col>73</xdr:col>
      <xdr:colOff>44450</xdr:colOff>
      <xdr:row>60</xdr:row>
      <xdr:rowOff>94700</xdr:rowOff>
    </xdr:to>
    <xdr:sp macro="" textlink="">
      <xdr:nvSpPr>
        <xdr:cNvPr id="344" name="楕円 343"/>
        <xdr:cNvSpPr/>
      </xdr:nvSpPr>
      <xdr:spPr>
        <a:xfrm>
          <a:off x="15240000" y="102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104877</xdr:rowOff>
    </xdr:from>
    <xdr:ext cx="762000" cy="259045"/>
    <xdr:sp macro="" textlink="">
      <xdr:nvSpPr>
        <xdr:cNvPr id="345" name="テキスト ボックス 344"/>
        <xdr:cNvSpPr txBox="1"/>
      </xdr:nvSpPr>
      <xdr:spPr>
        <a:xfrm>
          <a:off x="14909800" y="100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156506</xdr:rowOff>
    </xdr:from>
    <xdr:to>
      <xdr:col>68</xdr:col>
      <xdr:colOff>203200</xdr:colOff>
      <xdr:row>60</xdr:row>
      <xdr:rowOff>86656</xdr:rowOff>
    </xdr:to>
    <xdr:sp macro="" textlink="">
      <xdr:nvSpPr>
        <xdr:cNvPr id="346" name="楕円 345"/>
        <xdr:cNvSpPr/>
      </xdr:nvSpPr>
      <xdr:spPr>
        <a:xfrm>
          <a:off x="14351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96833</xdr:rowOff>
    </xdr:from>
    <xdr:ext cx="762000" cy="259045"/>
    <xdr:sp macro="" textlink="">
      <xdr:nvSpPr>
        <xdr:cNvPr id="347" name="テキスト ボックス 346"/>
        <xdr:cNvSpPr txBox="1"/>
      </xdr:nvSpPr>
      <xdr:spPr>
        <a:xfrm>
          <a:off x="14020800" y="100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146855</xdr:rowOff>
    </xdr:from>
    <xdr:to>
      <xdr:col>64</xdr:col>
      <xdr:colOff>152400</xdr:colOff>
      <xdr:row>60</xdr:row>
      <xdr:rowOff>77005</xdr:rowOff>
    </xdr:to>
    <xdr:sp macro="" textlink="">
      <xdr:nvSpPr>
        <xdr:cNvPr id="348" name="楕円 347"/>
        <xdr:cNvSpPr/>
      </xdr:nvSpPr>
      <xdr:spPr>
        <a:xfrm>
          <a:off x="134620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87182</xdr:rowOff>
    </xdr:from>
    <xdr:ext cx="762000" cy="259045"/>
    <xdr:sp macro="" textlink="">
      <xdr:nvSpPr>
        <xdr:cNvPr id="349" name="テキスト ボックス 348"/>
        <xdr:cNvSpPr txBox="1"/>
      </xdr:nvSpPr>
      <xdr:spPr>
        <a:xfrm>
          <a:off x="13131800" y="1003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回っている。また、県平均と比較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、継続的に進めてきた神立駅周辺整備事業及び既存ごみ処理施設の解体等大型事業の償還が始まり、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傾向になる懸念がある。そのため、起債に頼ることない財政運営を行っていく中で、事業の年度間の平準化による世代間の負担の公平化を図り、今後は県平均へ向けた実質公債費比率の低下を目指す</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15981</xdr:rowOff>
    </xdr:from>
    <xdr:to>
      <xdr:col>81</xdr:col>
      <xdr:colOff>44450</xdr:colOff>
      <xdr:row>37</xdr:row>
      <xdr:rowOff>28046</xdr:rowOff>
    </xdr:to>
    <xdr:cxnSp macro="">
      <xdr:nvCxnSpPr>
        <xdr:cNvPr id="383" name="直線コネクタ 382"/>
        <xdr:cNvCxnSpPr/>
      </xdr:nvCxnSpPr>
      <xdr:spPr>
        <a:xfrm flipV="1">
          <a:off x="16179800" y="63596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32067</xdr:rowOff>
    </xdr:to>
    <xdr:cxnSp macro="">
      <xdr:nvCxnSpPr>
        <xdr:cNvPr id="386" name="直線コネクタ 385"/>
        <xdr:cNvCxnSpPr/>
      </xdr:nvCxnSpPr>
      <xdr:spPr>
        <a:xfrm flipV="1">
          <a:off x="15290800" y="637169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32067</xdr:rowOff>
    </xdr:to>
    <xdr:cxnSp macro="">
      <xdr:nvCxnSpPr>
        <xdr:cNvPr id="389" name="直線コネクタ 388"/>
        <xdr:cNvCxnSpPr/>
      </xdr:nvCxnSpPr>
      <xdr:spPr>
        <a:xfrm>
          <a:off x="14401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28046</xdr:rowOff>
    </xdr:to>
    <xdr:cxnSp macro="">
      <xdr:nvCxnSpPr>
        <xdr:cNvPr id="392" name="直線コネクタ 391"/>
        <xdr:cNvCxnSpPr/>
      </xdr:nvCxnSpPr>
      <xdr:spPr>
        <a:xfrm flipV="1">
          <a:off x="13512800" y="636767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2" name="楕円 401"/>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153158</xdr:rowOff>
    </xdr:from>
    <xdr:ext cx="762000" cy="259045"/>
    <xdr:sp macro="" textlink="">
      <xdr:nvSpPr>
        <xdr:cNvPr id="403" name="公債費負担の状況該当値テキスト"/>
        <xdr:cNvSpPr txBox="1"/>
      </xdr:nvSpPr>
      <xdr:spPr>
        <a:xfrm>
          <a:off x="17106900" y="61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4" name="楕円 403"/>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405" name="テキスト ボックス 404"/>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6" name="楕円 405"/>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67644</xdr:rowOff>
    </xdr:from>
    <xdr:ext cx="762000" cy="259045"/>
    <xdr:sp macro="" textlink="">
      <xdr:nvSpPr>
        <xdr:cNvPr id="407" name="テキスト ボックス 406"/>
        <xdr:cNvSpPr txBox="1"/>
      </xdr:nvSpPr>
      <xdr:spPr>
        <a:xfrm>
          <a:off x="14909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8" name="楕円 407"/>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59601</xdr:rowOff>
    </xdr:from>
    <xdr:ext cx="762000" cy="259045"/>
    <xdr:sp macro="" textlink="">
      <xdr:nvSpPr>
        <xdr:cNvPr id="409" name="テキスト ボックス 408"/>
        <xdr:cNvSpPr txBox="1"/>
      </xdr:nvSpPr>
      <xdr:spPr>
        <a:xfrm>
          <a:off x="14020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10" name="楕円 409"/>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411" name="テキスト ボックス 410"/>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前年度数値と比較すると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ポイント増加し、類似団体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平均値と比較すると</a:t>
          </a:r>
          <a:r>
            <a:rPr kumimoji="1" lang="en-US" altLang="ja-JP" sz="1100">
              <a:solidFill>
                <a:schemeClr val="dk1"/>
              </a:solidFill>
              <a:effectLst/>
              <a:latin typeface="+mn-lt"/>
              <a:ea typeface="+mn-ea"/>
              <a:cs typeface="+mn-cs"/>
            </a:rPr>
            <a:t>46.7</a:t>
          </a:r>
          <a:r>
            <a:rPr kumimoji="1" lang="ja-JP" altLang="ja-JP" sz="1100">
              <a:solidFill>
                <a:schemeClr val="dk1"/>
              </a:solidFill>
              <a:effectLst/>
              <a:latin typeface="+mn-lt"/>
              <a:ea typeface="+mn-ea"/>
              <a:cs typeface="+mn-cs"/>
            </a:rPr>
            <a:t>ポイント、県平均と比較しても</a:t>
          </a:r>
          <a:r>
            <a:rPr kumimoji="1" lang="en-US" altLang="ja-JP" sz="1100">
              <a:solidFill>
                <a:schemeClr val="dk1"/>
              </a:solidFill>
              <a:effectLst/>
              <a:latin typeface="+mn-lt"/>
              <a:ea typeface="+mn-ea"/>
              <a:cs typeface="+mn-cs"/>
            </a:rPr>
            <a:t>33.6</a:t>
          </a:r>
          <a:r>
            <a:rPr kumimoji="1" lang="ja-JP" altLang="ja-JP" sz="1100">
              <a:solidFill>
                <a:schemeClr val="dk1"/>
              </a:solidFill>
              <a:effectLst/>
              <a:latin typeface="+mn-lt"/>
              <a:ea typeface="+mn-ea"/>
              <a:cs typeface="+mn-cs"/>
            </a:rPr>
            <a:t>ポイント高い状況となっている。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大型事業の方針転換により、多額の国庫返還金に対応するため、財政調整基金を取り崩した影響により、将来負担比率が増加したと推察する。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引き続き、公債費等義務的経費の削減を中心とする行財政改革を進め、財政の健全化に努める。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67437</xdr:rowOff>
    </xdr:from>
    <xdr:to>
      <xdr:col>81</xdr:col>
      <xdr:colOff>44450</xdr:colOff>
      <xdr:row>16</xdr:row>
      <xdr:rowOff>85132</xdr:rowOff>
    </xdr:to>
    <xdr:cxnSp macro="">
      <xdr:nvCxnSpPr>
        <xdr:cNvPr id="445" name="直線コネクタ 444"/>
        <xdr:cNvCxnSpPr/>
      </xdr:nvCxnSpPr>
      <xdr:spPr>
        <a:xfrm>
          <a:off x="16179800" y="2810637"/>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41698</xdr:rowOff>
    </xdr:from>
    <xdr:to>
      <xdr:col>77</xdr:col>
      <xdr:colOff>44450</xdr:colOff>
      <xdr:row>16</xdr:row>
      <xdr:rowOff>67437</xdr:rowOff>
    </xdr:to>
    <xdr:cxnSp macro="">
      <xdr:nvCxnSpPr>
        <xdr:cNvPr id="448" name="直線コネクタ 447"/>
        <xdr:cNvCxnSpPr/>
      </xdr:nvCxnSpPr>
      <xdr:spPr>
        <a:xfrm>
          <a:off x="15290800" y="2784898"/>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165693</xdr:rowOff>
    </xdr:from>
    <xdr:to>
      <xdr:col>72</xdr:col>
      <xdr:colOff>203200</xdr:colOff>
      <xdr:row>16</xdr:row>
      <xdr:rowOff>41698</xdr:rowOff>
    </xdr:to>
    <xdr:cxnSp macro="">
      <xdr:nvCxnSpPr>
        <xdr:cNvPr id="451" name="直線コネクタ 450"/>
        <xdr:cNvCxnSpPr/>
      </xdr:nvCxnSpPr>
      <xdr:spPr>
        <a:xfrm>
          <a:off x="14401800" y="2737443"/>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165693</xdr:rowOff>
    </xdr:from>
    <xdr:to>
      <xdr:col>68</xdr:col>
      <xdr:colOff>152400</xdr:colOff>
      <xdr:row>16</xdr:row>
      <xdr:rowOff>91567</xdr:rowOff>
    </xdr:to>
    <xdr:cxnSp macro="">
      <xdr:nvCxnSpPr>
        <xdr:cNvPr id="454" name="直線コネクタ 453"/>
        <xdr:cNvCxnSpPr/>
      </xdr:nvCxnSpPr>
      <xdr:spPr>
        <a:xfrm flipV="1">
          <a:off x="13512800" y="2737443"/>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34332</xdr:rowOff>
    </xdr:from>
    <xdr:to>
      <xdr:col>81</xdr:col>
      <xdr:colOff>95250</xdr:colOff>
      <xdr:row>16</xdr:row>
      <xdr:rowOff>135932</xdr:rowOff>
    </xdr:to>
    <xdr:sp macro="" textlink="">
      <xdr:nvSpPr>
        <xdr:cNvPr id="464" name="楕円 463"/>
        <xdr:cNvSpPr/>
      </xdr:nvSpPr>
      <xdr:spPr>
        <a:xfrm>
          <a:off x="169672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6409</xdr:rowOff>
    </xdr:from>
    <xdr:ext cx="762000" cy="259045"/>
    <xdr:sp macro="" textlink="">
      <xdr:nvSpPr>
        <xdr:cNvPr id="465" name="将来負担の状況該当値テキスト"/>
        <xdr:cNvSpPr txBox="1"/>
      </xdr:nvSpPr>
      <xdr:spPr>
        <a:xfrm>
          <a:off x="17106900" y="274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16637</xdr:rowOff>
    </xdr:from>
    <xdr:to>
      <xdr:col>77</xdr:col>
      <xdr:colOff>95250</xdr:colOff>
      <xdr:row>16</xdr:row>
      <xdr:rowOff>118237</xdr:rowOff>
    </xdr:to>
    <xdr:sp macro="" textlink="">
      <xdr:nvSpPr>
        <xdr:cNvPr id="466" name="楕円 465"/>
        <xdr:cNvSpPr/>
      </xdr:nvSpPr>
      <xdr:spPr>
        <a:xfrm>
          <a:off x="16129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103014</xdr:rowOff>
    </xdr:from>
    <xdr:ext cx="736600" cy="259045"/>
    <xdr:sp macro="" textlink="">
      <xdr:nvSpPr>
        <xdr:cNvPr id="467" name="テキスト ボックス 466"/>
        <xdr:cNvSpPr txBox="1"/>
      </xdr:nvSpPr>
      <xdr:spPr>
        <a:xfrm>
          <a:off x="15798800" y="2846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162348</xdr:rowOff>
    </xdr:from>
    <xdr:to>
      <xdr:col>73</xdr:col>
      <xdr:colOff>44450</xdr:colOff>
      <xdr:row>16</xdr:row>
      <xdr:rowOff>92498</xdr:rowOff>
    </xdr:to>
    <xdr:sp macro="" textlink="">
      <xdr:nvSpPr>
        <xdr:cNvPr id="468" name="楕円 467"/>
        <xdr:cNvSpPr/>
      </xdr:nvSpPr>
      <xdr:spPr>
        <a:xfrm>
          <a:off x="15240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77275</xdr:rowOff>
    </xdr:from>
    <xdr:ext cx="762000" cy="259045"/>
    <xdr:sp macro="" textlink="">
      <xdr:nvSpPr>
        <xdr:cNvPr id="469" name="テキスト ボックス 468"/>
        <xdr:cNvSpPr txBox="1"/>
      </xdr:nvSpPr>
      <xdr:spPr>
        <a:xfrm>
          <a:off x="14909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114893</xdr:rowOff>
    </xdr:from>
    <xdr:to>
      <xdr:col>68</xdr:col>
      <xdr:colOff>203200</xdr:colOff>
      <xdr:row>16</xdr:row>
      <xdr:rowOff>45043</xdr:rowOff>
    </xdr:to>
    <xdr:sp macro="" textlink="">
      <xdr:nvSpPr>
        <xdr:cNvPr id="470" name="楕円 469"/>
        <xdr:cNvSpPr/>
      </xdr:nvSpPr>
      <xdr:spPr>
        <a:xfrm>
          <a:off x="14351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29820</xdr:rowOff>
    </xdr:from>
    <xdr:ext cx="762000" cy="259045"/>
    <xdr:sp macro="" textlink="">
      <xdr:nvSpPr>
        <xdr:cNvPr id="471" name="テキスト ボックス 470"/>
        <xdr:cNvSpPr txBox="1"/>
      </xdr:nvSpPr>
      <xdr:spPr>
        <a:xfrm>
          <a:off x="14020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40767</xdr:rowOff>
    </xdr:from>
    <xdr:to>
      <xdr:col>64</xdr:col>
      <xdr:colOff>152400</xdr:colOff>
      <xdr:row>16</xdr:row>
      <xdr:rowOff>142367</xdr:rowOff>
    </xdr:to>
    <xdr:sp macro="" textlink="">
      <xdr:nvSpPr>
        <xdr:cNvPr id="472" name="楕円 471"/>
        <xdr:cNvSpPr/>
      </xdr:nvSpPr>
      <xdr:spPr>
        <a:xfrm>
          <a:off x="13462000" y="2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127144</xdr:rowOff>
    </xdr:from>
    <xdr:ext cx="762000" cy="259045"/>
    <xdr:sp macro="" textlink="">
      <xdr:nvSpPr>
        <xdr:cNvPr id="473" name="テキスト ボックス 472"/>
        <xdr:cNvSpPr txBox="1"/>
      </xdr:nvSpPr>
      <xdr:spPr>
        <a:xfrm>
          <a:off x="13131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
38,551
156.60
19,861,655
19,053,593
699,298
11,486,334
19,321,880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人事院勧告等の対応により前年比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ポイント増加し、茨城県平均より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ポイント高い状況となっている。</a:t>
          </a:r>
          <a:endParaRPr lang="ja-JP" altLang="ja-JP" sz="1400">
            <a:effectLst/>
          </a:endParaRPr>
        </a:p>
        <a:p>
          <a:r>
            <a:rPr kumimoji="1" lang="ja-JP" altLang="ja-JP" sz="1100">
              <a:solidFill>
                <a:schemeClr val="dk1"/>
              </a:solidFill>
              <a:effectLst/>
              <a:latin typeface="+mn-lt"/>
              <a:ea typeface="+mn-ea"/>
              <a:cs typeface="+mn-cs"/>
            </a:rPr>
            <a:t>　引き続き、適正な定員管理を行うとともに、組織運営の効率化を図り、人件費の削減に努めていく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153670</xdr:rowOff>
    </xdr:to>
    <xdr:cxnSp macro="">
      <xdr:nvCxnSpPr>
        <xdr:cNvPr id="66" name="直線コネクタ 65"/>
        <xdr:cNvCxnSpPr/>
      </xdr:nvCxnSpPr>
      <xdr:spPr>
        <a:xfrm>
          <a:off x="3987800" y="6482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xdr:cNvCxnSpPr/>
      </xdr:nvCxnSpPr>
      <xdr:spPr>
        <a:xfrm>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27940</xdr:rowOff>
    </xdr:to>
    <xdr:cxnSp macro="">
      <xdr:nvCxnSpPr>
        <xdr:cNvPr id="72" name="直線コネクタ 71"/>
        <xdr:cNvCxnSpPr/>
      </xdr:nvCxnSpPr>
      <xdr:spPr>
        <a:xfrm flipV="1">
          <a:off x="2209800" y="6398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27940</xdr:rowOff>
    </xdr:to>
    <xdr:cxnSp macro="">
      <xdr:nvCxnSpPr>
        <xdr:cNvPr id="75" name="直線コネクタ 74"/>
        <xdr:cNvCxnSpPr/>
      </xdr:nvCxnSpPr>
      <xdr:spPr>
        <a:xfrm>
          <a:off x="1320800" y="6413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ポイント上回っており、前年度比較で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毎年予算編成時において、シーリングにより経常的物件費については抑制しているものの、</a:t>
          </a:r>
          <a:r>
            <a:rPr kumimoji="1" lang="ja-JP" altLang="en-US" sz="1100">
              <a:solidFill>
                <a:schemeClr val="dk1"/>
              </a:solidFill>
              <a:effectLst/>
              <a:latin typeface="+mn-lt"/>
              <a:ea typeface="+mn-ea"/>
              <a:cs typeface="+mn-cs"/>
            </a:rPr>
            <a:t>公共施設の維持管理費用の高騰</a:t>
          </a:r>
          <a:r>
            <a:rPr kumimoji="1" lang="ja-JP" altLang="ja-JP" sz="1100">
              <a:solidFill>
                <a:schemeClr val="dk1"/>
              </a:solidFill>
              <a:effectLst/>
              <a:latin typeface="+mn-lt"/>
              <a:ea typeface="+mn-ea"/>
              <a:cs typeface="+mn-cs"/>
            </a:rPr>
            <a:t>などにより、物件費が上昇した。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経常的物件費については合理的業務改善を進めることで、</a:t>
          </a:r>
          <a:r>
            <a:rPr kumimoji="1" lang="ja-JP" altLang="en-US" sz="1100">
              <a:solidFill>
                <a:schemeClr val="dk1"/>
              </a:solidFill>
              <a:effectLst/>
              <a:latin typeface="+mn-lt"/>
              <a:ea typeface="+mn-ea"/>
              <a:cs typeface="+mn-cs"/>
            </a:rPr>
            <a:t>事業のスクラップアンドビルドを推進していく。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130810</xdr:rowOff>
    </xdr:to>
    <xdr:cxnSp macro="">
      <xdr:nvCxnSpPr>
        <xdr:cNvPr id="127" name="直線コネクタ 126"/>
        <xdr:cNvCxnSpPr/>
      </xdr:nvCxnSpPr>
      <xdr:spPr>
        <a:xfrm>
          <a:off x="15671800" y="2976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62230</xdr:rowOff>
    </xdr:to>
    <xdr:cxnSp macro="">
      <xdr:nvCxnSpPr>
        <xdr:cNvPr id="130" name="直線コネクタ 129"/>
        <xdr:cNvCxnSpPr/>
      </xdr:nvCxnSpPr>
      <xdr:spPr>
        <a:xfrm>
          <a:off x="14782800" y="2832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88900</xdr:rowOff>
    </xdr:to>
    <xdr:cxnSp macro="">
      <xdr:nvCxnSpPr>
        <xdr:cNvPr id="133" name="直線コネクタ 132"/>
        <xdr:cNvCxnSpPr/>
      </xdr:nvCxnSpPr>
      <xdr:spPr>
        <a:xfrm>
          <a:off x="13893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58420</xdr:rowOff>
    </xdr:to>
    <xdr:cxnSp macro="">
      <xdr:nvCxnSpPr>
        <xdr:cNvPr id="136" name="直線コネクタ 135"/>
        <xdr:cNvCxnSpPr/>
      </xdr:nvCxnSpPr>
      <xdr:spPr>
        <a:xfrm>
          <a:off x="13004800" y="274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6" name="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7"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9" name="テキスト ボックス 148"/>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ポイント高い状況であり、前年度と比較すると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少子高齢化が進む中で、今後も扶助費の増加が懸念されるが、福祉サービスの充実を確保し続けるため、対象者の公平性の確保、より慎重な資格審査や給付の適正化に努める。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107950</xdr:rowOff>
    </xdr:to>
    <xdr:cxnSp macro="">
      <xdr:nvCxnSpPr>
        <xdr:cNvPr id="188" name="直線コネクタ 187"/>
        <xdr:cNvCxnSpPr/>
      </xdr:nvCxnSpPr>
      <xdr:spPr>
        <a:xfrm flipV="1">
          <a:off x="3987800" y="986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107950</xdr:rowOff>
    </xdr:to>
    <xdr:cxnSp macro="">
      <xdr:nvCxnSpPr>
        <xdr:cNvPr id="191" name="直線コネクタ 190"/>
        <xdr:cNvCxnSpPr/>
      </xdr:nvCxnSpPr>
      <xdr:spPr>
        <a:xfrm>
          <a:off x="3098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57150</xdr:rowOff>
    </xdr:to>
    <xdr:cxnSp macro="">
      <xdr:nvCxnSpPr>
        <xdr:cNvPr id="194" name="直線コネクタ 193"/>
        <xdr:cNvCxnSpPr/>
      </xdr:nvCxnSpPr>
      <xdr:spPr>
        <a:xfrm flipV="1">
          <a:off x="2209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58</xdr:row>
      <xdr:rowOff>50800</xdr:rowOff>
    </xdr:to>
    <xdr:cxnSp macro="">
      <xdr:nvCxnSpPr>
        <xdr:cNvPr id="197" name="直線コネクタ 196"/>
        <xdr:cNvCxnSpPr/>
      </xdr:nvCxnSpPr>
      <xdr:spPr>
        <a:xfrm flipV="1">
          <a:off x="1320800" y="9829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2" name="テキスト ボックス 211"/>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3" name="楕円 212"/>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4" name="テキスト ボックス 213"/>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前年度比較で</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となっている。各特別会計において、税収等による財源確保を検討し、普通会計の負担減をするよう努めていかなければならない。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45357</xdr:rowOff>
    </xdr:to>
    <xdr:cxnSp macro="">
      <xdr:nvCxnSpPr>
        <xdr:cNvPr id="251" name="直線コネクタ 250"/>
        <xdr:cNvCxnSpPr/>
      </xdr:nvCxnSpPr>
      <xdr:spPr>
        <a:xfrm>
          <a:off x="15671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45357</xdr:rowOff>
    </xdr:to>
    <xdr:cxnSp macro="">
      <xdr:nvCxnSpPr>
        <xdr:cNvPr id="254" name="直線コネクタ 253"/>
        <xdr:cNvCxnSpPr/>
      </xdr:nvCxnSpPr>
      <xdr:spPr>
        <a:xfrm>
          <a:off x="14782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12700</xdr:rowOff>
    </xdr:to>
    <xdr:cxnSp macro="">
      <xdr:nvCxnSpPr>
        <xdr:cNvPr id="257" name="直線コネクタ 256"/>
        <xdr:cNvCxnSpPr/>
      </xdr:nvCxnSpPr>
      <xdr:spPr>
        <a:xfrm flipV="1">
          <a:off x="13893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12700</xdr:rowOff>
    </xdr:to>
    <xdr:cxnSp macro="">
      <xdr:nvCxnSpPr>
        <xdr:cNvPr id="260" name="直線コネクタ 259"/>
        <xdr:cNvCxnSpPr/>
      </xdr:nvCxnSpPr>
      <xdr:spPr>
        <a:xfrm>
          <a:off x="13004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8" name="楕円 277"/>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9" name="テキスト ボックス 278"/>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内平均値と比較すると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ポイント下回っている。要因としては、</a:t>
          </a:r>
          <a:r>
            <a:rPr kumimoji="1" lang="ja-JP" altLang="en-US" sz="1100">
              <a:solidFill>
                <a:schemeClr val="dk1"/>
              </a:solidFill>
              <a:effectLst/>
              <a:latin typeface="+mn-lt"/>
              <a:ea typeface="+mn-ea"/>
              <a:cs typeface="+mn-cs"/>
            </a:rPr>
            <a:t>神立駅周辺整備事業を実施する一部事務組合への負担金が減少</a:t>
          </a:r>
          <a:r>
            <a:rPr kumimoji="1" lang="ja-JP" altLang="ja-JP" sz="1100">
              <a:solidFill>
                <a:schemeClr val="dk1"/>
              </a:solidFill>
              <a:effectLst/>
              <a:latin typeface="+mn-lt"/>
              <a:ea typeface="+mn-ea"/>
              <a:cs typeface="+mn-cs"/>
            </a:rPr>
            <a:t>したことによる。</a:t>
          </a:r>
          <a:endParaRPr lang="ja-JP" altLang="ja-JP" sz="1400">
            <a:effectLst/>
          </a:endParaRPr>
        </a:p>
        <a:p>
          <a:r>
            <a:rPr kumimoji="1" lang="ja-JP" altLang="ja-JP" sz="1100">
              <a:solidFill>
                <a:schemeClr val="dk1"/>
              </a:solidFill>
              <a:effectLst/>
              <a:latin typeface="+mn-lt"/>
              <a:ea typeface="+mn-ea"/>
              <a:cs typeface="+mn-cs"/>
            </a:rPr>
            <a:t>　各種補助金については、補助内容の見直しを進める中において、スクラップアンドビルドによる整理統合を働きかけ補助金の合理化を進め経常経費の削減に努める。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9" name="直線コネクタ 308"/>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12" name="直線コネクタ 311"/>
        <xdr:cNvCxnSpPr/>
      </xdr:nvCxnSpPr>
      <xdr:spPr>
        <a:xfrm flipV="1">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104140</xdr:rowOff>
    </xdr:to>
    <xdr:cxnSp macro="">
      <xdr:nvCxnSpPr>
        <xdr:cNvPr id="315" name="直線コネクタ 314"/>
        <xdr:cNvCxnSpPr/>
      </xdr:nvCxnSpPr>
      <xdr:spPr>
        <a:xfrm flipV="1">
          <a:off x="13893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159004</xdr:rowOff>
    </xdr:to>
    <xdr:cxnSp macro="">
      <xdr:nvCxnSpPr>
        <xdr:cNvPr id="318" name="直線コネクタ 317"/>
        <xdr:cNvCxnSpPr/>
      </xdr:nvCxnSpPr>
      <xdr:spPr>
        <a:xfrm flipV="1">
          <a:off x="13004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ポイント下回っている。合併後の学校統合を始めとした、各種合併特例債事業の償還が始まり、今後も市債の発行</a:t>
          </a:r>
          <a:r>
            <a:rPr kumimoji="1" lang="ja-JP" altLang="ja-JP" sz="1100" baseline="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伴う事業が続くことになり、更なる増加が見込まれることから、将来負担を見据え起債事業全体の見直しを図り、起債の平準化・抑制に努めていく。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130810</xdr:rowOff>
    </xdr:to>
    <xdr:cxnSp macro="">
      <xdr:nvCxnSpPr>
        <xdr:cNvPr id="369" name="直線コネクタ 368"/>
        <xdr:cNvCxnSpPr/>
      </xdr:nvCxnSpPr>
      <xdr:spPr>
        <a:xfrm>
          <a:off x="3987800" y="12818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130810</xdr:rowOff>
    </xdr:to>
    <xdr:cxnSp macro="">
      <xdr:nvCxnSpPr>
        <xdr:cNvPr id="372" name="直線コネクタ 371"/>
        <xdr:cNvCxnSpPr/>
      </xdr:nvCxnSpPr>
      <xdr:spPr>
        <a:xfrm>
          <a:off x="3098800" y="12814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157480</xdr:rowOff>
    </xdr:to>
    <xdr:cxnSp macro="">
      <xdr:nvCxnSpPr>
        <xdr:cNvPr id="375" name="直線コネクタ 374"/>
        <xdr:cNvCxnSpPr/>
      </xdr:nvCxnSpPr>
      <xdr:spPr>
        <a:xfrm flipV="1">
          <a:off x="2209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157480</xdr:rowOff>
    </xdr:to>
    <xdr:cxnSp macro="">
      <xdr:nvCxnSpPr>
        <xdr:cNvPr id="378" name="直線コネクタ 377"/>
        <xdr:cNvCxnSpPr/>
      </xdr:nvCxnSpPr>
      <xdr:spPr>
        <a:xfrm>
          <a:off x="1320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8" name="楕円 387"/>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89" name="公債費該当値テキスト"/>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90" name="楕円 389"/>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91" name="テキスト ボックス 390"/>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2" name="楕円 391"/>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3" name="テキスト ボックス 392"/>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4" name="楕円 393"/>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5" name="テキスト ボックス 394"/>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6" name="楕円 395"/>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7" name="テキスト ボックス 396"/>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類似団体と比較し補助費等・その他は下回っており、物件費・人件費・扶助費は上回っている。光熱水費の高騰などによる物件費の増加などにより、前年度比較で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増加していくことは明白</a:t>
          </a:r>
          <a:r>
            <a:rPr kumimoji="1" lang="ja-JP" altLang="en-US" sz="1100">
              <a:solidFill>
                <a:schemeClr val="dk1"/>
              </a:solidFill>
              <a:effectLst/>
              <a:latin typeface="+mn-lt"/>
              <a:ea typeface="+mn-ea"/>
              <a:cs typeface="+mn-cs"/>
            </a:rPr>
            <a:t>であり、市政</a:t>
          </a:r>
          <a:r>
            <a:rPr kumimoji="1" lang="ja-JP" altLang="ja-JP" sz="1100">
              <a:solidFill>
                <a:schemeClr val="dk1"/>
              </a:solidFill>
              <a:effectLst/>
              <a:latin typeface="+mn-lt"/>
              <a:ea typeface="+mn-ea"/>
              <a:cs typeface="+mn-cs"/>
            </a:rPr>
            <a:t>全体的な業務改善を進める。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131572</xdr:rowOff>
    </xdr:to>
    <xdr:cxnSp macro="">
      <xdr:nvCxnSpPr>
        <xdr:cNvPr id="428" name="直線コネクタ 427"/>
        <xdr:cNvCxnSpPr/>
      </xdr:nvCxnSpPr>
      <xdr:spPr>
        <a:xfrm>
          <a:off x="15671800" y="131343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104139</xdr:rowOff>
    </xdr:to>
    <xdr:cxnSp macro="">
      <xdr:nvCxnSpPr>
        <xdr:cNvPr id="431" name="直線コネクタ 430"/>
        <xdr:cNvCxnSpPr/>
      </xdr:nvCxnSpPr>
      <xdr:spPr>
        <a:xfrm>
          <a:off x="14782800" y="129286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85852</xdr:rowOff>
    </xdr:to>
    <xdr:cxnSp macro="">
      <xdr:nvCxnSpPr>
        <xdr:cNvPr id="434" name="直線コネクタ 433"/>
        <xdr:cNvCxnSpPr/>
      </xdr:nvCxnSpPr>
      <xdr:spPr>
        <a:xfrm flipV="1">
          <a:off x="13893800" y="1292860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85852</xdr:rowOff>
    </xdr:to>
    <xdr:cxnSp macro="">
      <xdr:nvCxnSpPr>
        <xdr:cNvPr id="437" name="直線コネクタ 436"/>
        <xdr:cNvCxnSpPr/>
      </xdr:nvCxnSpPr>
      <xdr:spPr>
        <a:xfrm>
          <a:off x="13004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7" name="楕円 446"/>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8"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9" name="楕円 448"/>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0" name="テキスト ボックス 449"/>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1" name="楕円 450"/>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2" name="テキスト ボックス 451"/>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3" name="楕円 452"/>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4" name="テキスト ボックス 453"/>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5" name="楕円 454"/>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6" name="テキスト ボックス 455"/>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47327</xdr:rowOff>
    </xdr:from>
    <xdr:to>
      <xdr:col>29</xdr:col>
      <xdr:colOff>127000</xdr:colOff>
      <xdr:row>19</xdr:row>
      <xdr:rowOff>47719</xdr:rowOff>
    </xdr:to>
    <xdr:cxnSp macro="">
      <xdr:nvCxnSpPr>
        <xdr:cNvPr id="52" name="直線コネクタ 51"/>
        <xdr:cNvCxnSpPr/>
      </xdr:nvCxnSpPr>
      <xdr:spPr bwMode="auto">
        <a:xfrm>
          <a:off x="5003800" y="3352502"/>
          <a:ext cx="647700" cy="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44192</xdr:rowOff>
    </xdr:from>
    <xdr:to>
      <xdr:col>26</xdr:col>
      <xdr:colOff>50800</xdr:colOff>
      <xdr:row>19</xdr:row>
      <xdr:rowOff>47327</xdr:rowOff>
    </xdr:to>
    <xdr:cxnSp macro="">
      <xdr:nvCxnSpPr>
        <xdr:cNvPr id="55" name="直線コネクタ 54"/>
        <xdr:cNvCxnSpPr/>
      </xdr:nvCxnSpPr>
      <xdr:spPr bwMode="auto">
        <a:xfrm>
          <a:off x="4305300" y="3349367"/>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23760</xdr:rowOff>
    </xdr:from>
    <xdr:to>
      <xdr:col>22</xdr:col>
      <xdr:colOff>114300</xdr:colOff>
      <xdr:row>19</xdr:row>
      <xdr:rowOff>44192</xdr:rowOff>
    </xdr:to>
    <xdr:cxnSp macro="">
      <xdr:nvCxnSpPr>
        <xdr:cNvPr id="58" name="直線コネクタ 57"/>
        <xdr:cNvCxnSpPr/>
      </xdr:nvCxnSpPr>
      <xdr:spPr bwMode="auto">
        <a:xfrm>
          <a:off x="3606800" y="3328935"/>
          <a:ext cx="698500" cy="2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23760</xdr:rowOff>
    </xdr:from>
    <xdr:to>
      <xdr:col>18</xdr:col>
      <xdr:colOff>177800</xdr:colOff>
      <xdr:row>19</xdr:row>
      <xdr:rowOff>31957</xdr:rowOff>
    </xdr:to>
    <xdr:cxnSp macro="">
      <xdr:nvCxnSpPr>
        <xdr:cNvPr id="61" name="直線コネクタ 60"/>
        <xdr:cNvCxnSpPr/>
      </xdr:nvCxnSpPr>
      <xdr:spPr bwMode="auto">
        <a:xfrm flipV="1">
          <a:off x="2908300" y="3328935"/>
          <a:ext cx="6985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168369</xdr:rowOff>
    </xdr:from>
    <xdr:to>
      <xdr:col>29</xdr:col>
      <xdr:colOff>177800</xdr:colOff>
      <xdr:row>19</xdr:row>
      <xdr:rowOff>98519</xdr:rowOff>
    </xdr:to>
    <xdr:sp macro="" textlink="">
      <xdr:nvSpPr>
        <xdr:cNvPr id="71" name="楕円 70"/>
        <xdr:cNvSpPr/>
      </xdr:nvSpPr>
      <xdr:spPr bwMode="auto">
        <a:xfrm>
          <a:off x="5600700" y="330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140446</xdr:rowOff>
    </xdr:from>
    <xdr:ext cx="762000" cy="259045"/>
    <xdr:sp macro="" textlink="">
      <xdr:nvSpPr>
        <xdr:cNvPr id="72" name="人口1人当たり決算額の推移該当値テキスト130"/>
        <xdr:cNvSpPr txBox="1"/>
      </xdr:nvSpPr>
      <xdr:spPr>
        <a:xfrm>
          <a:off x="5740400" y="327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167977</xdr:rowOff>
    </xdr:from>
    <xdr:to>
      <xdr:col>26</xdr:col>
      <xdr:colOff>101600</xdr:colOff>
      <xdr:row>19</xdr:row>
      <xdr:rowOff>98127</xdr:rowOff>
    </xdr:to>
    <xdr:sp macro="" textlink="">
      <xdr:nvSpPr>
        <xdr:cNvPr id="73" name="楕円 72"/>
        <xdr:cNvSpPr/>
      </xdr:nvSpPr>
      <xdr:spPr bwMode="auto">
        <a:xfrm>
          <a:off x="4953000" y="330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82904</xdr:rowOff>
    </xdr:from>
    <xdr:ext cx="736600" cy="259045"/>
    <xdr:sp macro="" textlink="">
      <xdr:nvSpPr>
        <xdr:cNvPr id="74" name="テキスト ボックス 73"/>
        <xdr:cNvSpPr txBox="1"/>
      </xdr:nvSpPr>
      <xdr:spPr>
        <a:xfrm>
          <a:off x="4622800" y="338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164842</xdr:rowOff>
    </xdr:from>
    <xdr:to>
      <xdr:col>22</xdr:col>
      <xdr:colOff>165100</xdr:colOff>
      <xdr:row>19</xdr:row>
      <xdr:rowOff>94992</xdr:rowOff>
    </xdr:to>
    <xdr:sp macro="" textlink="">
      <xdr:nvSpPr>
        <xdr:cNvPr id="75" name="楕円 74"/>
        <xdr:cNvSpPr/>
      </xdr:nvSpPr>
      <xdr:spPr bwMode="auto">
        <a:xfrm>
          <a:off x="4254500" y="329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79769</xdr:rowOff>
    </xdr:from>
    <xdr:ext cx="762000" cy="259045"/>
    <xdr:sp macro="" textlink="">
      <xdr:nvSpPr>
        <xdr:cNvPr id="76" name="テキスト ボックス 75"/>
        <xdr:cNvSpPr txBox="1"/>
      </xdr:nvSpPr>
      <xdr:spPr>
        <a:xfrm>
          <a:off x="3924300" y="338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144410</xdr:rowOff>
    </xdr:from>
    <xdr:to>
      <xdr:col>19</xdr:col>
      <xdr:colOff>38100</xdr:colOff>
      <xdr:row>19</xdr:row>
      <xdr:rowOff>74560</xdr:rowOff>
    </xdr:to>
    <xdr:sp macro="" textlink="">
      <xdr:nvSpPr>
        <xdr:cNvPr id="77" name="楕円 76"/>
        <xdr:cNvSpPr/>
      </xdr:nvSpPr>
      <xdr:spPr bwMode="auto">
        <a:xfrm>
          <a:off x="3556000" y="327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59337</xdr:rowOff>
    </xdr:from>
    <xdr:ext cx="762000" cy="259045"/>
    <xdr:sp macro="" textlink="">
      <xdr:nvSpPr>
        <xdr:cNvPr id="78" name="テキスト ボックス 77"/>
        <xdr:cNvSpPr txBox="1"/>
      </xdr:nvSpPr>
      <xdr:spPr>
        <a:xfrm>
          <a:off x="3225800" y="336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152607</xdr:rowOff>
    </xdr:from>
    <xdr:to>
      <xdr:col>15</xdr:col>
      <xdr:colOff>101600</xdr:colOff>
      <xdr:row>19</xdr:row>
      <xdr:rowOff>82757</xdr:rowOff>
    </xdr:to>
    <xdr:sp macro="" textlink="">
      <xdr:nvSpPr>
        <xdr:cNvPr id="79" name="楕円 78"/>
        <xdr:cNvSpPr/>
      </xdr:nvSpPr>
      <xdr:spPr bwMode="auto">
        <a:xfrm>
          <a:off x="2857500" y="328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67534</xdr:rowOff>
    </xdr:from>
    <xdr:ext cx="762000" cy="259045"/>
    <xdr:sp macro="" textlink="">
      <xdr:nvSpPr>
        <xdr:cNvPr id="80" name="テキスト ボックス 79"/>
        <xdr:cNvSpPr txBox="1"/>
      </xdr:nvSpPr>
      <xdr:spPr>
        <a:xfrm>
          <a:off x="2527300" y="337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74023</xdr:rowOff>
    </xdr:from>
    <xdr:to>
      <xdr:col>29</xdr:col>
      <xdr:colOff>127000</xdr:colOff>
      <xdr:row>38</xdr:row>
      <xdr:rowOff>76476</xdr:rowOff>
    </xdr:to>
    <xdr:cxnSp macro="">
      <xdr:nvCxnSpPr>
        <xdr:cNvPr id="116" name="直線コネクタ 115"/>
        <xdr:cNvCxnSpPr/>
      </xdr:nvCxnSpPr>
      <xdr:spPr bwMode="auto">
        <a:xfrm>
          <a:off x="5003800" y="7541623"/>
          <a:ext cx="647700" cy="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68407</xdr:rowOff>
    </xdr:from>
    <xdr:to>
      <xdr:col>26</xdr:col>
      <xdr:colOff>50800</xdr:colOff>
      <xdr:row>38</xdr:row>
      <xdr:rowOff>74023</xdr:rowOff>
    </xdr:to>
    <xdr:cxnSp macro="">
      <xdr:nvCxnSpPr>
        <xdr:cNvPr id="119" name="直線コネクタ 118"/>
        <xdr:cNvCxnSpPr/>
      </xdr:nvCxnSpPr>
      <xdr:spPr bwMode="auto">
        <a:xfrm>
          <a:off x="4305300" y="7536007"/>
          <a:ext cx="698500" cy="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68400</xdr:rowOff>
    </xdr:from>
    <xdr:to>
      <xdr:col>22</xdr:col>
      <xdr:colOff>114300</xdr:colOff>
      <xdr:row>38</xdr:row>
      <xdr:rowOff>68407</xdr:rowOff>
    </xdr:to>
    <xdr:cxnSp macro="">
      <xdr:nvCxnSpPr>
        <xdr:cNvPr id="122" name="直線コネクタ 121"/>
        <xdr:cNvCxnSpPr/>
      </xdr:nvCxnSpPr>
      <xdr:spPr bwMode="auto">
        <a:xfrm>
          <a:off x="3606800" y="7536000"/>
          <a:ext cx="698500" cy="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68400</xdr:rowOff>
    </xdr:from>
    <xdr:to>
      <xdr:col>18</xdr:col>
      <xdr:colOff>177800</xdr:colOff>
      <xdr:row>38</xdr:row>
      <xdr:rowOff>75189</xdr:rowOff>
    </xdr:to>
    <xdr:cxnSp macro="">
      <xdr:nvCxnSpPr>
        <xdr:cNvPr id="125" name="直線コネクタ 124"/>
        <xdr:cNvCxnSpPr/>
      </xdr:nvCxnSpPr>
      <xdr:spPr bwMode="auto">
        <a:xfrm flipV="1">
          <a:off x="2908300" y="7536000"/>
          <a:ext cx="698500" cy="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25676</xdr:rowOff>
    </xdr:from>
    <xdr:to>
      <xdr:col>29</xdr:col>
      <xdr:colOff>177800</xdr:colOff>
      <xdr:row>38</xdr:row>
      <xdr:rowOff>127276</xdr:rowOff>
    </xdr:to>
    <xdr:sp macro="" textlink="">
      <xdr:nvSpPr>
        <xdr:cNvPr id="135" name="楕円 134"/>
        <xdr:cNvSpPr/>
      </xdr:nvSpPr>
      <xdr:spPr bwMode="auto">
        <a:xfrm>
          <a:off x="5600700" y="749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340653</xdr:rowOff>
    </xdr:from>
    <xdr:ext cx="762000" cy="259045"/>
    <xdr:sp macro="" textlink="">
      <xdr:nvSpPr>
        <xdr:cNvPr id="136" name="人口1人当たり決算額の推移該当値テキスト445"/>
        <xdr:cNvSpPr txBox="1"/>
      </xdr:nvSpPr>
      <xdr:spPr>
        <a:xfrm>
          <a:off x="5740400" y="746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23223</xdr:rowOff>
    </xdr:from>
    <xdr:to>
      <xdr:col>26</xdr:col>
      <xdr:colOff>101600</xdr:colOff>
      <xdr:row>38</xdr:row>
      <xdr:rowOff>124823</xdr:rowOff>
    </xdr:to>
    <xdr:sp macro="" textlink="">
      <xdr:nvSpPr>
        <xdr:cNvPr id="137" name="楕円 136"/>
        <xdr:cNvSpPr/>
      </xdr:nvSpPr>
      <xdr:spPr bwMode="auto">
        <a:xfrm>
          <a:off x="4953000" y="749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109600</xdr:rowOff>
    </xdr:from>
    <xdr:ext cx="736600" cy="259045"/>
    <xdr:sp macro="" textlink="">
      <xdr:nvSpPr>
        <xdr:cNvPr id="138" name="テキスト ボックス 137"/>
        <xdr:cNvSpPr txBox="1"/>
      </xdr:nvSpPr>
      <xdr:spPr>
        <a:xfrm>
          <a:off x="4622800" y="757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17607</xdr:rowOff>
    </xdr:from>
    <xdr:to>
      <xdr:col>22</xdr:col>
      <xdr:colOff>165100</xdr:colOff>
      <xdr:row>38</xdr:row>
      <xdr:rowOff>119207</xdr:rowOff>
    </xdr:to>
    <xdr:sp macro="" textlink="">
      <xdr:nvSpPr>
        <xdr:cNvPr id="139" name="楕円 138"/>
        <xdr:cNvSpPr/>
      </xdr:nvSpPr>
      <xdr:spPr bwMode="auto">
        <a:xfrm>
          <a:off x="4254500" y="748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103984</xdr:rowOff>
    </xdr:from>
    <xdr:ext cx="762000" cy="259045"/>
    <xdr:sp macro="" textlink="">
      <xdr:nvSpPr>
        <xdr:cNvPr id="140" name="テキスト ボックス 139"/>
        <xdr:cNvSpPr txBox="1"/>
      </xdr:nvSpPr>
      <xdr:spPr>
        <a:xfrm>
          <a:off x="3924300" y="757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17600</xdr:rowOff>
    </xdr:from>
    <xdr:to>
      <xdr:col>19</xdr:col>
      <xdr:colOff>38100</xdr:colOff>
      <xdr:row>38</xdr:row>
      <xdr:rowOff>119200</xdr:rowOff>
    </xdr:to>
    <xdr:sp macro="" textlink="">
      <xdr:nvSpPr>
        <xdr:cNvPr id="141" name="楕円 140"/>
        <xdr:cNvSpPr/>
      </xdr:nvSpPr>
      <xdr:spPr bwMode="auto">
        <a:xfrm>
          <a:off x="3556000" y="748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103977</xdr:rowOff>
    </xdr:from>
    <xdr:ext cx="762000" cy="259045"/>
    <xdr:sp macro="" textlink="">
      <xdr:nvSpPr>
        <xdr:cNvPr id="142" name="テキスト ボックス 141"/>
        <xdr:cNvSpPr txBox="1"/>
      </xdr:nvSpPr>
      <xdr:spPr>
        <a:xfrm>
          <a:off x="3225800" y="75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24389</xdr:rowOff>
    </xdr:from>
    <xdr:to>
      <xdr:col>15</xdr:col>
      <xdr:colOff>101600</xdr:colOff>
      <xdr:row>38</xdr:row>
      <xdr:rowOff>125989</xdr:rowOff>
    </xdr:to>
    <xdr:sp macro="" textlink="">
      <xdr:nvSpPr>
        <xdr:cNvPr id="143" name="楕円 142"/>
        <xdr:cNvSpPr/>
      </xdr:nvSpPr>
      <xdr:spPr bwMode="auto">
        <a:xfrm>
          <a:off x="2857500" y="7491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110766</xdr:rowOff>
    </xdr:from>
    <xdr:ext cx="762000" cy="259045"/>
    <xdr:sp macro="" textlink="">
      <xdr:nvSpPr>
        <xdr:cNvPr id="144" name="テキスト ボックス 143"/>
        <xdr:cNvSpPr txBox="1"/>
      </xdr:nvSpPr>
      <xdr:spPr>
        <a:xfrm>
          <a:off x="2527300" y="757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
38,551
156.60
19,861,655
19,053,593
699,298
11,486,334
19,321,880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29341</xdr:rowOff>
    </xdr:from>
    <xdr:to>
      <xdr:col>24</xdr:col>
      <xdr:colOff>63500</xdr:colOff>
      <xdr:row>38</xdr:row>
      <xdr:rowOff>52799</xdr:rowOff>
    </xdr:to>
    <xdr:cxnSp macro="">
      <xdr:nvCxnSpPr>
        <xdr:cNvPr id="63" name="直線コネクタ 62"/>
        <xdr:cNvCxnSpPr/>
      </xdr:nvCxnSpPr>
      <xdr:spPr>
        <a:xfrm flipV="1">
          <a:off x="3797300" y="6544441"/>
          <a:ext cx="8382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51961</xdr:rowOff>
    </xdr:from>
    <xdr:to>
      <xdr:col>19</xdr:col>
      <xdr:colOff>177800</xdr:colOff>
      <xdr:row>38</xdr:row>
      <xdr:rowOff>52799</xdr:rowOff>
    </xdr:to>
    <xdr:cxnSp macro="">
      <xdr:nvCxnSpPr>
        <xdr:cNvPr id="66" name="直線コネクタ 65"/>
        <xdr:cNvCxnSpPr/>
      </xdr:nvCxnSpPr>
      <xdr:spPr>
        <a:xfrm>
          <a:off x="2908300" y="656706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51961</xdr:rowOff>
    </xdr:from>
    <xdr:to>
      <xdr:col>15</xdr:col>
      <xdr:colOff>50800</xdr:colOff>
      <xdr:row>38</xdr:row>
      <xdr:rowOff>53170</xdr:rowOff>
    </xdr:to>
    <xdr:cxnSp macro="">
      <xdr:nvCxnSpPr>
        <xdr:cNvPr id="69" name="直線コネクタ 68"/>
        <xdr:cNvCxnSpPr/>
      </xdr:nvCxnSpPr>
      <xdr:spPr>
        <a:xfrm flipV="1">
          <a:off x="2019300" y="6567061"/>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53170</xdr:rowOff>
    </xdr:from>
    <xdr:to>
      <xdr:col>10</xdr:col>
      <xdr:colOff>114300</xdr:colOff>
      <xdr:row>38</xdr:row>
      <xdr:rowOff>120857</xdr:rowOff>
    </xdr:to>
    <xdr:cxnSp macro="">
      <xdr:nvCxnSpPr>
        <xdr:cNvPr id="72" name="直線コネクタ 71"/>
        <xdr:cNvCxnSpPr/>
      </xdr:nvCxnSpPr>
      <xdr:spPr>
        <a:xfrm flipV="1">
          <a:off x="1130300" y="6568270"/>
          <a:ext cx="889000" cy="6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149990</xdr:rowOff>
    </xdr:from>
    <xdr:to>
      <xdr:col>24</xdr:col>
      <xdr:colOff>114300</xdr:colOff>
      <xdr:row>38</xdr:row>
      <xdr:rowOff>80141</xdr:rowOff>
    </xdr:to>
    <xdr:sp macro="" textlink="">
      <xdr:nvSpPr>
        <xdr:cNvPr id="82" name="楕円 81"/>
        <xdr:cNvSpPr/>
      </xdr:nvSpPr>
      <xdr:spPr>
        <a:xfrm>
          <a:off x="4584700" y="6493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128418</xdr:rowOff>
    </xdr:from>
    <xdr:ext cx="534377" cy="259045"/>
    <xdr:sp macro="" textlink="">
      <xdr:nvSpPr>
        <xdr:cNvPr id="83" name="人件費該当値テキスト"/>
        <xdr:cNvSpPr txBox="1"/>
      </xdr:nvSpPr>
      <xdr:spPr>
        <a:xfrm>
          <a:off x="4686300" y="647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1999</xdr:rowOff>
    </xdr:from>
    <xdr:to>
      <xdr:col>20</xdr:col>
      <xdr:colOff>38100</xdr:colOff>
      <xdr:row>38</xdr:row>
      <xdr:rowOff>103599</xdr:rowOff>
    </xdr:to>
    <xdr:sp macro="" textlink="">
      <xdr:nvSpPr>
        <xdr:cNvPr id="84" name="楕円 83"/>
        <xdr:cNvSpPr/>
      </xdr:nvSpPr>
      <xdr:spPr>
        <a:xfrm>
          <a:off x="3746500" y="65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94726</xdr:rowOff>
    </xdr:from>
    <xdr:ext cx="534377" cy="259045"/>
    <xdr:sp macro="" textlink="">
      <xdr:nvSpPr>
        <xdr:cNvPr id="85" name="テキスト ボックス 84"/>
        <xdr:cNvSpPr txBox="1"/>
      </xdr:nvSpPr>
      <xdr:spPr>
        <a:xfrm>
          <a:off x="3530111" y="660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1161</xdr:rowOff>
    </xdr:from>
    <xdr:to>
      <xdr:col>15</xdr:col>
      <xdr:colOff>101600</xdr:colOff>
      <xdr:row>38</xdr:row>
      <xdr:rowOff>102761</xdr:rowOff>
    </xdr:to>
    <xdr:sp macro="" textlink="">
      <xdr:nvSpPr>
        <xdr:cNvPr id="86" name="楕円 85"/>
        <xdr:cNvSpPr/>
      </xdr:nvSpPr>
      <xdr:spPr>
        <a:xfrm>
          <a:off x="2857500" y="65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93888</xdr:rowOff>
    </xdr:from>
    <xdr:ext cx="534377" cy="259045"/>
    <xdr:sp macro="" textlink="">
      <xdr:nvSpPr>
        <xdr:cNvPr id="87" name="テキスト ボックス 86"/>
        <xdr:cNvSpPr txBox="1"/>
      </xdr:nvSpPr>
      <xdr:spPr>
        <a:xfrm>
          <a:off x="2641111" y="66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2370</xdr:rowOff>
    </xdr:from>
    <xdr:to>
      <xdr:col>10</xdr:col>
      <xdr:colOff>165100</xdr:colOff>
      <xdr:row>38</xdr:row>
      <xdr:rowOff>103970</xdr:rowOff>
    </xdr:to>
    <xdr:sp macro="" textlink="">
      <xdr:nvSpPr>
        <xdr:cNvPr id="88" name="楕円 87"/>
        <xdr:cNvSpPr/>
      </xdr:nvSpPr>
      <xdr:spPr>
        <a:xfrm>
          <a:off x="1968500" y="65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95097</xdr:rowOff>
    </xdr:from>
    <xdr:ext cx="534377" cy="259045"/>
    <xdr:sp macro="" textlink="">
      <xdr:nvSpPr>
        <xdr:cNvPr id="89" name="テキスト ボックス 88"/>
        <xdr:cNvSpPr txBox="1"/>
      </xdr:nvSpPr>
      <xdr:spPr>
        <a:xfrm>
          <a:off x="1752111" y="66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70057</xdr:rowOff>
    </xdr:from>
    <xdr:to>
      <xdr:col>6</xdr:col>
      <xdr:colOff>38100</xdr:colOff>
      <xdr:row>39</xdr:row>
      <xdr:rowOff>207</xdr:rowOff>
    </xdr:to>
    <xdr:sp macro="" textlink="">
      <xdr:nvSpPr>
        <xdr:cNvPr id="90" name="楕円 89"/>
        <xdr:cNvSpPr/>
      </xdr:nvSpPr>
      <xdr:spPr>
        <a:xfrm>
          <a:off x="1079500" y="65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162784</xdr:rowOff>
    </xdr:from>
    <xdr:ext cx="534377" cy="259045"/>
    <xdr:sp macro="" textlink="">
      <xdr:nvSpPr>
        <xdr:cNvPr id="91" name="テキスト ボックス 90"/>
        <xdr:cNvSpPr txBox="1"/>
      </xdr:nvSpPr>
      <xdr:spPr>
        <a:xfrm>
          <a:off x="863111" y="66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81413</xdr:rowOff>
    </xdr:from>
    <xdr:to>
      <xdr:col>24</xdr:col>
      <xdr:colOff>63500</xdr:colOff>
      <xdr:row>58</xdr:row>
      <xdr:rowOff>82952</xdr:rowOff>
    </xdr:to>
    <xdr:cxnSp macro="">
      <xdr:nvCxnSpPr>
        <xdr:cNvPr id="120" name="直線コネクタ 119"/>
        <xdr:cNvCxnSpPr/>
      </xdr:nvCxnSpPr>
      <xdr:spPr>
        <a:xfrm>
          <a:off x="3797300" y="10025513"/>
          <a:ext cx="8382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81413</xdr:rowOff>
    </xdr:from>
    <xdr:to>
      <xdr:col>19</xdr:col>
      <xdr:colOff>177800</xdr:colOff>
      <xdr:row>58</xdr:row>
      <xdr:rowOff>95712</xdr:rowOff>
    </xdr:to>
    <xdr:cxnSp macro="">
      <xdr:nvCxnSpPr>
        <xdr:cNvPr id="123" name="直線コネクタ 122"/>
        <xdr:cNvCxnSpPr/>
      </xdr:nvCxnSpPr>
      <xdr:spPr>
        <a:xfrm flipV="1">
          <a:off x="2908300" y="10025513"/>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95712</xdr:rowOff>
    </xdr:from>
    <xdr:to>
      <xdr:col>15</xdr:col>
      <xdr:colOff>50800</xdr:colOff>
      <xdr:row>58</xdr:row>
      <xdr:rowOff>100996</xdr:rowOff>
    </xdr:to>
    <xdr:cxnSp macro="">
      <xdr:nvCxnSpPr>
        <xdr:cNvPr id="126" name="直線コネクタ 125"/>
        <xdr:cNvCxnSpPr/>
      </xdr:nvCxnSpPr>
      <xdr:spPr>
        <a:xfrm flipV="1">
          <a:off x="2019300" y="10039812"/>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100996</xdr:rowOff>
    </xdr:from>
    <xdr:to>
      <xdr:col>10</xdr:col>
      <xdr:colOff>114300</xdr:colOff>
      <xdr:row>58</xdr:row>
      <xdr:rowOff>118351</xdr:rowOff>
    </xdr:to>
    <xdr:cxnSp macro="">
      <xdr:nvCxnSpPr>
        <xdr:cNvPr id="129" name="直線コネクタ 128"/>
        <xdr:cNvCxnSpPr/>
      </xdr:nvCxnSpPr>
      <xdr:spPr>
        <a:xfrm flipV="1">
          <a:off x="1130300" y="1004509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32152</xdr:rowOff>
    </xdr:from>
    <xdr:to>
      <xdr:col>24</xdr:col>
      <xdr:colOff>114300</xdr:colOff>
      <xdr:row>58</xdr:row>
      <xdr:rowOff>133752</xdr:rowOff>
    </xdr:to>
    <xdr:sp macro="" textlink="">
      <xdr:nvSpPr>
        <xdr:cNvPr id="139" name="楕円 138"/>
        <xdr:cNvSpPr/>
      </xdr:nvSpPr>
      <xdr:spPr>
        <a:xfrm>
          <a:off x="4584700" y="99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118529</xdr:rowOff>
    </xdr:from>
    <xdr:ext cx="534377" cy="259045"/>
    <xdr:sp macro="" textlink="">
      <xdr:nvSpPr>
        <xdr:cNvPr id="140" name="物件費該当値テキスト"/>
        <xdr:cNvSpPr txBox="1"/>
      </xdr:nvSpPr>
      <xdr:spPr>
        <a:xfrm>
          <a:off x="4686300" y="98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30613</xdr:rowOff>
    </xdr:from>
    <xdr:to>
      <xdr:col>20</xdr:col>
      <xdr:colOff>38100</xdr:colOff>
      <xdr:row>58</xdr:row>
      <xdr:rowOff>132213</xdr:rowOff>
    </xdr:to>
    <xdr:sp macro="" textlink="">
      <xdr:nvSpPr>
        <xdr:cNvPr id="141" name="楕円 140"/>
        <xdr:cNvSpPr/>
      </xdr:nvSpPr>
      <xdr:spPr>
        <a:xfrm>
          <a:off x="3746500" y="99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123340</xdr:rowOff>
    </xdr:from>
    <xdr:ext cx="534377" cy="259045"/>
    <xdr:sp macro="" textlink="">
      <xdr:nvSpPr>
        <xdr:cNvPr id="142" name="テキスト ボックス 141"/>
        <xdr:cNvSpPr txBox="1"/>
      </xdr:nvSpPr>
      <xdr:spPr>
        <a:xfrm>
          <a:off x="3530111" y="1006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44912</xdr:rowOff>
    </xdr:from>
    <xdr:to>
      <xdr:col>15</xdr:col>
      <xdr:colOff>101600</xdr:colOff>
      <xdr:row>58</xdr:row>
      <xdr:rowOff>146512</xdr:rowOff>
    </xdr:to>
    <xdr:sp macro="" textlink="">
      <xdr:nvSpPr>
        <xdr:cNvPr id="143" name="楕円 142"/>
        <xdr:cNvSpPr/>
      </xdr:nvSpPr>
      <xdr:spPr>
        <a:xfrm>
          <a:off x="2857500" y="99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137639</xdr:rowOff>
    </xdr:from>
    <xdr:ext cx="534377" cy="259045"/>
    <xdr:sp macro="" textlink="">
      <xdr:nvSpPr>
        <xdr:cNvPr id="144" name="テキスト ボックス 143"/>
        <xdr:cNvSpPr txBox="1"/>
      </xdr:nvSpPr>
      <xdr:spPr>
        <a:xfrm>
          <a:off x="2641111" y="1008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50196</xdr:rowOff>
    </xdr:from>
    <xdr:to>
      <xdr:col>10</xdr:col>
      <xdr:colOff>165100</xdr:colOff>
      <xdr:row>58</xdr:row>
      <xdr:rowOff>151796</xdr:rowOff>
    </xdr:to>
    <xdr:sp macro="" textlink="">
      <xdr:nvSpPr>
        <xdr:cNvPr id="145" name="楕円 144"/>
        <xdr:cNvSpPr/>
      </xdr:nvSpPr>
      <xdr:spPr>
        <a:xfrm>
          <a:off x="1968500" y="99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142923</xdr:rowOff>
    </xdr:from>
    <xdr:ext cx="534377" cy="259045"/>
    <xdr:sp macro="" textlink="">
      <xdr:nvSpPr>
        <xdr:cNvPr id="146" name="テキスト ボックス 145"/>
        <xdr:cNvSpPr txBox="1"/>
      </xdr:nvSpPr>
      <xdr:spPr>
        <a:xfrm>
          <a:off x="1752111" y="100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67551</xdr:rowOff>
    </xdr:from>
    <xdr:to>
      <xdr:col>6</xdr:col>
      <xdr:colOff>38100</xdr:colOff>
      <xdr:row>58</xdr:row>
      <xdr:rowOff>169151</xdr:rowOff>
    </xdr:to>
    <xdr:sp macro="" textlink="">
      <xdr:nvSpPr>
        <xdr:cNvPr id="147" name="楕円 146"/>
        <xdr:cNvSpPr/>
      </xdr:nvSpPr>
      <xdr:spPr>
        <a:xfrm>
          <a:off x="1079500" y="100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160278</xdr:rowOff>
    </xdr:from>
    <xdr:ext cx="534377" cy="259045"/>
    <xdr:sp macro="" textlink="">
      <xdr:nvSpPr>
        <xdr:cNvPr id="148" name="テキスト ボックス 147"/>
        <xdr:cNvSpPr txBox="1"/>
      </xdr:nvSpPr>
      <xdr:spPr>
        <a:xfrm>
          <a:off x="863111" y="101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128079</xdr:rowOff>
    </xdr:from>
    <xdr:to>
      <xdr:col>24</xdr:col>
      <xdr:colOff>63500</xdr:colOff>
      <xdr:row>78</xdr:row>
      <xdr:rowOff>128803</xdr:rowOff>
    </xdr:to>
    <xdr:cxnSp macro="">
      <xdr:nvCxnSpPr>
        <xdr:cNvPr id="177" name="直線コネクタ 176"/>
        <xdr:cNvCxnSpPr/>
      </xdr:nvCxnSpPr>
      <xdr:spPr>
        <a:xfrm flipV="1">
          <a:off x="3797300" y="13501179"/>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128803</xdr:rowOff>
    </xdr:from>
    <xdr:to>
      <xdr:col>19</xdr:col>
      <xdr:colOff>177800</xdr:colOff>
      <xdr:row>78</xdr:row>
      <xdr:rowOff>134138</xdr:rowOff>
    </xdr:to>
    <xdr:cxnSp macro="">
      <xdr:nvCxnSpPr>
        <xdr:cNvPr id="180" name="直線コネクタ 179"/>
        <xdr:cNvCxnSpPr/>
      </xdr:nvCxnSpPr>
      <xdr:spPr>
        <a:xfrm flipV="1">
          <a:off x="2908300" y="1350190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129870</xdr:rowOff>
    </xdr:from>
    <xdr:to>
      <xdr:col>15</xdr:col>
      <xdr:colOff>50800</xdr:colOff>
      <xdr:row>78</xdr:row>
      <xdr:rowOff>134138</xdr:rowOff>
    </xdr:to>
    <xdr:cxnSp macro="">
      <xdr:nvCxnSpPr>
        <xdr:cNvPr id="183" name="直線コネクタ 182"/>
        <xdr:cNvCxnSpPr/>
      </xdr:nvCxnSpPr>
      <xdr:spPr>
        <a:xfrm>
          <a:off x="2019300" y="1350297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129870</xdr:rowOff>
    </xdr:from>
    <xdr:to>
      <xdr:col>10</xdr:col>
      <xdr:colOff>114300</xdr:colOff>
      <xdr:row>78</xdr:row>
      <xdr:rowOff>138309</xdr:rowOff>
    </xdr:to>
    <xdr:cxnSp macro="">
      <xdr:nvCxnSpPr>
        <xdr:cNvPr id="186" name="直線コネクタ 185"/>
        <xdr:cNvCxnSpPr/>
      </xdr:nvCxnSpPr>
      <xdr:spPr>
        <a:xfrm flipV="1">
          <a:off x="1130300" y="13502970"/>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77279</xdr:rowOff>
    </xdr:from>
    <xdr:to>
      <xdr:col>24</xdr:col>
      <xdr:colOff>114300</xdr:colOff>
      <xdr:row>79</xdr:row>
      <xdr:rowOff>7429</xdr:rowOff>
    </xdr:to>
    <xdr:sp macro="" textlink="">
      <xdr:nvSpPr>
        <xdr:cNvPr id="196" name="楕円 195"/>
        <xdr:cNvSpPr/>
      </xdr:nvSpPr>
      <xdr:spPr>
        <a:xfrm>
          <a:off x="45847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163656</xdr:rowOff>
    </xdr:from>
    <xdr:ext cx="469744" cy="259045"/>
    <xdr:sp macro="" textlink="">
      <xdr:nvSpPr>
        <xdr:cNvPr id="197" name="維持補修費該当値テキスト"/>
        <xdr:cNvSpPr txBox="1"/>
      </xdr:nvSpPr>
      <xdr:spPr>
        <a:xfrm>
          <a:off x="4686300" y="13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78003</xdr:rowOff>
    </xdr:from>
    <xdr:to>
      <xdr:col>20</xdr:col>
      <xdr:colOff>38100</xdr:colOff>
      <xdr:row>79</xdr:row>
      <xdr:rowOff>8153</xdr:rowOff>
    </xdr:to>
    <xdr:sp macro="" textlink="">
      <xdr:nvSpPr>
        <xdr:cNvPr id="198" name="楕円 197"/>
        <xdr:cNvSpPr/>
      </xdr:nvSpPr>
      <xdr:spPr>
        <a:xfrm>
          <a:off x="3746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170730</xdr:rowOff>
    </xdr:from>
    <xdr:ext cx="469744" cy="259045"/>
    <xdr:sp macro="" textlink="">
      <xdr:nvSpPr>
        <xdr:cNvPr id="199" name="テキスト ボックス 198"/>
        <xdr:cNvSpPr txBox="1"/>
      </xdr:nvSpPr>
      <xdr:spPr>
        <a:xfrm>
          <a:off x="3562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83338</xdr:rowOff>
    </xdr:from>
    <xdr:to>
      <xdr:col>15</xdr:col>
      <xdr:colOff>101600</xdr:colOff>
      <xdr:row>79</xdr:row>
      <xdr:rowOff>13488</xdr:rowOff>
    </xdr:to>
    <xdr:sp macro="" textlink="">
      <xdr:nvSpPr>
        <xdr:cNvPr id="200" name="楕円 199"/>
        <xdr:cNvSpPr/>
      </xdr:nvSpPr>
      <xdr:spPr>
        <a:xfrm>
          <a:off x="2857500" y="134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4615</xdr:rowOff>
    </xdr:from>
    <xdr:ext cx="469744" cy="259045"/>
    <xdr:sp macro="" textlink="">
      <xdr:nvSpPr>
        <xdr:cNvPr id="201" name="テキスト ボックス 200"/>
        <xdr:cNvSpPr txBox="1"/>
      </xdr:nvSpPr>
      <xdr:spPr>
        <a:xfrm>
          <a:off x="2673428" y="135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79070</xdr:rowOff>
    </xdr:from>
    <xdr:to>
      <xdr:col>10</xdr:col>
      <xdr:colOff>165100</xdr:colOff>
      <xdr:row>79</xdr:row>
      <xdr:rowOff>9220</xdr:rowOff>
    </xdr:to>
    <xdr:sp macro="" textlink="">
      <xdr:nvSpPr>
        <xdr:cNvPr id="202" name="楕円 201"/>
        <xdr:cNvSpPr/>
      </xdr:nvSpPr>
      <xdr:spPr>
        <a:xfrm>
          <a:off x="1968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347</xdr:rowOff>
    </xdr:from>
    <xdr:ext cx="469744" cy="259045"/>
    <xdr:sp macro="" textlink="">
      <xdr:nvSpPr>
        <xdr:cNvPr id="203" name="テキスト ボックス 202"/>
        <xdr:cNvSpPr txBox="1"/>
      </xdr:nvSpPr>
      <xdr:spPr>
        <a:xfrm>
          <a:off x="1784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87509</xdr:rowOff>
    </xdr:from>
    <xdr:to>
      <xdr:col>6</xdr:col>
      <xdr:colOff>38100</xdr:colOff>
      <xdr:row>79</xdr:row>
      <xdr:rowOff>17659</xdr:rowOff>
    </xdr:to>
    <xdr:sp macro="" textlink="">
      <xdr:nvSpPr>
        <xdr:cNvPr id="204" name="楕円 203"/>
        <xdr:cNvSpPr/>
      </xdr:nvSpPr>
      <xdr:spPr>
        <a:xfrm>
          <a:off x="10795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8786</xdr:rowOff>
    </xdr:from>
    <xdr:ext cx="469744" cy="259045"/>
    <xdr:sp macro="" textlink="">
      <xdr:nvSpPr>
        <xdr:cNvPr id="205" name="テキスト ボックス 204"/>
        <xdr:cNvSpPr txBox="1"/>
      </xdr:nvSpPr>
      <xdr:spPr>
        <a:xfrm>
          <a:off x="895428" y="135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28981</xdr:rowOff>
    </xdr:from>
    <xdr:to>
      <xdr:col>24</xdr:col>
      <xdr:colOff>63500</xdr:colOff>
      <xdr:row>97</xdr:row>
      <xdr:rowOff>35785</xdr:rowOff>
    </xdr:to>
    <xdr:cxnSp macro="">
      <xdr:nvCxnSpPr>
        <xdr:cNvPr id="235" name="直線コネクタ 234"/>
        <xdr:cNvCxnSpPr/>
      </xdr:nvCxnSpPr>
      <xdr:spPr>
        <a:xfrm>
          <a:off x="3797300" y="16659631"/>
          <a:ext cx="8382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135440</xdr:rowOff>
    </xdr:from>
    <xdr:to>
      <xdr:col>19</xdr:col>
      <xdr:colOff>177800</xdr:colOff>
      <xdr:row>97</xdr:row>
      <xdr:rowOff>28981</xdr:rowOff>
    </xdr:to>
    <xdr:cxnSp macro="">
      <xdr:nvCxnSpPr>
        <xdr:cNvPr id="238" name="直線コネクタ 237"/>
        <xdr:cNvCxnSpPr/>
      </xdr:nvCxnSpPr>
      <xdr:spPr>
        <a:xfrm>
          <a:off x="2908300" y="16594640"/>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135440</xdr:rowOff>
    </xdr:from>
    <xdr:to>
      <xdr:col>15</xdr:col>
      <xdr:colOff>50800</xdr:colOff>
      <xdr:row>97</xdr:row>
      <xdr:rowOff>162385</xdr:rowOff>
    </xdr:to>
    <xdr:cxnSp macro="">
      <xdr:nvCxnSpPr>
        <xdr:cNvPr id="241" name="直線コネクタ 240"/>
        <xdr:cNvCxnSpPr/>
      </xdr:nvCxnSpPr>
      <xdr:spPr>
        <a:xfrm flipV="1">
          <a:off x="2019300" y="16594640"/>
          <a:ext cx="889000" cy="19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162385</xdr:rowOff>
    </xdr:from>
    <xdr:to>
      <xdr:col>10</xdr:col>
      <xdr:colOff>114300</xdr:colOff>
      <xdr:row>97</xdr:row>
      <xdr:rowOff>171033</xdr:rowOff>
    </xdr:to>
    <xdr:cxnSp macro="">
      <xdr:nvCxnSpPr>
        <xdr:cNvPr id="244" name="直線コネクタ 243"/>
        <xdr:cNvCxnSpPr/>
      </xdr:nvCxnSpPr>
      <xdr:spPr>
        <a:xfrm flipV="1">
          <a:off x="1130300" y="16793035"/>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156435</xdr:rowOff>
    </xdr:from>
    <xdr:to>
      <xdr:col>24</xdr:col>
      <xdr:colOff>114300</xdr:colOff>
      <xdr:row>97</xdr:row>
      <xdr:rowOff>86585</xdr:rowOff>
    </xdr:to>
    <xdr:sp macro="" textlink="">
      <xdr:nvSpPr>
        <xdr:cNvPr id="254" name="楕円 253"/>
        <xdr:cNvSpPr/>
      </xdr:nvSpPr>
      <xdr:spPr>
        <a:xfrm>
          <a:off x="4584700" y="166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134862</xdr:rowOff>
    </xdr:from>
    <xdr:ext cx="534377" cy="259045"/>
    <xdr:sp macro="" textlink="">
      <xdr:nvSpPr>
        <xdr:cNvPr id="255" name="扶助費該当値テキスト"/>
        <xdr:cNvSpPr txBox="1"/>
      </xdr:nvSpPr>
      <xdr:spPr>
        <a:xfrm>
          <a:off x="4686300" y="165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149631</xdr:rowOff>
    </xdr:from>
    <xdr:to>
      <xdr:col>20</xdr:col>
      <xdr:colOff>38100</xdr:colOff>
      <xdr:row>97</xdr:row>
      <xdr:rowOff>79781</xdr:rowOff>
    </xdr:to>
    <xdr:sp macro="" textlink="">
      <xdr:nvSpPr>
        <xdr:cNvPr id="256" name="楕円 255"/>
        <xdr:cNvSpPr/>
      </xdr:nvSpPr>
      <xdr:spPr>
        <a:xfrm>
          <a:off x="3746500" y="166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70908</xdr:rowOff>
    </xdr:from>
    <xdr:ext cx="534377" cy="259045"/>
    <xdr:sp macro="" textlink="">
      <xdr:nvSpPr>
        <xdr:cNvPr id="257" name="テキスト ボックス 256"/>
        <xdr:cNvSpPr txBox="1"/>
      </xdr:nvSpPr>
      <xdr:spPr>
        <a:xfrm>
          <a:off x="3530111" y="167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84640</xdr:rowOff>
    </xdr:from>
    <xdr:to>
      <xdr:col>15</xdr:col>
      <xdr:colOff>101600</xdr:colOff>
      <xdr:row>97</xdr:row>
      <xdr:rowOff>14790</xdr:rowOff>
    </xdr:to>
    <xdr:sp macro="" textlink="">
      <xdr:nvSpPr>
        <xdr:cNvPr id="258" name="楕円 257"/>
        <xdr:cNvSpPr/>
      </xdr:nvSpPr>
      <xdr:spPr>
        <a:xfrm>
          <a:off x="2857500" y="165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5917</xdr:rowOff>
    </xdr:from>
    <xdr:ext cx="599010" cy="259045"/>
    <xdr:sp macro="" textlink="">
      <xdr:nvSpPr>
        <xdr:cNvPr id="259" name="テキスト ボックス 258"/>
        <xdr:cNvSpPr txBox="1"/>
      </xdr:nvSpPr>
      <xdr:spPr>
        <a:xfrm>
          <a:off x="2608795" y="1663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111585</xdr:rowOff>
    </xdr:from>
    <xdr:to>
      <xdr:col>10</xdr:col>
      <xdr:colOff>165100</xdr:colOff>
      <xdr:row>98</xdr:row>
      <xdr:rowOff>41735</xdr:rowOff>
    </xdr:to>
    <xdr:sp macro="" textlink="">
      <xdr:nvSpPr>
        <xdr:cNvPr id="260" name="楕円 259"/>
        <xdr:cNvSpPr/>
      </xdr:nvSpPr>
      <xdr:spPr>
        <a:xfrm>
          <a:off x="1968500" y="167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32862</xdr:rowOff>
    </xdr:from>
    <xdr:ext cx="534377" cy="259045"/>
    <xdr:sp macro="" textlink="">
      <xdr:nvSpPr>
        <xdr:cNvPr id="261" name="テキスト ボックス 260"/>
        <xdr:cNvSpPr txBox="1"/>
      </xdr:nvSpPr>
      <xdr:spPr>
        <a:xfrm>
          <a:off x="1752111" y="168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120233</xdr:rowOff>
    </xdr:from>
    <xdr:to>
      <xdr:col>6</xdr:col>
      <xdr:colOff>38100</xdr:colOff>
      <xdr:row>98</xdr:row>
      <xdr:rowOff>50383</xdr:rowOff>
    </xdr:to>
    <xdr:sp macro="" textlink="">
      <xdr:nvSpPr>
        <xdr:cNvPr id="262" name="楕円 261"/>
        <xdr:cNvSpPr/>
      </xdr:nvSpPr>
      <xdr:spPr>
        <a:xfrm>
          <a:off x="1079500" y="167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41510</xdr:rowOff>
    </xdr:from>
    <xdr:ext cx="534377" cy="259045"/>
    <xdr:sp macro="" textlink="">
      <xdr:nvSpPr>
        <xdr:cNvPr id="263" name="テキスト ボックス 262"/>
        <xdr:cNvSpPr txBox="1"/>
      </xdr:nvSpPr>
      <xdr:spPr>
        <a:xfrm>
          <a:off x="863111" y="168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82607</xdr:rowOff>
    </xdr:from>
    <xdr:to>
      <xdr:col>55</xdr:col>
      <xdr:colOff>0</xdr:colOff>
      <xdr:row>37</xdr:row>
      <xdr:rowOff>115925</xdr:rowOff>
    </xdr:to>
    <xdr:cxnSp macro="">
      <xdr:nvCxnSpPr>
        <xdr:cNvPr id="292" name="直線コネクタ 291"/>
        <xdr:cNvCxnSpPr/>
      </xdr:nvCxnSpPr>
      <xdr:spPr>
        <a:xfrm flipV="1">
          <a:off x="9639300" y="6426257"/>
          <a:ext cx="8382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115925</xdr:rowOff>
    </xdr:from>
    <xdr:to>
      <xdr:col>50</xdr:col>
      <xdr:colOff>114300</xdr:colOff>
      <xdr:row>37</xdr:row>
      <xdr:rowOff>125317</xdr:rowOff>
    </xdr:to>
    <xdr:cxnSp macro="">
      <xdr:nvCxnSpPr>
        <xdr:cNvPr id="295" name="直線コネクタ 294"/>
        <xdr:cNvCxnSpPr/>
      </xdr:nvCxnSpPr>
      <xdr:spPr>
        <a:xfrm flipV="1">
          <a:off x="8750300" y="6459575"/>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74446</xdr:rowOff>
    </xdr:from>
    <xdr:to>
      <xdr:col>45</xdr:col>
      <xdr:colOff>177800</xdr:colOff>
      <xdr:row>37</xdr:row>
      <xdr:rowOff>125317</xdr:rowOff>
    </xdr:to>
    <xdr:cxnSp macro="">
      <xdr:nvCxnSpPr>
        <xdr:cNvPr id="298" name="直線コネクタ 297"/>
        <xdr:cNvCxnSpPr/>
      </xdr:nvCxnSpPr>
      <xdr:spPr>
        <a:xfrm>
          <a:off x="7861300" y="5903746"/>
          <a:ext cx="889000" cy="56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74446</xdr:rowOff>
    </xdr:from>
    <xdr:to>
      <xdr:col>41</xdr:col>
      <xdr:colOff>50800</xdr:colOff>
      <xdr:row>37</xdr:row>
      <xdr:rowOff>50554</xdr:rowOff>
    </xdr:to>
    <xdr:cxnSp macro="">
      <xdr:nvCxnSpPr>
        <xdr:cNvPr id="301" name="直線コネクタ 300"/>
        <xdr:cNvCxnSpPr/>
      </xdr:nvCxnSpPr>
      <xdr:spPr>
        <a:xfrm flipV="1">
          <a:off x="6972300" y="5903746"/>
          <a:ext cx="889000" cy="49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31807</xdr:rowOff>
    </xdr:from>
    <xdr:to>
      <xdr:col>55</xdr:col>
      <xdr:colOff>50800</xdr:colOff>
      <xdr:row>37</xdr:row>
      <xdr:rowOff>133407</xdr:rowOff>
    </xdr:to>
    <xdr:sp macro="" textlink="">
      <xdr:nvSpPr>
        <xdr:cNvPr id="311" name="楕円 310"/>
        <xdr:cNvSpPr/>
      </xdr:nvSpPr>
      <xdr:spPr>
        <a:xfrm>
          <a:off x="10426700" y="63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10234</xdr:rowOff>
    </xdr:from>
    <xdr:ext cx="534377" cy="259045"/>
    <xdr:sp macro="" textlink="">
      <xdr:nvSpPr>
        <xdr:cNvPr id="312" name="補助費等該当値テキスト"/>
        <xdr:cNvSpPr txBox="1"/>
      </xdr:nvSpPr>
      <xdr:spPr>
        <a:xfrm>
          <a:off x="10528300" y="6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65125</xdr:rowOff>
    </xdr:from>
    <xdr:to>
      <xdr:col>50</xdr:col>
      <xdr:colOff>165100</xdr:colOff>
      <xdr:row>37</xdr:row>
      <xdr:rowOff>166725</xdr:rowOff>
    </xdr:to>
    <xdr:sp macro="" textlink="">
      <xdr:nvSpPr>
        <xdr:cNvPr id="313" name="楕円 312"/>
        <xdr:cNvSpPr/>
      </xdr:nvSpPr>
      <xdr:spPr>
        <a:xfrm>
          <a:off x="95885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157852</xdr:rowOff>
    </xdr:from>
    <xdr:ext cx="534377" cy="259045"/>
    <xdr:sp macro="" textlink="">
      <xdr:nvSpPr>
        <xdr:cNvPr id="314" name="テキスト ボックス 313"/>
        <xdr:cNvSpPr txBox="1"/>
      </xdr:nvSpPr>
      <xdr:spPr>
        <a:xfrm>
          <a:off x="9372111" y="65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74517</xdr:rowOff>
    </xdr:from>
    <xdr:to>
      <xdr:col>46</xdr:col>
      <xdr:colOff>38100</xdr:colOff>
      <xdr:row>38</xdr:row>
      <xdr:rowOff>4667</xdr:rowOff>
    </xdr:to>
    <xdr:sp macro="" textlink="">
      <xdr:nvSpPr>
        <xdr:cNvPr id="315" name="楕円 314"/>
        <xdr:cNvSpPr/>
      </xdr:nvSpPr>
      <xdr:spPr>
        <a:xfrm>
          <a:off x="8699500" y="64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167244</xdr:rowOff>
    </xdr:from>
    <xdr:ext cx="534377" cy="259045"/>
    <xdr:sp macro="" textlink="">
      <xdr:nvSpPr>
        <xdr:cNvPr id="316" name="テキスト ボックス 315"/>
        <xdr:cNvSpPr txBox="1"/>
      </xdr:nvSpPr>
      <xdr:spPr>
        <a:xfrm>
          <a:off x="8483111" y="651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23646</xdr:rowOff>
    </xdr:from>
    <xdr:to>
      <xdr:col>41</xdr:col>
      <xdr:colOff>101600</xdr:colOff>
      <xdr:row>34</xdr:row>
      <xdr:rowOff>125246</xdr:rowOff>
    </xdr:to>
    <xdr:sp macro="" textlink="">
      <xdr:nvSpPr>
        <xdr:cNvPr id="317" name="楕円 316"/>
        <xdr:cNvSpPr/>
      </xdr:nvSpPr>
      <xdr:spPr>
        <a:xfrm>
          <a:off x="7810500" y="58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141773</xdr:rowOff>
    </xdr:from>
    <xdr:ext cx="599010" cy="259045"/>
    <xdr:sp macro="" textlink="">
      <xdr:nvSpPr>
        <xdr:cNvPr id="318" name="テキスト ボックス 317"/>
        <xdr:cNvSpPr txBox="1"/>
      </xdr:nvSpPr>
      <xdr:spPr>
        <a:xfrm>
          <a:off x="7561795" y="562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171204</xdr:rowOff>
    </xdr:from>
    <xdr:to>
      <xdr:col>36</xdr:col>
      <xdr:colOff>165100</xdr:colOff>
      <xdr:row>37</xdr:row>
      <xdr:rowOff>101354</xdr:rowOff>
    </xdr:to>
    <xdr:sp macro="" textlink="">
      <xdr:nvSpPr>
        <xdr:cNvPr id="319" name="楕円 318"/>
        <xdr:cNvSpPr/>
      </xdr:nvSpPr>
      <xdr:spPr>
        <a:xfrm>
          <a:off x="6921500" y="63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117881</xdr:rowOff>
    </xdr:from>
    <xdr:ext cx="534377" cy="259045"/>
    <xdr:sp macro="" textlink="">
      <xdr:nvSpPr>
        <xdr:cNvPr id="320" name="テキスト ボックス 319"/>
        <xdr:cNvSpPr txBox="1"/>
      </xdr:nvSpPr>
      <xdr:spPr>
        <a:xfrm>
          <a:off x="6705111" y="61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131578</xdr:rowOff>
    </xdr:from>
    <xdr:to>
      <xdr:col>55</xdr:col>
      <xdr:colOff>0</xdr:colOff>
      <xdr:row>58</xdr:row>
      <xdr:rowOff>28059</xdr:rowOff>
    </xdr:to>
    <xdr:cxnSp macro="">
      <xdr:nvCxnSpPr>
        <xdr:cNvPr id="347" name="直線コネクタ 346"/>
        <xdr:cNvCxnSpPr/>
      </xdr:nvCxnSpPr>
      <xdr:spPr>
        <a:xfrm>
          <a:off x="9639300" y="9904228"/>
          <a:ext cx="838200" cy="6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109196</xdr:rowOff>
    </xdr:from>
    <xdr:to>
      <xdr:col>50</xdr:col>
      <xdr:colOff>114300</xdr:colOff>
      <xdr:row>57</xdr:row>
      <xdr:rowOff>131578</xdr:rowOff>
    </xdr:to>
    <xdr:cxnSp macro="">
      <xdr:nvCxnSpPr>
        <xdr:cNvPr id="350" name="直線コネクタ 349"/>
        <xdr:cNvCxnSpPr/>
      </xdr:nvCxnSpPr>
      <xdr:spPr>
        <a:xfrm>
          <a:off x="8750300" y="9881846"/>
          <a:ext cx="889000" cy="2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109196</xdr:rowOff>
    </xdr:from>
    <xdr:to>
      <xdr:col>45</xdr:col>
      <xdr:colOff>177800</xdr:colOff>
      <xdr:row>58</xdr:row>
      <xdr:rowOff>20304</xdr:rowOff>
    </xdr:to>
    <xdr:cxnSp macro="">
      <xdr:nvCxnSpPr>
        <xdr:cNvPr id="353" name="直線コネクタ 352"/>
        <xdr:cNvCxnSpPr/>
      </xdr:nvCxnSpPr>
      <xdr:spPr>
        <a:xfrm flipV="1">
          <a:off x="7861300" y="9881846"/>
          <a:ext cx="8890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20304</xdr:rowOff>
    </xdr:from>
    <xdr:to>
      <xdr:col>41</xdr:col>
      <xdr:colOff>50800</xdr:colOff>
      <xdr:row>58</xdr:row>
      <xdr:rowOff>20961</xdr:rowOff>
    </xdr:to>
    <xdr:cxnSp macro="">
      <xdr:nvCxnSpPr>
        <xdr:cNvPr id="356" name="直線コネクタ 355"/>
        <xdr:cNvCxnSpPr/>
      </xdr:nvCxnSpPr>
      <xdr:spPr>
        <a:xfrm flipV="1">
          <a:off x="6972300" y="9964404"/>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148709</xdr:rowOff>
    </xdr:from>
    <xdr:to>
      <xdr:col>55</xdr:col>
      <xdr:colOff>50800</xdr:colOff>
      <xdr:row>58</xdr:row>
      <xdr:rowOff>78859</xdr:rowOff>
    </xdr:to>
    <xdr:sp macro="" textlink="">
      <xdr:nvSpPr>
        <xdr:cNvPr id="366" name="楕円 365"/>
        <xdr:cNvSpPr/>
      </xdr:nvSpPr>
      <xdr:spPr>
        <a:xfrm>
          <a:off x="10426700" y="99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63636</xdr:rowOff>
    </xdr:from>
    <xdr:ext cx="534377" cy="259045"/>
    <xdr:sp macro="" textlink="">
      <xdr:nvSpPr>
        <xdr:cNvPr id="367" name="普通建設事業費該当値テキスト"/>
        <xdr:cNvSpPr txBox="1"/>
      </xdr:nvSpPr>
      <xdr:spPr>
        <a:xfrm>
          <a:off x="10528300" y="98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80778</xdr:rowOff>
    </xdr:from>
    <xdr:to>
      <xdr:col>50</xdr:col>
      <xdr:colOff>165100</xdr:colOff>
      <xdr:row>58</xdr:row>
      <xdr:rowOff>10928</xdr:rowOff>
    </xdr:to>
    <xdr:sp macro="" textlink="">
      <xdr:nvSpPr>
        <xdr:cNvPr id="368" name="楕円 367"/>
        <xdr:cNvSpPr/>
      </xdr:nvSpPr>
      <xdr:spPr>
        <a:xfrm>
          <a:off x="9588500" y="985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2055</xdr:rowOff>
    </xdr:from>
    <xdr:ext cx="534377" cy="259045"/>
    <xdr:sp macro="" textlink="">
      <xdr:nvSpPr>
        <xdr:cNvPr id="369" name="テキスト ボックス 368"/>
        <xdr:cNvSpPr txBox="1"/>
      </xdr:nvSpPr>
      <xdr:spPr>
        <a:xfrm>
          <a:off x="9372111" y="99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58396</xdr:rowOff>
    </xdr:from>
    <xdr:to>
      <xdr:col>46</xdr:col>
      <xdr:colOff>38100</xdr:colOff>
      <xdr:row>57</xdr:row>
      <xdr:rowOff>159996</xdr:rowOff>
    </xdr:to>
    <xdr:sp macro="" textlink="">
      <xdr:nvSpPr>
        <xdr:cNvPr id="370" name="楕円 369"/>
        <xdr:cNvSpPr/>
      </xdr:nvSpPr>
      <xdr:spPr>
        <a:xfrm>
          <a:off x="8699500" y="98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151123</xdr:rowOff>
    </xdr:from>
    <xdr:ext cx="534377" cy="259045"/>
    <xdr:sp macro="" textlink="">
      <xdr:nvSpPr>
        <xdr:cNvPr id="371" name="テキスト ボックス 370"/>
        <xdr:cNvSpPr txBox="1"/>
      </xdr:nvSpPr>
      <xdr:spPr>
        <a:xfrm>
          <a:off x="8483111" y="992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140954</xdr:rowOff>
    </xdr:from>
    <xdr:to>
      <xdr:col>41</xdr:col>
      <xdr:colOff>101600</xdr:colOff>
      <xdr:row>58</xdr:row>
      <xdr:rowOff>71104</xdr:rowOff>
    </xdr:to>
    <xdr:sp macro="" textlink="">
      <xdr:nvSpPr>
        <xdr:cNvPr id="372" name="楕円 371"/>
        <xdr:cNvSpPr/>
      </xdr:nvSpPr>
      <xdr:spPr>
        <a:xfrm>
          <a:off x="7810500" y="99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62231</xdr:rowOff>
    </xdr:from>
    <xdr:ext cx="534377" cy="259045"/>
    <xdr:sp macro="" textlink="">
      <xdr:nvSpPr>
        <xdr:cNvPr id="373" name="テキスト ボックス 372"/>
        <xdr:cNvSpPr txBox="1"/>
      </xdr:nvSpPr>
      <xdr:spPr>
        <a:xfrm>
          <a:off x="7594111" y="100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141611</xdr:rowOff>
    </xdr:from>
    <xdr:to>
      <xdr:col>36</xdr:col>
      <xdr:colOff>165100</xdr:colOff>
      <xdr:row>58</xdr:row>
      <xdr:rowOff>71761</xdr:rowOff>
    </xdr:to>
    <xdr:sp macro="" textlink="">
      <xdr:nvSpPr>
        <xdr:cNvPr id="374" name="楕円 373"/>
        <xdr:cNvSpPr/>
      </xdr:nvSpPr>
      <xdr:spPr>
        <a:xfrm>
          <a:off x="6921500" y="99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62888</xdr:rowOff>
    </xdr:from>
    <xdr:ext cx="534377" cy="259045"/>
    <xdr:sp macro="" textlink="">
      <xdr:nvSpPr>
        <xdr:cNvPr id="375" name="テキスト ボックス 374"/>
        <xdr:cNvSpPr txBox="1"/>
      </xdr:nvSpPr>
      <xdr:spPr>
        <a:xfrm>
          <a:off x="6705111" y="100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46723</xdr:rowOff>
    </xdr:from>
    <xdr:to>
      <xdr:col>55</xdr:col>
      <xdr:colOff>0</xdr:colOff>
      <xdr:row>78</xdr:row>
      <xdr:rowOff>5423</xdr:rowOff>
    </xdr:to>
    <xdr:cxnSp macro="">
      <xdr:nvCxnSpPr>
        <xdr:cNvPr id="404" name="直線コネクタ 403"/>
        <xdr:cNvCxnSpPr/>
      </xdr:nvCxnSpPr>
      <xdr:spPr>
        <a:xfrm flipV="1">
          <a:off x="9639300" y="13076923"/>
          <a:ext cx="838200" cy="3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5423</xdr:rowOff>
    </xdr:from>
    <xdr:to>
      <xdr:col>50</xdr:col>
      <xdr:colOff>114300</xdr:colOff>
      <xdr:row>78</xdr:row>
      <xdr:rowOff>48718</xdr:rowOff>
    </xdr:to>
    <xdr:cxnSp macro="">
      <xdr:nvCxnSpPr>
        <xdr:cNvPr id="407" name="直線コネクタ 406"/>
        <xdr:cNvCxnSpPr/>
      </xdr:nvCxnSpPr>
      <xdr:spPr>
        <a:xfrm flipV="1">
          <a:off x="8750300" y="13378523"/>
          <a:ext cx="889000" cy="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35192</xdr:rowOff>
    </xdr:from>
    <xdr:to>
      <xdr:col>45</xdr:col>
      <xdr:colOff>177800</xdr:colOff>
      <xdr:row>78</xdr:row>
      <xdr:rowOff>48718</xdr:rowOff>
    </xdr:to>
    <xdr:cxnSp macro="">
      <xdr:nvCxnSpPr>
        <xdr:cNvPr id="410" name="直線コネクタ 409"/>
        <xdr:cNvCxnSpPr/>
      </xdr:nvCxnSpPr>
      <xdr:spPr>
        <a:xfrm>
          <a:off x="7861300" y="1340829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155118</xdr:rowOff>
    </xdr:from>
    <xdr:to>
      <xdr:col>41</xdr:col>
      <xdr:colOff>50800</xdr:colOff>
      <xdr:row>78</xdr:row>
      <xdr:rowOff>35192</xdr:rowOff>
    </xdr:to>
    <xdr:cxnSp macro="">
      <xdr:nvCxnSpPr>
        <xdr:cNvPr id="413" name="直線コネクタ 412"/>
        <xdr:cNvCxnSpPr/>
      </xdr:nvCxnSpPr>
      <xdr:spPr>
        <a:xfrm>
          <a:off x="6972300" y="13356768"/>
          <a:ext cx="889000" cy="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167373</xdr:rowOff>
    </xdr:from>
    <xdr:to>
      <xdr:col>55</xdr:col>
      <xdr:colOff>50800</xdr:colOff>
      <xdr:row>76</xdr:row>
      <xdr:rowOff>97523</xdr:rowOff>
    </xdr:to>
    <xdr:sp macro="" textlink="">
      <xdr:nvSpPr>
        <xdr:cNvPr id="423" name="楕円 422"/>
        <xdr:cNvSpPr/>
      </xdr:nvSpPr>
      <xdr:spPr>
        <a:xfrm>
          <a:off x="10426700" y="130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18801</xdr:rowOff>
    </xdr:from>
    <xdr:ext cx="534377" cy="259045"/>
    <xdr:sp macro="" textlink="">
      <xdr:nvSpPr>
        <xdr:cNvPr id="424" name="普通建設事業費 （ うち新規整備　）該当値テキスト"/>
        <xdr:cNvSpPr txBox="1"/>
      </xdr:nvSpPr>
      <xdr:spPr>
        <a:xfrm>
          <a:off x="10528300" y="1287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126073</xdr:rowOff>
    </xdr:from>
    <xdr:to>
      <xdr:col>50</xdr:col>
      <xdr:colOff>165100</xdr:colOff>
      <xdr:row>78</xdr:row>
      <xdr:rowOff>56223</xdr:rowOff>
    </xdr:to>
    <xdr:sp macro="" textlink="">
      <xdr:nvSpPr>
        <xdr:cNvPr id="425" name="楕円 424"/>
        <xdr:cNvSpPr/>
      </xdr:nvSpPr>
      <xdr:spPr>
        <a:xfrm>
          <a:off x="9588500" y="133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47350</xdr:rowOff>
    </xdr:from>
    <xdr:ext cx="534377" cy="259045"/>
    <xdr:sp macro="" textlink="">
      <xdr:nvSpPr>
        <xdr:cNvPr id="426" name="テキスト ボックス 425"/>
        <xdr:cNvSpPr txBox="1"/>
      </xdr:nvSpPr>
      <xdr:spPr>
        <a:xfrm>
          <a:off x="9372111" y="134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169368</xdr:rowOff>
    </xdr:from>
    <xdr:to>
      <xdr:col>46</xdr:col>
      <xdr:colOff>38100</xdr:colOff>
      <xdr:row>78</xdr:row>
      <xdr:rowOff>99518</xdr:rowOff>
    </xdr:to>
    <xdr:sp macro="" textlink="">
      <xdr:nvSpPr>
        <xdr:cNvPr id="427" name="楕円 426"/>
        <xdr:cNvSpPr/>
      </xdr:nvSpPr>
      <xdr:spPr>
        <a:xfrm>
          <a:off x="8699500" y="13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90645</xdr:rowOff>
    </xdr:from>
    <xdr:ext cx="534377" cy="259045"/>
    <xdr:sp macro="" textlink="">
      <xdr:nvSpPr>
        <xdr:cNvPr id="428" name="テキスト ボックス 427"/>
        <xdr:cNvSpPr txBox="1"/>
      </xdr:nvSpPr>
      <xdr:spPr>
        <a:xfrm>
          <a:off x="8483111" y="134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155842</xdr:rowOff>
    </xdr:from>
    <xdr:to>
      <xdr:col>41</xdr:col>
      <xdr:colOff>101600</xdr:colOff>
      <xdr:row>78</xdr:row>
      <xdr:rowOff>85992</xdr:rowOff>
    </xdr:to>
    <xdr:sp macro="" textlink="">
      <xdr:nvSpPr>
        <xdr:cNvPr id="429" name="楕円 428"/>
        <xdr:cNvSpPr/>
      </xdr:nvSpPr>
      <xdr:spPr>
        <a:xfrm>
          <a:off x="78105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77119</xdr:rowOff>
    </xdr:from>
    <xdr:ext cx="534377" cy="259045"/>
    <xdr:sp macro="" textlink="">
      <xdr:nvSpPr>
        <xdr:cNvPr id="430" name="テキスト ボックス 429"/>
        <xdr:cNvSpPr txBox="1"/>
      </xdr:nvSpPr>
      <xdr:spPr>
        <a:xfrm>
          <a:off x="7594111" y="1345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104318</xdr:rowOff>
    </xdr:from>
    <xdr:to>
      <xdr:col>36</xdr:col>
      <xdr:colOff>165100</xdr:colOff>
      <xdr:row>78</xdr:row>
      <xdr:rowOff>34468</xdr:rowOff>
    </xdr:to>
    <xdr:sp macro="" textlink="">
      <xdr:nvSpPr>
        <xdr:cNvPr id="431" name="楕円 430"/>
        <xdr:cNvSpPr/>
      </xdr:nvSpPr>
      <xdr:spPr>
        <a:xfrm>
          <a:off x="6921500" y="133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25595</xdr:rowOff>
    </xdr:from>
    <xdr:ext cx="534377" cy="259045"/>
    <xdr:sp macro="" textlink="">
      <xdr:nvSpPr>
        <xdr:cNvPr id="432" name="テキスト ボックス 431"/>
        <xdr:cNvSpPr txBox="1"/>
      </xdr:nvSpPr>
      <xdr:spPr>
        <a:xfrm>
          <a:off x="6705111" y="133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59882</xdr:rowOff>
    </xdr:from>
    <xdr:to>
      <xdr:col>55</xdr:col>
      <xdr:colOff>0</xdr:colOff>
      <xdr:row>98</xdr:row>
      <xdr:rowOff>126222</xdr:rowOff>
    </xdr:to>
    <xdr:cxnSp macro="">
      <xdr:nvCxnSpPr>
        <xdr:cNvPr id="459" name="直線コネクタ 458"/>
        <xdr:cNvCxnSpPr/>
      </xdr:nvCxnSpPr>
      <xdr:spPr>
        <a:xfrm>
          <a:off x="9639300" y="16861982"/>
          <a:ext cx="8382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144773</xdr:rowOff>
    </xdr:from>
    <xdr:to>
      <xdr:col>50</xdr:col>
      <xdr:colOff>114300</xdr:colOff>
      <xdr:row>98</xdr:row>
      <xdr:rowOff>59882</xdr:rowOff>
    </xdr:to>
    <xdr:cxnSp macro="">
      <xdr:nvCxnSpPr>
        <xdr:cNvPr id="462" name="直線コネクタ 461"/>
        <xdr:cNvCxnSpPr/>
      </xdr:nvCxnSpPr>
      <xdr:spPr>
        <a:xfrm>
          <a:off x="8750300" y="16775423"/>
          <a:ext cx="889000" cy="8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144773</xdr:rowOff>
    </xdr:from>
    <xdr:to>
      <xdr:col>45</xdr:col>
      <xdr:colOff>177800</xdr:colOff>
      <xdr:row>98</xdr:row>
      <xdr:rowOff>56412</xdr:rowOff>
    </xdr:to>
    <xdr:cxnSp macro="">
      <xdr:nvCxnSpPr>
        <xdr:cNvPr id="465" name="直線コネクタ 464"/>
        <xdr:cNvCxnSpPr/>
      </xdr:nvCxnSpPr>
      <xdr:spPr>
        <a:xfrm flipV="1">
          <a:off x="7861300" y="16775423"/>
          <a:ext cx="889000" cy="8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56412</xdr:rowOff>
    </xdr:from>
    <xdr:to>
      <xdr:col>41</xdr:col>
      <xdr:colOff>50800</xdr:colOff>
      <xdr:row>98</xdr:row>
      <xdr:rowOff>74168</xdr:rowOff>
    </xdr:to>
    <xdr:cxnSp macro="">
      <xdr:nvCxnSpPr>
        <xdr:cNvPr id="468" name="直線コネクタ 467"/>
        <xdr:cNvCxnSpPr/>
      </xdr:nvCxnSpPr>
      <xdr:spPr>
        <a:xfrm flipV="1">
          <a:off x="6972300" y="16858512"/>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75422</xdr:rowOff>
    </xdr:from>
    <xdr:to>
      <xdr:col>55</xdr:col>
      <xdr:colOff>50800</xdr:colOff>
      <xdr:row>99</xdr:row>
      <xdr:rowOff>5572</xdr:rowOff>
    </xdr:to>
    <xdr:sp macro="" textlink="">
      <xdr:nvSpPr>
        <xdr:cNvPr id="478" name="楕円 477"/>
        <xdr:cNvSpPr/>
      </xdr:nvSpPr>
      <xdr:spPr>
        <a:xfrm>
          <a:off x="10426700" y="168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161799</xdr:rowOff>
    </xdr:from>
    <xdr:ext cx="469744" cy="259045"/>
    <xdr:sp macro="" textlink="">
      <xdr:nvSpPr>
        <xdr:cNvPr id="479" name="普通建設事業費 （ うち更新整備　）該当値テキスト"/>
        <xdr:cNvSpPr txBox="1"/>
      </xdr:nvSpPr>
      <xdr:spPr>
        <a:xfrm>
          <a:off x="10528300" y="167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9082</xdr:rowOff>
    </xdr:from>
    <xdr:to>
      <xdr:col>50</xdr:col>
      <xdr:colOff>165100</xdr:colOff>
      <xdr:row>98</xdr:row>
      <xdr:rowOff>110682</xdr:rowOff>
    </xdr:to>
    <xdr:sp macro="" textlink="">
      <xdr:nvSpPr>
        <xdr:cNvPr id="480" name="楕円 479"/>
        <xdr:cNvSpPr/>
      </xdr:nvSpPr>
      <xdr:spPr>
        <a:xfrm>
          <a:off x="9588500" y="168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101809</xdr:rowOff>
    </xdr:from>
    <xdr:ext cx="534377" cy="259045"/>
    <xdr:sp macro="" textlink="">
      <xdr:nvSpPr>
        <xdr:cNvPr id="481" name="テキスト ボックス 480"/>
        <xdr:cNvSpPr txBox="1"/>
      </xdr:nvSpPr>
      <xdr:spPr>
        <a:xfrm>
          <a:off x="9372111" y="169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93973</xdr:rowOff>
    </xdr:from>
    <xdr:to>
      <xdr:col>46</xdr:col>
      <xdr:colOff>38100</xdr:colOff>
      <xdr:row>98</xdr:row>
      <xdr:rowOff>24123</xdr:rowOff>
    </xdr:to>
    <xdr:sp macro="" textlink="">
      <xdr:nvSpPr>
        <xdr:cNvPr id="482" name="楕円 481"/>
        <xdr:cNvSpPr/>
      </xdr:nvSpPr>
      <xdr:spPr>
        <a:xfrm>
          <a:off x="8699500" y="16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40650</xdr:rowOff>
    </xdr:from>
    <xdr:ext cx="534377" cy="259045"/>
    <xdr:sp macro="" textlink="">
      <xdr:nvSpPr>
        <xdr:cNvPr id="483" name="テキスト ボックス 482"/>
        <xdr:cNvSpPr txBox="1"/>
      </xdr:nvSpPr>
      <xdr:spPr>
        <a:xfrm>
          <a:off x="8483111" y="164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5612</xdr:rowOff>
    </xdr:from>
    <xdr:to>
      <xdr:col>41</xdr:col>
      <xdr:colOff>101600</xdr:colOff>
      <xdr:row>98</xdr:row>
      <xdr:rowOff>107212</xdr:rowOff>
    </xdr:to>
    <xdr:sp macro="" textlink="">
      <xdr:nvSpPr>
        <xdr:cNvPr id="484" name="楕円 483"/>
        <xdr:cNvSpPr/>
      </xdr:nvSpPr>
      <xdr:spPr>
        <a:xfrm>
          <a:off x="7810500" y="16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98339</xdr:rowOff>
    </xdr:from>
    <xdr:ext cx="534377" cy="259045"/>
    <xdr:sp macro="" textlink="">
      <xdr:nvSpPr>
        <xdr:cNvPr id="485" name="テキスト ボックス 484"/>
        <xdr:cNvSpPr txBox="1"/>
      </xdr:nvSpPr>
      <xdr:spPr>
        <a:xfrm>
          <a:off x="7594111" y="169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23368</xdr:rowOff>
    </xdr:from>
    <xdr:to>
      <xdr:col>36</xdr:col>
      <xdr:colOff>165100</xdr:colOff>
      <xdr:row>98</xdr:row>
      <xdr:rowOff>124968</xdr:rowOff>
    </xdr:to>
    <xdr:sp macro="" textlink="">
      <xdr:nvSpPr>
        <xdr:cNvPr id="486" name="楕円 485"/>
        <xdr:cNvSpPr/>
      </xdr:nvSpPr>
      <xdr:spPr>
        <a:xfrm>
          <a:off x="6921500" y="16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116095</xdr:rowOff>
    </xdr:from>
    <xdr:ext cx="534377" cy="259045"/>
    <xdr:sp macro="" textlink="">
      <xdr:nvSpPr>
        <xdr:cNvPr id="487" name="テキスト ボックス 486"/>
        <xdr:cNvSpPr txBox="1"/>
      </xdr:nvSpPr>
      <xdr:spPr>
        <a:xfrm>
          <a:off x="6705111" y="1691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41046</xdr:rowOff>
    </xdr:from>
    <xdr:to>
      <xdr:col>71</xdr:col>
      <xdr:colOff>177800</xdr:colOff>
      <xdr:row>39</xdr:row>
      <xdr:rowOff>44450</xdr:rowOff>
    </xdr:to>
    <xdr:cxnSp macro="">
      <xdr:nvCxnSpPr>
        <xdr:cNvPr id="525" name="直線コネクタ 524"/>
        <xdr:cNvCxnSpPr/>
      </xdr:nvCxnSpPr>
      <xdr:spPr>
        <a:xfrm>
          <a:off x="12814300" y="6727596"/>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161696</xdr:rowOff>
    </xdr:from>
    <xdr:to>
      <xdr:col>67</xdr:col>
      <xdr:colOff>101600</xdr:colOff>
      <xdr:row>39</xdr:row>
      <xdr:rowOff>91846</xdr:rowOff>
    </xdr:to>
    <xdr:sp macro="" textlink="">
      <xdr:nvSpPr>
        <xdr:cNvPr id="543" name="楕円 542"/>
        <xdr:cNvSpPr/>
      </xdr:nvSpPr>
      <xdr:spPr>
        <a:xfrm>
          <a:off x="12763500" y="66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82973</xdr:rowOff>
    </xdr:from>
    <xdr:ext cx="378565" cy="259045"/>
    <xdr:sp macro="" textlink="">
      <xdr:nvSpPr>
        <xdr:cNvPr id="544" name="テキスト ボックス 543"/>
        <xdr:cNvSpPr txBox="1"/>
      </xdr:nvSpPr>
      <xdr:spPr>
        <a:xfrm>
          <a:off x="12625017" y="67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27239</xdr:rowOff>
    </xdr:from>
    <xdr:to>
      <xdr:col>85</xdr:col>
      <xdr:colOff>127000</xdr:colOff>
      <xdr:row>78</xdr:row>
      <xdr:rowOff>29510</xdr:rowOff>
    </xdr:to>
    <xdr:cxnSp macro="">
      <xdr:nvCxnSpPr>
        <xdr:cNvPr id="620" name="直線コネクタ 619"/>
        <xdr:cNvCxnSpPr/>
      </xdr:nvCxnSpPr>
      <xdr:spPr>
        <a:xfrm flipV="1">
          <a:off x="15481300" y="13400339"/>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26434</xdr:rowOff>
    </xdr:from>
    <xdr:to>
      <xdr:col>81</xdr:col>
      <xdr:colOff>50800</xdr:colOff>
      <xdr:row>78</xdr:row>
      <xdr:rowOff>29510</xdr:rowOff>
    </xdr:to>
    <xdr:cxnSp macro="">
      <xdr:nvCxnSpPr>
        <xdr:cNvPr id="623" name="直線コネクタ 622"/>
        <xdr:cNvCxnSpPr/>
      </xdr:nvCxnSpPr>
      <xdr:spPr>
        <a:xfrm>
          <a:off x="14592300" y="13399534"/>
          <a:ext cx="889000" cy="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26237</xdr:rowOff>
    </xdr:from>
    <xdr:to>
      <xdr:col>76</xdr:col>
      <xdr:colOff>114300</xdr:colOff>
      <xdr:row>78</xdr:row>
      <xdr:rowOff>26434</xdr:rowOff>
    </xdr:to>
    <xdr:cxnSp macro="">
      <xdr:nvCxnSpPr>
        <xdr:cNvPr id="626" name="直線コネクタ 625"/>
        <xdr:cNvCxnSpPr/>
      </xdr:nvCxnSpPr>
      <xdr:spPr>
        <a:xfrm>
          <a:off x="13703300" y="1339933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26237</xdr:rowOff>
    </xdr:from>
    <xdr:to>
      <xdr:col>71</xdr:col>
      <xdr:colOff>177800</xdr:colOff>
      <xdr:row>78</xdr:row>
      <xdr:rowOff>31725</xdr:rowOff>
    </xdr:to>
    <xdr:cxnSp macro="">
      <xdr:nvCxnSpPr>
        <xdr:cNvPr id="629" name="直線コネクタ 628"/>
        <xdr:cNvCxnSpPr/>
      </xdr:nvCxnSpPr>
      <xdr:spPr>
        <a:xfrm flipV="1">
          <a:off x="12814300" y="13399337"/>
          <a:ext cx="8890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147889</xdr:rowOff>
    </xdr:from>
    <xdr:to>
      <xdr:col>85</xdr:col>
      <xdr:colOff>177800</xdr:colOff>
      <xdr:row>78</xdr:row>
      <xdr:rowOff>78039</xdr:rowOff>
    </xdr:to>
    <xdr:sp macro="" textlink="">
      <xdr:nvSpPr>
        <xdr:cNvPr id="639" name="楕円 638"/>
        <xdr:cNvSpPr/>
      </xdr:nvSpPr>
      <xdr:spPr>
        <a:xfrm>
          <a:off x="16268700" y="133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62816</xdr:rowOff>
    </xdr:from>
    <xdr:ext cx="534377" cy="259045"/>
    <xdr:sp macro="" textlink="">
      <xdr:nvSpPr>
        <xdr:cNvPr id="640" name="公債費該当値テキスト"/>
        <xdr:cNvSpPr txBox="1"/>
      </xdr:nvSpPr>
      <xdr:spPr>
        <a:xfrm>
          <a:off x="16370300" y="132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150160</xdr:rowOff>
    </xdr:from>
    <xdr:to>
      <xdr:col>81</xdr:col>
      <xdr:colOff>101600</xdr:colOff>
      <xdr:row>78</xdr:row>
      <xdr:rowOff>80310</xdr:rowOff>
    </xdr:to>
    <xdr:sp macro="" textlink="">
      <xdr:nvSpPr>
        <xdr:cNvPr id="641" name="楕円 640"/>
        <xdr:cNvSpPr/>
      </xdr:nvSpPr>
      <xdr:spPr>
        <a:xfrm>
          <a:off x="15430500" y="133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71437</xdr:rowOff>
    </xdr:from>
    <xdr:ext cx="534377" cy="259045"/>
    <xdr:sp macro="" textlink="">
      <xdr:nvSpPr>
        <xdr:cNvPr id="642" name="テキスト ボックス 641"/>
        <xdr:cNvSpPr txBox="1"/>
      </xdr:nvSpPr>
      <xdr:spPr>
        <a:xfrm>
          <a:off x="15214111" y="134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147084</xdr:rowOff>
    </xdr:from>
    <xdr:to>
      <xdr:col>76</xdr:col>
      <xdr:colOff>165100</xdr:colOff>
      <xdr:row>78</xdr:row>
      <xdr:rowOff>77234</xdr:rowOff>
    </xdr:to>
    <xdr:sp macro="" textlink="">
      <xdr:nvSpPr>
        <xdr:cNvPr id="643" name="楕円 642"/>
        <xdr:cNvSpPr/>
      </xdr:nvSpPr>
      <xdr:spPr>
        <a:xfrm>
          <a:off x="14541500" y="133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68361</xdr:rowOff>
    </xdr:from>
    <xdr:ext cx="534377" cy="259045"/>
    <xdr:sp macro="" textlink="">
      <xdr:nvSpPr>
        <xdr:cNvPr id="644" name="テキスト ボックス 643"/>
        <xdr:cNvSpPr txBox="1"/>
      </xdr:nvSpPr>
      <xdr:spPr>
        <a:xfrm>
          <a:off x="14325111" y="134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146887</xdr:rowOff>
    </xdr:from>
    <xdr:to>
      <xdr:col>72</xdr:col>
      <xdr:colOff>38100</xdr:colOff>
      <xdr:row>78</xdr:row>
      <xdr:rowOff>77037</xdr:rowOff>
    </xdr:to>
    <xdr:sp macro="" textlink="">
      <xdr:nvSpPr>
        <xdr:cNvPr id="645" name="楕円 644"/>
        <xdr:cNvSpPr/>
      </xdr:nvSpPr>
      <xdr:spPr>
        <a:xfrm>
          <a:off x="13652500" y="133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68164</xdr:rowOff>
    </xdr:from>
    <xdr:ext cx="534377" cy="259045"/>
    <xdr:sp macro="" textlink="">
      <xdr:nvSpPr>
        <xdr:cNvPr id="646" name="テキスト ボックス 645"/>
        <xdr:cNvSpPr txBox="1"/>
      </xdr:nvSpPr>
      <xdr:spPr>
        <a:xfrm>
          <a:off x="13436111" y="134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152375</xdr:rowOff>
    </xdr:from>
    <xdr:to>
      <xdr:col>67</xdr:col>
      <xdr:colOff>101600</xdr:colOff>
      <xdr:row>78</xdr:row>
      <xdr:rowOff>82525</xdr:rowOff>
    </xdr:to>
    <xdr:sp macro="" textlink="">
      <xdr:nvSpPr>
        <xdr:cNvPr id="647" name="楕円 646"/>
        <xdr:cNvSpPr/>
      </xdr:nvSpPr>
      <xdr:spPr>
        <a:xfrm>
          <a:off x="12763500" y="133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73652</xdr:rowOff>
    </xdr:from>
    <xdr:ext cx="534377" cy="259045"/>
    <xdr:sp macro="" textlink="">
      <xdr:nvSpPr>
        <xdr:cNvPr id="648" name="テキスト ボックス 647"/>
        <xdr:cNvSpPr txBox="1"/>
      </xdr:nvSpPr>
      <xdr:spPr>
        <a:xfrm>
          <a:off x="12547111" y="134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129000</xdr:rowOff>
    </xdr:from>
    <xdr:to>
      <xdr:col>85</xdr:col>
      <xdr:colOff>127000</xdr:colOff>
      <xdr:row>98</xdr:row>
      <xdr:rowOff>132118</xdr:rowOff>
    </xdr:to>
    <xdr:cxnSp macro="">
      <xdr:nvCxnSpPr>
        <xdr:cNvPr id="675" name="直線コネクタ 674"/>
        <xdr:cNvCxnSpPr/>
      </xdr:nvCxnSpPr>
      <xdr:spPr>
        <a:xfrm flipV="1">
          <a:off x="15481300" y="16931100"/>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124258</xdr:rowOff>
    </xdr:from>
    <xdr:to>
      <xdr:col>81</xdr:col>
      <xdr:colOff>50800</xdr:colOff>
      <xdr:row>98</xdr:row>
      <xdr:rowOff>132118</xdr:rowOff>
    </xdr:to>
    <xdr:cxnSp macro="">
      <xdr:nvCxnSpPr>
        <xdr:cNvPr id="678" name="直線コネクタ 677"/>
        <xdr:cNvCxnSpPr/>
      </xdr:nvCxnSpPr>
      <xdr:spPr>
        <a:xfrm>
          <a:off x="14592300" y="16926358"/>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124258</xdr:rowOff>
    </xdr:from>
    <xdr:to>
      <xdr:col>76</xdr:col>
      <xdr:colOff>114300</xdr:colOff>
      <xdr:row>98</xdr:row>
      <xdr:rowOff>136291</xdr:rowOff>
    </xdr:to>
    <xdr:cxnSp macro="">
      <xdr:nvCxnSpPr>
        <xdr:cNvPr id="681" name="直線コネクタ 680"/>
        <xdr:cNvCxnSpPr/>
      </xdr:nvCxnSpPr>
      <xdr:spPr>
        <a:xfrm flipV="1">
          <a:off x="13703300" y="16926358"/>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110046</xdr:rowOff>
    </xdr:from>
    <xdr:to>
      <xdr:col>71</xdr:col>
      <xdr:colOff>177800</xdr:colOff>
      <xdr:row>98</xdr:row>
      <xdr:rowOff>136291</xdr:rowOff>
    </xdr:to>
    <xdr:cxnSp macro="">
      <xdr:nvCxnSpPr>
        <xdr:cNvPr id="684" name="直線コネクタ 683"/>
        <xdr:cNvCxnSpPr/>
      </xdr:nvCxnSpPr>
      <xdr:spPr>
        <a:xfrm>
          <a:off x="12814300" y="16912146"/>
          <a:ext cx="889000" cy="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78200</xdr:rowOff>
    </xdr:from>
    <xdr:to>
      <xdr:col>85</xdr:col>
      <xdr:colOff>177800</xdr:colOff>
      <xdr:row>99</xdr:row>
      <xdr:rowOff>8350</xdr:rowOff>
    </xdr:to>
    <xdr:sp macro="" textlink="">
      <xdr:nvSpPr>
        <xdr:cNvPr id="694" name="楕円 693"/>
        <xdr:cNvSpPr/>
      </xdr:nvSpPr>
      <xdr:spPr>
        <a:xfrm>
          <a:off x="16268700" y="16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164577</xdr:rowOff>
    </xdr:from>
    <xdr:ext cx="469744" cy="259045"/>
    <xdr:sp macro="" textlink="">
      <xdr:nvSpPr>
        <xdr:cNvPr id="695" name="積立金該当値テキスト"/>
        <xdr:cNvSpPr txBox="1"/>
      </xdr:nvSpPr>
      <xdr:spPr>
        <a:xfrm>
          <a:off x="16370300" y="167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81318</xdr:rowOff>
    </xdr:from>
    <xdr:to>
      <xdr:col>81</xdr:col>
      <xdr:colOff>101600</xdr:colOff>
      <xdr:row>99</xdr:row>
      <xdr:rowOff>11468</xdr:rowOff>
    </xdr:to>
    <xdr:sp macro="" textlink="">
      <xdr:nvSpPr>
        <xdr:cNvPr id="696" name="楕円 695"/>
        <xdr:cNvSpPr/>
      </xdr:nvSpPr>
      <xdr:spPr>
        <a:xfrm>
          <a:off x="15430500" y="168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2595</xdr:rowOff>
    </xdr:from>
    <xdr:ext cx="469744" cy="259045"/>
    <xdr:sp macro="" textlink="">
      <xdr:nvSpPr>
        <xdr:cNvPr id="697" name="テキスト ボックス 696"/>
        <xdr:cNvSpPr txBox="1"/>
      </xdr:nvSpPr>
      <xdr:spPr>
        <a:xfrm>
          <a:off x="15246428" y="169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73458</xdr:rowOff>
    </xdr:from>
    <xdr:to>
      <xdr:col>76</xdr:col>
      <xdr:colOff>165100</xdr:colOff>
      <xdr:row>99</xdr:row>
      <xdr:rowOff>3608</xdr:rowOff>
    </xdr:to>
    <xdr:sp macro="" textlink="">
      <xdr:nvSpPr>
        <xdr:cNvPr id="698" name="楕円 697"/>
        <xdr:cNvSpPr/>
      </xdr:nvSpPr>
      <xdr:spPr>
        <a:xfrm>
          <a:off x="14541500" y="168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166185</xdr:rowOff>
    </xdr:from>
    <xdr:ext cx="469744" cy="259045"/>
    <xdr:sp macro="" textlink="">
      <xdr:nvSpPr>
        <xdr:cNvPr id="699" name="テキスト ボックス 698"/>
        <xdr:cNvSpPr txBox="1"/>
      </xdr:nvSpPr>
      <xdr:spPr>
        <a:xfrm>
          <a:off x="14357428" y="169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85491</xdr:rowOff>
    </xdr:from>
    <xdr:to>
      <xdr:col>72</xdr:col>
      <xdr:colOff>38100</xdr:colOff>
      <xdr:row>99</xdr:row>
      <xdr:rowOff>15641</xdr:rowOff>
    </xdr:to>
    <xdr:sp macro="" textlink="">
      <xdr:nvSpPr>
        <xdr:cNvPr id="700" name="楕円 699"/>
        <xdr:cNvSpPr/>
      </xdr:nvSpPr>
      <xdr:spPr>
        <a:xfrm>
          <a:off x="13652500" y="168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6768</xdr:rowOff>
    </xdr:from>
    <xdr:ext cx="469744" cy="259045"/>
    <xdr:sp macro="" textlink="">
      <xdr:nvSpPr>
        <xdr:cNvPr id="701" name="テキスト ボックス 700"/>
        <xdr:cNvSpPr txBox="1"/>
      </xdr:nvSpPr>
      <xdr:spPr>
        <a:xfrm>
          <a:off x="13468428" y="169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59246</xdr:rowOff>
    </xdr:from>
    <xdr:to>
      <xdr:col>67</xdr:col>
      <xdr:colOff>101600</xdr:colOff>
      <xdr:row>98</xdr:row>
      <xdr:rowOff>160846</xdr:rowOff>
    </xdr:to>
    <xdr:sp macro="" textlink="">
      <xdr:nvSpPr>
        <xdr:cNvPr id="702" name="楕円 701"/>
        <xdr:cNvSpPr/>
      </xdr:nvSpPr>
      <xdr:spPr>
        <a:xfrm>
          <a:off x="12763500" y="168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151973</xdr:rowOff>
    </xdr:from>
    <xdr:ext cx="534377" cy="259045"/>
    <xdr:sp macro="" textlink="">
      <xdr:nvSpPr>
        <xdr:cNvPr id="703" name="テキスト ボックス 702"/>
        <xdr:cNvSpPr txBox="1"/>
      </xdr:nvSpPr>
      <xdr:spPr>
        <a:xfrm>
          <a:off x="12547111" y="169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44431</xdr:rowOff>
    </xdr:from>
    <xdr:to>
      <xdr:col>111</xdr:col>
      <xdr:colOff>177800</xdr:colOff>
      <xdr:row>39</xdr:row>
      <xdr:rowOff>44450</xdr:rowOff>
    </xdr:to>
    <xdr:cxnSp macro="">
      <xdr:nvCxnSpPr>
        <xdr:cNvPr id="735" name="直線コネクタ 734"/>
        <xdr:cNvCxnSpPr/>
      </xdr:nvCxnSpPr>
      <xdr:spPr>
        <a:xfrm>
          <a:off x="20434300" y="6730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44126</xdr:rowOff>
    </xdr:from>
    <xdr:to>
      <xdr:col>107</xdr:col>
      <xdr:colOff>50800</xdr:colOff>
      <xdr:row>39</xdr:row>
      <xdr:rowOff>44431</xdr:rowOff>
    </xdr:to>
    <xdr:cxnSp macro="">
      <xdr:nvCxnSpPr>
        <xdr:cNvPr id="738" name="直線コネクタ 737"/>
        <xdr:cNvCxnSpPr/>
      </xdr:nvCxnSpPr>
      <xdr:spPr>
        <a:xfrm>
          <a:off x="19545300" y="673067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44126</xdr:rowOff>
    </xdr:from>
    <xdr:to>
      <xdr:col>102</xdr:col>
      <xdr:colOff>114300</xdr:colOff>
      <xdr:row>39</xdr:row>
      <xdr:rowOff>44183</xdr:rowOff>
    </xdr:to>
    <xdr:cxnSp macro="">
      <xdr:nvCxnSpPr>
        <xdr:cNvPr id="741" name="直線コネクタ 740"/>
        <xdr:cNvCxnSpPr/>
      </xdr:nvCxnSpPr>
      <xdr:spPr>
        <a:xfrm flipV="1">
          <a:off x="18656300" y="67306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165081</xdr:rowOff>
    </xdr:from>
    <xdr:to>
      <xdr:col>107</xdr:col>
      <xdr:colOff>101600</xdr:colOff>
      <xdr:row>39</xdr:row>
      <xdr:rowOff>95231</xdr:rowOff>
    </xdr:to>
    <xdr:sp macro="" textlink="">
      <xdr:nvSpPr>
        <xdr:cNvPr id="755" name="楕円 754"/>
        <xdr:cNvSpPr/>
      </xdr:nvSpPr>
      <xdr:spPr>
        <a:xfrm>
          <a:off x="2038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86358</xdr:rowOff>
    </xdr:from>
    <xdr:ext cx="249299" cy="259045"/>
    <xdr:sp macro="" textlink="">
      <xdr:nvSpPr>
        <xdr:cNvPr id="756" name="テキスト ボックス 755"/>
        <xdr:cNvSpPr txBox="1"/>
      </xdr:nvSpPr>
      <xdr:spPr>
        <a:xfrm>
          <a:off x="2030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164776</xdr:rowOff>
    </xdr:from>
    <xdr:to>
      <xdr:col>102</xdr:col>
      <xdr:colOff>165100</xdr:colOff>
      <xdr:row>39</xdr:row>
      <xdr:rowOff>94926</xdr:rowOff>
    </xdr:to>
    <xdr:sp macro="" textlink="">
      <xdr:nvSpPr>
        <xdr:cNvPr id="757" name="楕円 756"/>
        <xdr:cNvSpPr/>
      </xdr:nvSpPr>
      <xdr:spPr>
        <a:xfrm>
          <a:off x="19494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86053</xdr:rowOff>
    </xdr:from>
    <xdr:ext cx="313932" cy="259045"/>
    <xdr:sp macro="" textlink="">
      <xdr:nvSpPr>
        <xdr:cNvPr id="758" name="テキスト ボックス 757"/>
        <xdr:cNvSpPr txBox="1"/>
      </xdr:nvSpPr>
      <xdr:spPr>
        <a:xfrm>
          <a:off x="19388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164833</xdr:rowOff>
    </xdr:from>
    <xdr:to>
      <xdr:col>98</xdr:col>
      <xdr:colOff>38100</xdr:colOff>
      <xdr:row>39</xdr:row>
      <xdr:rowOff>94983</xdr:rowOff>
    </xdr:to>
    <xdr:sp macro="" textlink="">
      <xdr:nvSpPr>
        <xdr:cNvPr id="759" name="楕円 758"/>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86110</xdr:rowOff>
    </xdr:from>
    <xdr:ext cx="313932" cy="259045"/>
    <xdr:sp macro="" textlink="">
      <xdr:nvSpPr>
        <xdr:cNvPr id="760" name="テキスト ボックス 759"/>
        <xdr:cNvSpPr txBox="1"/>
      </xdr:nvSpPr>
      <xdr:spPr>
        <a:xfrm>
          <a:off x="18499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132956</xdr:rowOff>
    </xdr:from>
    <xdr:to>
      <xdr:col>116</xdr:col>
      <xdr:colOff>63500</xdr:colOff>
      <xdr:row>58</xdr:row>
      <xdr:rowOff>134031</xdr:rowOff>
    </xdr:to>
    <xdr:cxnSp macro="">
      <xdr:nvCxnSpPr>
        <xdr:cNvPr id="787" name="直線コネクタ 786"/>
        <xdr:cNvCxnSpPr/>
      </xdr:nvCxnSpPr>
      <xdr:spPr>
        <a:xfrm>
          <a:off x="21323300" y="10077056"/>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132956</xdr:rowOff>
    </xdr:from>
    <xdr:to>
      <xdr:col>111</xdr:col>
      <xdr:colOff>177800</xdr:colOff>
      <xdr:row>58</xdr:row>
      <xdr:rowOff>133528</xdr:rowOff>
    </xdr:to>
    <xdr:cxnSp macro="">
      <xdr:nvCxnSpPr>
        <xdr:cNvPr id="790" name="直線コネクタ 789"/>
        <xdr:cNvCxnSpPr/>
      </xdr:nvCxnSpPr>
      <xdr:spPr>
        <a:xfrm flipV="1">
          <a:off x="20434300" y="1007705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133048</xdr:rowOff>
    </xdr:from>
    <xdr:to>
      <xdr:col>107</xdr:col>
      <xdr:colOff>50800</xdr:colOff>
      <xdr:row>58</xdr:row>
      <xdr:rowOff>133528</xdr:rowOff>
    </xdr:to>
    <xdr:cxnSp macro="">
      <xdr:nvCxnSpPr>
        <xdr:cNvPr id="793" name="直線コネクタ 792"/>
        <xdr:cNvCxnSpPr/>
      </xdr:nvCxnSpPr>
      <xdr:spPr>
        <a:xfrm>
          <a:off x="19545300" y="10077148"/>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133048</xdr:rowOff>
    </xdr:from>
    <xdr:to>
      <xdr:col>102</xdr:col>
      <xdr:colOff>114300</xdr:colOff>
      <xdr:row>58</xdr:row>
      <xdr:rowOff>133665</xdr:rowOff>
    </xdr:to>
    <xdr:cxnSp macro="">
      <xdr:nvCxnSpPr>
        <xdr:cNvPr id="796" name="直線コネクタ 795"/>
        <xdr:cNvCxnSpPr/>
      </xdr:nvCxnSpPr>
      <xdr:spPr>
        <a:xfrm flipV="1">
          <a:off x="18656300" y="1007714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83231</xdr:rowOff>
    </xdr:from>
    <xdr:to>
      <xdr:col>116</xdr:col>
      <xdr:colOff>114300</xdr:colOff>
      <xdr:row>59</xdr:row>
      <xdr:rowOff>13381</xdr:rowOff>
    </xdr:to>
    <xdr:sp macro="" textlink="">
      <xdr:nvSpPr>
        <xdr:cNvPr id="806" name="楕円 805"/>
        <xdr:cNvSpPr/>
      </xdr:nvSpPr>
      <xdr:spPr>
        <a:xfrm>
          <a:off x="22110700" y="100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169608</xdr:rowOff>
    </xdr:from>
    <xdr:ext cx="378565" cy="259045"/>
    <xdr:sp macro="" textlink="">
      <xdr:nvSpPr>
        <xdr:cNvPr id="807" name="貸付金該当値テキスト"/>
        <xdr:cNvSpPr txBox="1"/>
      </xdr:nvSpPr>
      <xdr:spPr>
        <a:xfrm>
          <a:off x="22212300" y="994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82156</xdr:rowOff>
    </xdr:from>
    <xdr:to>
      <xdr:col>112</xdr:col>
      <xdr:colOff>38100</xdr:colOff>
      <xdr:row>59</xdr:row>
      <xdr:rowOff>12306</xdr:rowOff>
    </xdr:to>
    <xdr:sp macro="" textlink="">
      <xdr:nvSpPr>
        <xdr:cNvPr id="808" name="楕円 807"/>
        <xdr:cNvSpPr/>
      </xdr:nvSpPr>
      <xdr:spPr>
        <a:xfrm>
          <a:off x="21272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3433</xdr:rowOff>
    </xdr:from>
    <xdr:ext cx="378565" cy="259045"/>
    <xdr:sp macro="" textlink="">
      <xdr:nvSpPr>
        <xdr:cNvPr id="809" name="テキスト ボックス 808"/>
        <xdr:cNvSpPr txBox="1"/>
      </xdr:nvSpPr>
      <xdr:spPr>
        <a:xfrm>
          <a:off x="21134017" y="1011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82728</xdr:rowOff>
    </xdr:from>
    <xdr:to>
      <xdr:col>107</xdr:col>
      <xdr:colOff>101600</xdr:colOff>
      <xdr:row>59</xdr:row>
      <xdr:rowOff>12878</xdr:rowOff>
    </xdr:to>
    <xdr:sp macro="" textlink="">
      <xdr:nvSpPr>
        <xdr:cNvPr id="810" name="楕円 809"/>
        <xdr:cNvSpPr/>
      </xdr:nvSpPr>
      <xdr:spPr>
        <a:xfrm>
          <a:off x="20383500" y="100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4005</xdr:rowOff>
    </xdr:from>
    <xdr:ext cx="378565" cy="259045"/>
    <xdr:sp macro="" textlink="">
      <xdr:nvSpPr>
        <xdr:cNvPr id="811" name="テキスト ボックス 810"/>
        <xdr:cNvSpPr txBox="1"/>
      </xdr:nvSpPr>
      <xdr:spPr>
        <a:xfrm>
          <a:off x="20245017" y="1011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82248</xdr:rowOff>
    </xdr:from>
    <xdr:to>
      <xdr:col>102</xdr:col>
      <xdr:colOff>165100</xdr:colOff>
      <xdr:row>59</xdr:row>
      <xdr:rowOff>12398</xdr:rowOff>
    </xdr:to>
    <xdr:sp macro="" textlink="">
      <xdr:nvSpPr>
        <xdr:cNvPr id="812" name="楕円 811"/>
        <xdr:cNvSpPr/>
      </xdr:nvSpPr>
      <xdr:spPr>
        <a:xfrm>
          <a:off x="19494500" y="100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3525</xdr:rowOff>
    </xdr:from>
    <xdr:ext cx="378565" cy="259045"/>
    <xdr:sp macro="" textlink="">
      <xdr:nvSpPr>
        <xdr:cNvPr id="813" name="テキスト ボックス 812"/>
        <xdr:cNvSpPr txBox="1"/>
      </xdr:nvSpPr>
      <xdr:spPr>
        <a:xfrm>
          <a:off x="19356017" y="1011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82865</xdr:rowOff>
    </xdr:from>
    <xdr:to>
      <xdr:col>98</xdr:col>
      <xdr:colOff>38100</xdr:colOff>
      <xdr:row>59</xdr:row>
      <xdr:rowOff>13015</xdr:rowOff>
    </xdr:to>
    <xdr:sp macro="" textlink="">
      <xdr:nvSpPr>
        <xdr:cNvPr id="814" name="楕円 813"/>
        <xdr:cNvSpPr/>
      </xdr:nvSpPr>
      <xdr:spPr>
        <a:xfrm>
          <a:off x="18605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4142</xdr:rowOff>
    </xdr:from>
    <xdr:ext cx="378565" cy="259045"/>
    <xdr:sp macro="" textlink="">
      <xdr:nvSpPr>
        <xdr:cNvPr id="815" name="テキスト ボックス 814"/>
        <xdr:cNvSpPr txBox="1"/>
      </xdr:nvSpPr>
      <xdr:spPr>
        <a:xfrm>
          <a:off x="18467017" y="1011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135065</xdr:rowOff>
    </xdr:from>
    <xdr:to>
      <xdr:col>116</xdr:col>
      <xdr:colOff>63500</xdr:colOff>
      <xdr:row>78</xdr:row>
      <xdr:rowOff>145098</xdr:rowOff>
    </xdr:to>
    <xdr:cxnSp macro="">
      <xdr:nvCxnSpPr>
        <xdr:cNvPr id="845" name="直線コネクタ 844"/>
        <xdr:cNvCxnSpPr/>
      </xdr:nvCxnSpPr>
      <xdr:spPr>
        <a:xfrm flipV="1">
          <a:off x="21323300" y="13508165"/>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145098</xdr:rowOff>
    </xdr:from>
    <xdr:to>
      <xdr:col>111</xdr:col>
      <xdr:colOff>177800</xdr:colOff>
      <xdr:row>78</xdr:row>
      <xdr:rowOff>148310</xdr:rowOff>
    </xdr:to>
    <xdr:cxnSp macro="">
      <xdr:nvCxnSpPr>
        <xdr:cNvPr id="848" name="直線コネクタ 847"/>
        <xdr:cNvCxnSpPr/>
      </xdr:nvCxnSpPr>
      <xdr:spPr>
        <a:xfrm flipV="1">
          <a:off x="20434300" y="13518198"/>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148310</xdr:rowOff>
    </xdr:from>
    <xdr:to>
      <xdr:col>107</xdr:col>
      <xdr:colOff>50800</xdr:colOff>
      <xdr:row>78</xdr:row>
      <xdr:rowOff>169456</xdr:rowOff>
    </xdr:to>
    <xdr:cxnSp macro="">
      <xdr:nvCxnSpPr>
        <xdr:cNvPr id="851" name="直線コネクタ 850"/>
        <xdr:cNvCxnSpPr/>
      </xdr:nvCxnSpPr>
      <xdr:spPr>
        <a:xfrm flipV="1">
          <a:off x="19545300" y="1352141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152895</xdr:rowOff>
    </xdr:from>
    <xdr:to>
      <xdr:col>102</xdr:col>
      <xdr:colOff>114300</xdr:colOff>
      <xdr:row>78</xdr:row>
      <xdr:rowOff>169456</xdr:rowOff>
    </xdr:to>
    <xdr:cxnSp macro="">
      <xdr:nvCxnSpPr>
        <xdr:cNvPr id="854" name="直線コネクタ 853"/>
        <xdr:cNvCxnSpPr/>
      </xdr:nvCxnSpPr>
      <xdr:spPr>
        <a:xfrm>
          <a:off x="18656300" y="13525995"/>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84265</xdr:rowOff>
    </xdr:from>
    <xdr:to>
      <xdr:col>116</xdr:col>
      <xdr:colOff>114300</xdr:colOff>
      <xdr:row>79</xdr:row>
      <xdr:rowOff>14415</xdr:rowOff>
    </xdr:to>
    <xdr:sp macro="" textlink="">
      <xdr:nvSpPr>
        <xdr:cNvPr id="864" name="楕円 863"/>
        <xdr:cNvSpPr/>
      </xdr:nvSpPr>
      <xdr:spPr>
        <a:xfrm>
          <a:off x="221107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170642</xdr:rowOff>
    </xdr:from>
    <xdr:ext cx="534377" cy="259045"/>
    <xdr:sp macro="" textlink="">
      <xdr:nvSpPr>
        <xdr:cNvPr id="865" name="繰出金該当値テキスト"/>
        <xdr:cNvSpPr txBox="1"/>
      </xdr:nvSpPr>
      <xdr:spPr>
        <a:xfrm>
          <a:off x="22212300" y="133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94298</xdr:rowOff>
    </xdr:from>
    <xdr:to>
      <xdr:col>112</xdr:col>
      <xdr:colOff>38100</xdr:colOff>
      <xdr:row>79</xdr:row>
      <xdr:rowOff>24448</xdr:rowOff>
    </xdr:to>
    <xdr:sp macro="" textlink="">
      <xdr:nvSpPr>
        <xdr:cNvPr id="866" name="楕円 865"/>
        <xdr:cNvSpPr/>
      </xdr:nvSpPr>
      <xdr:spPr>
        <a:xfrm>
          <a:off x="21272500" y="134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15575</xdr:rowOff>
    </xdr:from>
    <xdr:ext cx="534377" cy="259045"/>
    <xdr:sp macro="" textlink="">
      <xdr:nvSpPr>
        <xdr:cNvPr id="867" name="テキスト ボックス 866"/>
        <xdr:cNvSpPr txBox="1"/>
      </xdr:nvSpPr>
      <xdr:spPr>
        <a:xfrm>
          <a:off x="21056111" y="135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97510</xdr:rowOff>
    </xdr:from>
    <xdr:to>
      <xdr:col>107</xdr:col>
      <xdr:colOff>101600</xdr:colOff>
      <xdr:row>79</xdr:row>
      <xdr:rowOff>27660</xdr:rowOff>
    </xdr:to>
    <xdr:sp macro="" textlink="">
      <xdr:nvSpPr>
        <xdr:cNvPr id="868" name="楕円 867"/>
        <xdr:cNvSpPr/>
      </xdr:nvSpPr>
      <xdr:spPr>
        <a:xfrm>
          <a:off x="20383500" y="134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18787</xdr:rowOff>
    </xdr:from>
    <xdr:ext cx="534377" cy="259045"/>
    <xdr:sp macro="" textlink="">
      <xdr:nvSpPr>
        <xdr:cNvPr id="869" name="テキスト ボックス 868"/>
        <xdr:cNvSpPr txBox="1"/>
      </xdr:nvSpPr>
      <xdr:spPr>
        <a:xfrm>
          <a:off x="20167111" y="135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118656</xdr:rowOff>
    </xdr:from>
    <xdr:to>
      <xdr:col>102</xdr:col>
      <xdr:colOff>165100</xdr:colOff>
      <xdr:row>79</xdr:row>
      <xdr:rowOff>48806</xdr:rowOff>
    </xdr:to>
    <xdr:sp macro="" textlink="">
      <xdr:nvSpPr>
        <xdr:cNvPr id="870" name="楕円 869"/>
        <xdr:cNvSpPr/>
      </xdr:nvSpPr>
      <xdr:spPr>
        <a:xfrm>
          <a:off x="19494500" y="134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39933</xdr:rowOff>
    </xdr:from>
    <xdr:ext cx="534377" cy="259045"/>
    <xdr:sp macro="" textlink="">
      <xdr:nvSpPr>
        <xdr:cNvPr id="871" name="テキスト ボックス 870"/>
        <xdr:cNvSpPr txBox="1"/>
      </xdr:nvSpPr>
      <xdr:spPr>
        <a:xfrm>
          <a:off x="19278111" y="135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102095</xdr:rowOff>
    </xdr:from>
    <xdr:to>
      <xdr:col>98</xdr:col>
      <xdr:colOff>38100</xdr:colOff>
      <xdr:row>79</xdr:row>
      <xdr:rowOff>32245</xdr:rowOff>
    </xdr:to>
    <xdr:sp macro="" textlink="">
      <xdr:nvSpPr>
        <xdr:cNvPr id="872" name="楕円 871"/>
        <xdr:cNvSpPr/>
      </xdr:nvSpPr>
      <xdr:spPr>
        <a:xfrm>
          <a:off x="18605500" y="134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23372</xdr:rowOff>
    </xdr:from>
    <xdr:ext cx="534377" cy="259045"/>
    <xdr:sp macro="" textlink="">
      <xdr:nvSpPr>
        <xdr:cNvPr id="873" name="テキスト ボックス 872"/>
        <xdr:cNvSpPr txBox="1"/>
      </xdr:nvSpPr>
      <xdr:spPr>
        <a:xfrm>
          <a:off x="18389111" y="135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住民一人当たりのコストは類似団体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平均値と比較して</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低い値となっている。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82,138</a:t>
          </a:r>
          <a:r>
            <a:rPr kumimoji="1" lang="ja-JP" altLang="ja-JP" sz="1100">
              <a:solidFill>
                <a:schemeClr val="dk1"/>
              </a:solidFill>
              <a:effectLst/>
              <a:latin typeface="+mn-lt"/>
              <a:ea typeface="+mn-ea"/>
              <a:cs typeface="+mn-cs"/>
            </a:rPr>
            <a:t>円であり、類似団体平均値と比較すると</a:t>
          </a:r>
          <a:r>
            <a:rPr kumimoji="1" lang="en-US" altLang="ja-JP" sz="1100">
              <a:solidFill>
                <a:schemeClr val="dk1"/>
              </a:solidFill>
              <a:effectLst/>
              <a:latin typeface="+mn-lt"/>
              <a:ea typeface="+mn-ea"/>
              <a:cs typeface="+mn-cs"/>
            </a:rPr>
            <a:t>25,478</a:t>
          </a:r>
          <a:r>
            <a:rPr kumimoji="1" lang="ja-JP" altLang="ja-JP" sz="1100">
              <a:solidFill>
                <a:schemeClr val="dk1"/>
              </a:solidFill>
              <a:effectLst/>
              <a:latin typeface="+mn-lt"/>
              <a:ea typeface="+mn-ea"/>
              <a:cs typeface="+mn-cs"/>
            </a:rPr>
            <a:t>円低く、前年度と比較すると</a:t>
          </a:r>
          <a:r>
            <a:rPr kumimoji="1" lang="en-US" altLang="ja-JP" sz="1100">
              <a:solidFill>
                <a:schemeClr val="dk1"/>
              </a:solidFill>
              <a:effectLst/>
              <a:latin typeface="+mn-lt"/>
              <a:ea typeface="+mn-ea"/>
              <a:cs typeface="+mn-cs"/>
            </a:rPr>
            <a:t>2,155</a:t>
          </a:r>
          <a:r>
            <a:rPr kumimoji="1" lang="ja-JP" altLang="ja-JP" sz="1100">
              <a:solidFill>
                <a:schemeClr val="dk1"/>
              </a:solidFill>
              <a:effectLst/>
              <a:latin typeface="+mn-lt"/>
              <a:ea typeface="+mn-ea"/>
              <a:cs typeface="+mn-cs"/>
            </a:rPr>
            <a:t>円高くなっている。これは、</a:t>
          </a:r>
          <a:r>
            <a:rPr kumimoji="1" lang="ja-JP" altLang="en-US" sz="1100">
              <a:solidFill>
                <a:schemeClr val="dk1"/>
              </a:solidFill>
              <a:effectLst/>
              <a:latin typeface="+mn-lt"/>
              <a:ea typeface="+mn-ea"/>
              <a:cs typeface="+mn-cs"/>
            </a:rPr>
            <a:t>人事院勧告等に伴う給与改定の影響</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また、扶助費についても、住民一人当たり</a:t>
          </a:r>
          <a:r>
            <a:rPr kumimoji="1" lang="en-US" altLang="ja-JP" sz="1100">
              <a:solidFill>
                <a:schemeClr val="dk1"/>
              </a:solidFill>
              <a:effectLst/>
              <a:latin typeface="+mn-lt"/>
              <a:ea typeface="+mn-ea"/>
              <a:cs typeface="+mn-cs"/>
            </a:rPr>
            <a:t>96,137</a:t>
          </a:r>
          <a:r>
            <a:rPr kumimoji="1" lang="ja-JP" altLang="ja-JP" sz="1100">
              <a:solidFill>
                <a:schemeClr val="dk1"/>
              </a:solidFill>
              <a:effectLst/>
              <a:latin typeface="+mn-lt"/>
              <a:ea typeface="+mn-ea"/>
              <a:cs typeface="+mn-cs"/>
            </a:rPr>
            <a:t>円となり、類似団体と比較して一人当たりのコストは低い状況となっているが、少子高齢化社会の</a:t>
          </a:r>
          <a:r>
            <a:rPr kumimoji="1" lang="ja-JP" altLang="en-US" sz="1100">
              <a:solidFill>
                <a:schemeClr val="dk1"/>
              </a:solidFill>
              <a:effectLst/>
              <a:latin typeface="+mn-lt"/>
              <a:ea typeface="+mn-ea"/>
              <a:cs typeface="+mn-cs"/>
            </a:rPr>
            <a:t>影響</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増加して行くことが予想される。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48,837</a:t>
          </a:r>
          <a:r>
            <a:rPr kumimoji="1" lang="ja-JP" altLang="ja-JP" sz="1100">
              <a:solidFill>
                <a:schemeClr val="dk1"/>
              </a:solidFill>
              <a:effectLst/>
              <a:latin typeface="+mn-lt"/>
              <a:ea typeface="+mn-ea"/>
              <a:cs typeface="+mn-cs"/>
            </a:rPr>
            <a:t>円となり、前年度と比べると</a:t>
          </a:r>
          <a:r>
            <a:rPr kumimoji="1" lang="en-US" altLang="ja-JP" sz="1100">
              <a:solidFill>
                <a:schemeClr val="dk1"/>
              </a:solidFill>
              <a:effectLst/>
              <a:latin typeface="+mn-lt"/>
              <a:ea typeface="+mn-ea"/>
              <a:cs typeface="+mn-cs"/>
            </a:rPr>
            <a:t>29,716</a:t>
          </a:r>
          <a:r>
            <a:rPr kumimoji="1" lang="ja-JP" altLang="ja-JP" sz="1100">
              <a:solidFill>
                <a:schemeClr val="dk1"/>
              </a:solidFill>
              <a:effectLst/>
              <a:latin typeface="+mn-lt"/>
              <a:ea typeface="+mn-ea"/>
              <a:cs typeface="+mn-cs"/>
            </a:rPr>
            <a:t>円減少しているおり、類似団体と比較すると一人当たりコストは低い状況となっている。令和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の高い水準</a:t>
          </a:r>
          <a:r>
            <a:rPr kumimoji="1" lang="ja-JP" altLang="ja-JP" sz="1100">
              <a:solidFill>
                <a:schemeClr val="dk1"/>
              </a:solidFill>
              <a:effectLst/>
              <a:latin typeface="+mn-lt"/>
              <a:ea typeface="+mn-ea"/>
              <a:cs typeface="+mn-cs"/>
            </a:rPr>
            <a:t>については、小学校統合に伴う更新整備の実施によるものである。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また、普通建設事業費（うち新規整備）は、市内中学校施設整備事業を実施したことにより、大きく増加している。</a:t>
          </a:r>
          <a:endParaRPr lang="ja-JP" altLang="ja-JP" sz="1400">
            <a:effectLst/>
          </a:endParaRPr>
        </a:p>
        <a:p>
          <a:r>
            <a:rPr kumimoji="1" lang="ja-JP" altLang="ja-JP" sz="1100">
              <a:solidFill>
                <a:schemeClr val="dk1"/>
              </a:solidFill>
              <a:effectLst/>
              <a:latin typeface="+mn-lt"/>
              <a:ea typeface="+mn-ea"/>
              <a:cs typeface="+mn-cs"/>
            </a:rPr>
            <a:t>　今後も大規模事業や公共施設等マネジメント計画</a:t>
          </a:r>
          <a:r>
            <a:rPr kumimoji="1" lang="ja-JP" altLang="ja-JP" sz="1100" baseline="0">
              <a:solidFill>
                <a:schemeClr val="dk1"/>
              </a:solidFill>
              <a:effectLst/>
              <a:latin typeface="+mn-lt"/>
              <a:ea typeface="+mn-ea"/>
              <a:cs typeface="+mn-cs"/>
            </a:rPr>
            <a:t>に基づく</a:t>
          </a:r>
          <a:r>
            <a:rPr kumimoji="1" lang="ja-JP" altLang="ja-JP" sz="1100">
              <a:solidFill>
                <a:schemeClr val="dk1"/>
              </a:solidFill>
              <a:effectLst/>
              <a:latin typeface="+mn-lt"/>
              <a:ea typeface="+mn-ea"/>
              <a:cs typeface="+mn-cs"/>
            </a:rPr>
            <a:t>公共施設の長寿命化等があることで、増加していくと考える。</a:t>
          </a:r>
          <a:r>
            <a:rPr kumimoji="1" lang="ja-JP" altLang="ja-JP" sz="1100" baseline="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全体を見ながら事務事業の見直し等によりコスト削減に努めていかなければならない。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
38,551
156.60
19,861,655
19,053,593
699,298
11,486,334
19,321,880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120650</xdr:rowOff>
    </xdr:from>
    <xdr:to>
      <xdr:col>24</xdr:col>
      <xdr:colOff>63500</xdr:colOff>
      <xdr:row>37</xdr:row>
      <xdr:rowOff>149987</xdr:rowOff>
    </xdr:to>
    <xdr:cxnSp macro="">
      <xdr:nvCxnSpPr>
        <xdr:cNvPr id="61" name="直線コネクタ 60"/>
        <xdr:cNvCxnSpPr/>
      </xdr:nvCxnSpPr>
      <xdr:spPr>
        <a:xfrm flipV="1">
          <a:off x="3797300" y="6464300"/>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121984</xdr:rowOff>
    </xdr:from>
    <xdr:to>
      <xdr:col>19</xdr:col>
      <xdr:colOff>177800</xdr:colOff>
      <xdr:row>37</xdr:row>
      <xdr:rowOff>149987</xdr:rowOff>
    </xdr:to>
    <xdr:cxnSp macro="">
      <xdr:nvCxnSpPr>
        <xdr:cNvPr id="64" name="直線コネクタ 63"/>
        <xdr:cNvCxnSpPr/>
      </xdr:nvCxnSpPr>
      <xdr:spPr>
        <a:xfrm>
          <a:off x="2908300" y="646563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121984</xdr:rowOff>
    </xdr:from>
    <xdr:to>
      <xdr:col>15</xdr:col>
      <xdr:colOff>50800</xdr:colOff>
      <xdr:row>37</xdr:row>
      <xdr:rowOff>126555</xdr:rowOff>
    </xdr:to>
    <xdr:cxnSp macro="">
      <xdr:nvCxnSpPr>
        <xdr:cNvPr id="67" name="直線コネクタ 66"/>
        <xdr:cNvCxnSpPr/>
      </xdr:nvCxnSpPr>
      <xdr:spPr>
        <a:xfrm flipV="1">
          <a:off x="2019300" y="646563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122365</xdr:rowOff>
    </xdr:from>
    <xdr:to>
      <xdr:col>10</xdr:col>
      <xdr:colOff>114300</xdr:colOff>
      <xdr:row>37</xdr:row>
      <xdr:rowOff>126555</xdr:rowOff>
    </xdr:to>
    <xdr:cxnSp macro="">
      <xdr:nvCxnSpPr>
        <xdr:cNvPr id="70" name="直線コネクタ 69"/>
        <xdr:cNvCxnSpPr/>
      </xdr:nvCxnSpPr>
      <xdr:spPr>
        <a:xfrm>
          <a:off x="1130300" y="646601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69850</xdr:rowOff>
    </xdr:from>
    <xdr:to>
      <xdr:col>24</xdr:col>
      <xdr:colOff>114300</xdr:colOff>
      <xdr:row>38</xdr:row>
      <xdr:rowOff>0</xdr:rowOff>
    </xdr:to>
    <xdr:sp macro="" textlink="">
      <xdr:nvSpPr>
        <xdr:cNvPr id="80" name="楕円 79"/>
        <xdr:cNvSpPr/>
      </xdr:nvSpPr>
      <xdr:spPr>
        <a:xfrm>
          <a:off x="458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156227</xdr:rowOff>
    </xdr:from>
    <xdr:ext cx="469744" cy="259045"/>
    <xdr:sp macro="" textlink="">
      <xdr:nvSpPr>
        <xdr:cNvPr id="81" name="議会費該当値テキスト"/>
        <xdr:cNvSpPr txBox="1"/>
      </xdr:nvSpPr>
      <xdr:spPr>
        <a:xfrm>
          <a:off x="4686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99187</xdr:rowOff>
    </xdr:from>
    <xdr:to>
      <xdr:col>20</xdr:col>
      <xdr:colOff>38100</xdr:colOff>
      <xdr:row>38</xdr:row>
      <xdr:rowOff>29337</xdr:rowOff>
    </xdr:to>
    <xdr:sp macro="" textlink="">
      <xdr:nvSpPr>
        <xdr:cNvPr id="82" name="楕円 81"/>
        <xdr:cNvSpPr/>
      </xdr:nvSpPr>
      <xdr:spPr>
        <a:xfrm>
          <a:off x="3746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20464</xdr:rowOff>
    </xdr:from>
    <xdr:ext cx="469744" cy="259045"/>
    <xdr:sp macro="" textlink="">
      <xdr:nvSpPr>
        <xdr:cNvPr id="83" name="テキスト ボックス 82"/>
        <xdr:cNvSpPr txBox="1"/>
      </xdr:nvSpPr>
      <xdr:spPr>
        <a:xfrm>
          <a:off x="3562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71184</xdr:rowOff>
    </xdr:from>
    <xdr:to>
      <xdr:col>15</xdr:col>
      <xdr:colOff>101600</xdr:colOff>
      <xdr:row>38</xdr:row>
      <xdr:rowOff>1333</xdr:rowOff>
    </xdr:to>
    <xdr:sp macro="" textlink="">
      <xdr:nvSpPr>
        <xdr:cNvPr id="84" name="楕円 83"/>
        <xdr:cNvSpPr/>
      </xdr:nvSpPr>
      <xdr:spPr>
        <a:xfrm>
          <a:off x="2857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163910</xdr:rowOff>
    </xdr:from>
    <xdr:ext cx="469744" cy="259045"/>
    <xdr:sp macro="" textlink="">
      <xdr:nvSpPr>
        <xdr:cNvPr id="85" name="テキスト ボックス 84"/>
        <xdr:cNvSpPr txBox="1"/>
      </xdr:nvSpPr>
      <xdr:spPr>
        <a:xfrm>
          <a:off x="2673428" y="650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75755</xdr:rowOff>
    </xdr:from>
    <xdr:to>
      <xdr:col>10</xdr:col>
      <xdr:colOff>165100</xdr:colOff>
      <xdr:row>38</xdr:row>
      <xdr:rowOff>5905</xdr:rowOff>
    </xdr:to>
    <xdr:sp macro="" textlink="">
      <xdr:nvSpPr>
        <xdr:cNvPr id="86" name="楕円 85"/>
        <xdr:cNvSpPr/>
      </xdr:nvSpPr>
      <xdr:spPr>
        <a:xfrm>
          <a:off x="1968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168483</xdr:rowOff>
    </xdr:from>
    <xdr:ext cx="469744" cy="259045"/>
    <xdr:sp macro="" textlink="">
      <xdr:nvSpPr>
        <xdr:cNvPr id="87" name="テキスト ボックス 86"/>
        <xdr:cNvSpPr txBox="1"/>
      </xdr:nvSpPr>
      <xdr:spPr>
        <a:xfrm>
          <a:off x="1784428" y="65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71565</xdr:rowOff>
    </xdr:from>
    <xdr:to>
      <xdr:col>6</xdr:col>
      <xdr:colOff>38100</xdr:colOff>
      <xdr:row>38</xdr:row>
      <xdr:rowOff>1715</xdr:rowOff>
    </xdr:to>
    <xdr:sp macro="" textlink="">
      <xdr:nvSpPr>
        <xdr:cNvPr id="88" name="楕円 87"/>
        <xdr:cNvSpPr/>
      </xdr:nvSpPr>
      <xdr:spPr>
        <a:xfrm>
          <a:off x="1079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164292</xdr:rowOff>
    </xdr:from>
    <xdr:ext cx="469744" cy="259045"/>
    <xdr:sp macro="" textlink="">
      <xdr:nvSpPr>
        <xdr:cNvPr id="89" name="テキスト ボックス 88"/>
        <xdr:cNvSpPr txBox="1"/>
      </xdr:nvSpPr>
      <xdr:spPr>
        <a:xfrm>
          <a:off x="895428"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123702</xdr:rowOff>
    </xdr:from>
    <xdr:to>
      <xdr:col>24</xdr:col>
      <xdr:colOff>63500</xdr:colOff>
      <xdr:row>58</xdr:row>
      <xdr:rowOff>154722</xdr:rowOff>
    </xdr:to>
    <xdr:cxnSp macro="">
      <xdr:nvCxnSpPr>
        <xdr:cNvPr id="118" name="直線コネクタ 117"/>
        <xdr:cNvCxnSpPr/>
      </xdr:nvCxnSpPr>
      <xdr:spPr>
        <a:xfrm>
          <a:off x="3797300" y="10067802"/>
          <a:ext cx="8382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123702</xdr:rowOff>
    </xdr:from>
    <xdr:to>
      <xdr:col>19</xdr:col>
      <xdr:colOff>177800</xdr:colOff>
      <xdr:row>58</xdr:row>
      <xdr:rowOff>151336</xdr:rowOff>
    </xdr:to>
    <xdr:cxnSp macro="">
      <xdr:nvCxnSpPr>
        <xdr:cNvPr id="121" name="直線コネクタ 120"/>
        <xdr:cNvCxnSpPr/>
      </xdr:nvCxnSpPr>
      <xdr:spPr>
        <a:xfrm flipV="1">
          <a:off x="2908300" y="10067802"/>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30006</xdr:rowOff>
    </xdr:from>
    <xdr:to>
      <xdr:col>15</xdr:col>
      <xdr:colOff>50800</xdr:colOff>
      <xdr:row>58</xdr:row>
      <xdr:rowOff>151336</xdr:rowOff>
    </xdr:to>
    <xdr:cxnSp macro="">
      <xdr:nvCxnSpPr>
        <xdr:cNvPr id="124" name="直線コネクタ 123"/>
        <xdr:cNvCxnSpPr/>
      </xdr:nvCxnSpPr>
      <xdr:spPr>
        <a:xfrm>
          <a:off x="2019300" y="9974106"/>
          <a:ext cx="889000" cy="12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30006</xdr:rowOff>
    </xdr:from>
    <xdr:to>
      <xdr:col>10</xdr:col>
      <xdr:colOff>114300</xdr:colOff>
      <xdr:row>58</xdr:row>
      <xdr:rowOff>151566</xdr:rowOff>
    </xdr:to>
    <xdr:cxnSp macro="">
      <xdr:nvCxnSpPr>
        <xdr:cNvPr id="127" name="直線コネクタ 126"/>
        <xdr:cNvCxnSpPr/>
      </xdr:nvCxnSpPr>
      <xdr:spPr>
        <a:xfrm flipV="1">
          <a:off x="1130300" y="9974106"/>
          <a:ext cx="889000" cy="12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103922</xdr:rowOff>
    </xdr:from>
    <xdr:to>
      <xdr:col>24</xdr:col>
      <xdr:colOff>114300</xdr:colOff>
      <xdr:row>59</xdr:row>
      <xdr:rowOff>34072</xdr:rowOff>
    </xdr:to>
    <xdr:sp macro="" textlink="">
      <xdr:nvSpPr>
        <xdr:cNvPr id="137" name="楕円 136"/>
        <xdr:cNvSpPr/>
      </xdr:nvSpPr>
      <xdr:spPr>
        <a:xfrm>
          <a:off x="4584700" y="100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18849</xdr:rowOff>
    </xdr:from>
    <xdr:ext cx="534377" cy="259045"/>
    <xdr:sp macro="" textlink="">
      <xdr:nvSpPr>
        <xdr:cNvPr id="138" name="総務費該当値テキスト"/>
        <xdr:cNvSpPr txBox="1"/>
      </xdr:nvSpPr>
      <xdr:spPr>
        <a:xfrm>
          <a:off x="4686300" y="996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72902</xdr:rowOff>
    </xdr:from>
    <xdr:to>
      <xdr:col>20</xdr:col>
      <xdr:colOff>38100</xdr:colOff>
      <xdr:row>59</xdr:row>
      <xdr:rowOff>3052</xdr:rowOff>
    </xdr:to>
    <xdr:sp macro="" textlink="">
      <xdr:nvSpPr>
        <xdr:cNvPr id="139" name="楕円 138"/>
        <xdr:cNvSpPr/>
      </xdr:nvSpPr>
      <xdr:spPr>
        <a:xfrm>
          <a:off x="3746500" y="100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165629</xdr:rowOff>
    </xdr:from>
    <xdr:ext cx="534377" cy="259045"/>
    <xdr:sp macro="" textlink="">
      <xdr:nvSpPr>
        <xdr:cNvPr id="140" name="テキスト ボックス 139"/>
        <xdr:cNvSpPr txBox="1"/>
      </xdr:nvSpPr>
      <xdr:spPr>
        <a:xfrm>
          <a:off x="3530111" y="1010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100536</xdr:rowOff>
    </xdr:from>
    <xdr:to>
      <xdr:col>15</xdr:col>
      <xdr:colOff>101600</xdr:colOff>
      <xdr:row>59</xdr:row>
      <xdr:rowOff>30686</xdr:rowOff>
    </xdr:to>
    <xdr:sp macro="" textlink="">
      <xdr:nvSpPr>
        <xdr:cNvPr id="141" name="楕円 140"/>
        <xdr:cNvSpPr/>
      </xdr:nvSpPr>
      <xdr:spPr>
        <a:xfrm>
          <a:off x="2857500" y="100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21813</xdr:rowOff>
    </xdr:from>
    <xdr:ext cx="534377" cy="259045"/>
    <xdr:sp macro="" textlink="">
      <xdr:nvSpPr>
        <xdr:cNvPr id="142" name="テキスト ボックス 141"/>
        <xdr:cNvSpPr txBox="1"/>
      </xdr:nvSpPr>
      <xdr:spPr>
        <a:xfrm>
          <a:off x="2641111" y="1013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150656</xdr:rowOff>
    </xdr:from>
    <xdr:to>
      <xdr:col>10</xdr:col>
      <xdr:colOff>165100</xdr:colOff>
      <xdr:row>58</xdr:row>
      <xdr:rowOff>80806</xdr:rowOff>
    </xdr:to>
    <xdr:sp macro="" textlink="">
      <xdr:nvSpPr>
        <xdr:cNvPr id="143" name="楕円 142"/>
        <xdr:cNvSpPr/>
      </xdr:nvSpPr>
      <xdr:spPr>
        <a:xfrm>
          <a:off x="1968500" y="99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71933</xdr:rowOff>
    </xdr:from>
    <xdr:ext cx="599010" cy="259045"/>
    <xdr:sp macro="" textlink="">
      <xdr:nvSpPr>
        <xdr:cNvPr id="144" name="テキスト ボックス 143"/>
        <xdr:cNvSpPr txBox="1"/>
      </xdr:nvSpPr>
      <xdr:spPr>
        <a:xfrm>
          <a:off x="1719795" y="100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100766</xdr:rowOff>
    </xdr:from>
    <xdr:to>
      <xdr:col>6</xdr:col>
      <xdr:colOff>38100</xdr:colOff>
      <xdr:row>59</xdr:row>
      <xdr:rowOff>30916</xdr:rowOff>
    </xdr:to>
    <xdr:sp macro="" textlink="">
      <xdr:nvSpPr>
        <xdr:cNvPr id="145" name="楕円 144"/>
        <xdr:cNvSpPr/>
      </xdr:nvSpPr>
      <xdr:spPr>
        <a:xfrm>
          <a:off x="1079500" y="100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22043</xdr:rowOff>
    </xdr:from>
    <xdr:ext cx="534377" cy="259045"/>
    <xdr:sp macro="" textlink="">
      <xdr:nvSpPr>
        <xdr:cNvPr id="146" name="テキスト ボックス 145"/>
        <xdr:cNvSpPr txBox="1"/>
      </xdr:nvSpPr>
      <xdr:spPr>
        <a:xfrm>
          <a:off x="863111" y="101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9677</xdr:rowOff>
    </xdr:from>
    <xdr:to>
      <xdr:col>24</xdr:col>
      <xdr:colOff>63500</xdr:colOff>
      <xdr:row>77</xdr:row>
      <xdr:rowOff>14948</xdr:rowOff>
    </xdr:to>
    <xdr:cxnSp macro="">
      <xdr:nvCxnSpPr>
        <xdr:cNvPr id="174" name="直線コネクタ 173"/>
        <xdr:cNvCxnSpPr/>
      </xdr:nvCxnSpPr>
      <xdr:spPr>
        <a:xfrm flipV="1">
          <a:off x="3797300" y="13211327"/>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121458</xdr:rowOff>
    </xdr:from>
    <xdr:to>
      <xdr:col>19</xdr:col>
      <xdr:colOff>177800</xdr:colOff>
      <xdr:row>77</xdr:row>
      <xdr:rowOff>14948</xdr:rowOff>
    </xdr:to>
    <xdr:cxnSp macro="">
      <xdr:nvCxnSpPr>
        <xdr:cNvPr id="177" name="直線コネクタ 176"/>
        <xdr:cNvCxnSpPr/>
      </xdr:nvCxnSpPr>
      <xdr:spPr>
        <a:xfrm>
          <a:off x="2908300" y="13151658"/>
          <a:ext cx="889000" cy="6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121458</xdr:rowOff>
    </xdr:from>
    <xdr:to>
      <xdr:col>15</xdr:col>
      <xdr:colOff>50800</xdr:colOff>
      <xdr:row>77</xdr:row>
      <xdr:rowOff>88974</xdr:rowOff>
    </xdr:to>
    <xdr:cxnSp macro="">
      <xdr:nvCxnSpPr>
        <xdr:cNvPr id="180" name="直線コネクタ 179"/>
        <xdr:cNvCxnSpPr/>
      </xdr:nvCxnSpPr>
      <xdr:spPr>
        <a:xfrm flipV="1">
          <a:off x="2019300" y="13151658"/>
          <a:ext cx="889000" cy="13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84982</xdr:rowOff>
    </xdr:from>
    <xdr:to>
      <xdr:col>10</xdr:col>
      <xdr:colOff>114300</xdr:colOff>
      <xdr:row>77</xdr:row>
      <xdr:rowOff>88974</xdr:rowOff>
    </xdr:to>
    <xdr:cxnSp macro="">
      <xdr:nvCxnSpPr>
        <xdr:cNvPr id="183" name="直線コネクタ 182"/>
        <xdr:cNvCxnSpPr/>
      </xdr:nvCxnSpPr>
      <xdr:spPr>
        <a:xfrm>
          <a:off x="1130300" y="13286632"/>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130327</xdr:rowOff>
    </xdr:from>
    <xdr:to>
      <xdr:col>24</xdr:col>
      <xdr:colOff>114300</xdr:colOff>
      <xdr:row>77</xdr:row>
      <xdr:rowOff>60477</xdr:rowOff>
    </xdr:to>
    <xdr:sp macro="" textlink="">
      <xdr:nvSpPr>
        <xdr:cNvPr id="193" name="楕円 192"/>
        <xdr:cNvSpPr/>
      </xdr:nvSpPr>
      <xdr:spPr>
        <a:xfrm>
          <a:off x="4584700" y="131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45254</xdr:rowOff>
    </xdr:from>
    <xdr:ext cx="599010" cy="259045"/>
    <xdr:sp macro="" textlink="">
      <xdr:nvSpPr>
        <xdr:cNvPr id="194" name="民生費該当値テキスト"/>
        <xdr:cNvSpPr txBox="1"/>
      </xdr:nvSpPr>
      <xdr:spPr>
        <a:xfrm>
          <a:off x="4686300" y="130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135598</xdr:rowOff>
    </xdr:from>
    <xdr:to>
      <xdr:col>20</xdr:col>
      <xdr:colOff>38100</xdr:colOff>
      <xdr:row>77</xdr:row>
      <xdr:rowOff>65748</xdr:rowOff>
    </xdr:to>
    <xdr:sp macro="" textlink="">
      <xdr:nvSpPr>
        <xdr:cNvPr id="195" name="楕円 194"/>
        <xdr:cNvSpPr/>
      </xdr:nvSpPr>
      <xdr:spPr>
        <a:xfrm>
          <a:off x="3746500" y="131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56875</xdr:rowOff>
    </xdr:from>
    <xdr:ext cx="599010" cy="259045"/>
    <xdr:sp macro="" textlink="">
      <xdr:nvSpPr>
        <xdr:cNvPr id="196" name="テキスト ボックス 195"/>
        <xdr:cNvSpPr txBox="1"/>
      </xdr:nvSpPr>
      <xdr:spPr>
        <a:xfrm>
          <a:off x="3497795" y="1325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70658</xdr:rowOff>
    </xdr:from>
    <xdr:to>
      <xdr:col>15</xdr:col>
      <xdr:colOff>101600</xdr:colOff>
      <xdr:row>77</xdr:row>
      <xdr:rowOff>808</xdr:rowOff>
    </xdr:to>
    <xdr:sp macro="" textlink="">
      <xdr:nvSpPr>
        <xdr:cNvPr id="197" name="楕円 196"/>
        <xdr:cNvSpPr/>
      </xdr:nvSpPr>
      <xdr:spPr>
        <a:xfrm>
          <a:off x="2857500" y="131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163385</xdr:rowOff>
    </xdr:from>
    <xdr:ext cx="599010" cy="259045"/>
    <xdr:sp macro="" textlink="">
      <xdr:nvSpPr>
        <xdr:cNvPr id="198" name="テキスト ボックス 197"/>
        <xdr:cNvSpPr txBox="1"/>
      </xdr:nvSpPr>
      <xdr:spPr>
        <a:xfrm>
          <a:off x="2608795" y="131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38174</xdr:rowOff>
    </xdr:from>
    <xdr:to>
      <xdr:col>10</xdr:col>
      <xdr:colOff>165100</xdr:colOff>
      <xdr:row>77</xdr:row>
      <xdr:rowOff>139774</xdr:rowOff>
    </xdr:to>
    <xdr:sp macro="" textlink="">
      <xdr:nvSpPr>
        <xdr:cNvPr id="199" name="楕円 198"/>
        <xdr:cNvSpPr/>
      </xdr:nvSpPr>
      <xdr:spPr>
        <a:xfrm>
          <a:off x="1968500" y="13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130901</xdr:rowOff>
    </xdr:from>
    <xdr:ext cx="599010" cy="259045"/>
    <xdr:sp macro="" textlink="">
      <xdr:nvSpPr>
        <xdr:cNvPr id="200" name="テキスト ボックス 199"/>
        <xdr:cNvSpPr txBox="1"/>
      </xdr:nvSpPr>
      <xdr:spPr>
        <a:xfrm>
          <a:off x="1719795" y="133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34182</xdr:rowOff>
    </xdr:from>
    <xdr:to>
      <xdr:col>6</xdr:col>
      <xdr:colOff>38100</xdr:colOff>
      <xdr:row>77</xdr:row>
      <xdr:rowOff>135782</xdr:rowOff>
    </xdr:to>
    <xdr:sp macro="" textlink="">
      <xdr:nvSpPr>
        <xdr:cNvPr id="201" name="楕円 200"/>
        <xdr:cNvSpPr/>
      </xdr:nvSpPr>
      <xdr:spPr>
        <a:xfrm>
          <a:off x="1079500" y="13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126909</xdr:rowOff>
    </xdr:from>
    <xdr:ext cx="599010" cy="259045"/>
    <xdr:sp macro="" textlink="">
      <xdr:nvSpPr>
        <xdr:cNvPr id="202" name="テキスト ボックス 201"/>
        <xdr:cNvSpPr txBox="1"/>
      </xdr:nvSpPr>
      <xdr:spPr>
        <a:xfrm>
          <a:off x="830795" y="133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66022</xdr:rowOff>
    </xdr:from>
    <xdr:to>
      <xdr:col>24</xdr:col>
      <xdr:colOff>63500</xdr:colOff>
      <xdr:row>98</xdr:row>
      <xdr:rowOff>4488</xdr:rowOff>
    </xdr:to>
    <xdr:cxnSp macro="">
      <xdr:nvCxnSpPr>
        <xdr:cNvPr id="229" name="直線コネクタ 228"/>
        <xdr:cNvCxnSpPr/>
      </xdr:nvCxnSpPr>
      <xdr:spPr>
        <a:xfrm>
          <a:off x="3797300" y="16696672"/>
          <a:ext cx="838200" cy="10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66022</xdr:rowOff>
    </xdr:from>
    <xdr:to>
      <xdr:col>19</xdr:col>
      <xdr:colOff>177800</xdr:colOff>
      <xdr:row>97</xdr:row>
      <xdr:rowOff>106645</xdr:rowOff>
    </xdr:to>
    <xdr:cxnSp macro="">
      <xdr:nvCxnSpPr>
        <xdr:cNvPr id="232" name="直線コネクタ 231"/>
        <xdr:cNvCxnSpPr/>
      </xdr:nvCxnSpPr>
      <xdr:spPr>
        <a:xfrm flipV="1">
          <a:off x="2908300" y="16696672"/>
          <a:ext cx="889000" cy="4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21468</xdr:rowOff>
    </xdr:from>
    <xdr:to>
      <xdr:col>15</xdr:col>
      <xdr:colOff>50800</xdr:colOff>
      <xdr:row>97</xdr:row>
      <xdr:rowOff>106645</xdr:rowOff>
    </xdr:to>
    <xdr:cxnSp macro="">
      <xdr:nvCxnSpPr>
        <xdr:cNvPr id="235" name="直線コネクタ 234"/>
        <xdr:cNvCxnSpPr/>
      </xdr:nvCxnSpPr>
      <xdr:spPr>
        <a:xfrm>
          <a:off x="2019300" y="16652118"/>
          <a:ext cx="889000" cy="8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21468</xdr:rowOff>
    </xdr:from>
    <xdr:to>
      <xdr:col>10</xdr:col>
      <xdr:colOff>114300</xdr:colOff>
      <xdr:row>97</xdr:row>
      <xdr:rowOff>77415</xdr:rowOff>
    </xdr:to>
    <xdr:cxnSp macro="">
      <xdr:nvCxnSpPr>
        <xdr:cNvPr id="238" name="直線コネクタ 237"/>
        <xdr:cNvCxnSpPr/>
      </xdr:nvCxnSpPr>
      <xdr:spPr>
        <a:xfrm flipV="1">
          <a:off x="1130300" y="16652118"/>
          <a:ext cx="889000" cy="5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125138</xdr:rowOff>
    </xdr:from>
    <xdr:to>
      <xdr:col>24</xdr:col>
      <xdr:colOff>114300</xdr:colOff>
      <xdr:row>98</xdr:row>
      <xdr:rowOff>55288</xdr:rowOff>
    </xdr:to>
    <xdr:sp macro="" textlink="">
      <xdr:nvSpPr>
        <xdr:cNvPr id="248" name="楕円 247"/>
        <xdr:cNvSpPr/>
      </xdr:nvSpPr>
      <xdr:spPr>
        <a:xfrm>
          <a:off x="4584700" y="167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40065</xdr:rowOff>
    </xdr:from>
    <xdr:ext cx="534377" cy="259045"/>
    <xdr:sp macro="" textlink="">
      <xdr:nvSpPr>
        <xdr:cNvPr id="249" name="衛生費該当値テキスト"/>
        <xdr:cNvSpPr txBox="1"/>
      </xdr:nvSpPr>
      <xdr:spPr>
        <a:xfrm>
          <a:off x="4686300" y="166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15222</xdr:rowOff>
    </xdr:from>
    <xdr:to>
      <xdr:col>20</xdr:col>
      <xdr:colOff>38100</xdr:colOff>
      <xdr:row>97</xdr:row>
      <xdr:rowOff>116822</xdr:rowOff>
    </xdr:to>
    <xdr:sp macro="" textlink="">
      <xdr:nvSpPr>
        <xdr:cNvPr id="250" name="楕円 249"/>
        <xdr:cNvSpPr/>
      </xdr:nvSpPr>
      <xdr:spPr>
        <a:xfrm>
          <a:off x="3746500" y="1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107949</xdr:rowOff>
    </xdr:from>
    <xdr:ext cx="534377" cy="259045"/>
    <xdr:sp macro="" textlink="">
      <xdr:nvSpPr>
        <xdr:cNvPr id="251" name="テキスト ボックス 250"/>
        <xdr:cNvSpPr txBox="1"/>
      </xdr:nvSpPr>
      <xdr:spPr>
        <a:xfrm>
          <a:off x="3530111" y="167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55845</xdr:rowOff>
    </xdr:from>
    <xdr:to>
      <xdr:col>15</xdr:col>
      <xdr:colOff>101600</xdr:colOff>
      <xdr:row>97</xdr:row>
      <xdr:rowOff>157445</xdr:rowOff>
    </xdr:to>
    <xdr:sp macro="" textlink="">
      <xdr:nvSpPr>
        <xdr:cNvPr id="252" name="楕円 251"/>
        <xdr:cNvSpPr/>
      </xdr:nvSpPr>
      <xdr:spPr>
        <a:xfrm>
          <a:off x="2857500" y="166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148572</xdr:rowOff>
    </xdr:from>
    <xdr:ext cx="534377" cy="259045"/>
    <xdr:sp macro="" textlink="">
      <xdr:nvSpPr>
        <xdr:cNvPr id="253" name="テキスト ボックス 252"/>
        <xdr:cNvSpPr txBox="1"/>
      </xdr:nvSpPr>
      <xdr:spPr>
        <a:xfrm>
          <a:off x="2641111" y="167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142118</xdr:rowOff>
    </xdr:from>
    <xdr:to>
      <xdr:col>10</xdr:col>
      <xdr:colOff>165100</xdr:colOff>
      <xdr:row>97</xdr:row>
      <xdr:rowOff>72268</xdr:rowOff>
    </xdr:to>
    <xdr:sp macro="" textlink="">
      <xdr:nvSpPr>
        <xdr:cNvPr id="254" name="楕円 253"/>
        <xdr:cNvSpPr/>
      </xdr:nvSpPr>
      <xdr:spPr>
        <a:xfrm>
          <a:off x="1968500" y="1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88795</xdr:rowOff>
    </xdr:from>
    <xdr:ext cx="534377" cy="259045"/>
    <xdr:sp macro="" textlink="">
      <xdr:nvSpPr>
        <xdr:cNvPr id="255" name="テキスト ボックス 254"/>
        <xdr:cNvSpPr txBox="1"/>
      </xdr:nvSpPr>
      <xdr:spPr>
        <a:xfrm>
          <a:off x="1752111" y="1637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26615</xdr:rowOff>
    </xdr:from>
    <xdr:to>
      <xdr:col>6</xdr:col>
      <xdr:colOff>38100</xdr:colOff>
      <xdr:row>97</xdr:row>
      <xdr:rowOff>128215</xdr:rowOff>
    </xdr:to>
    <xdr:sp macro="" textlink="">
      <xdr:nvSpPr>
        <xdr:cNvPr id="256" name="楕円 255"/>
        <xdr:cNvSpPr/>
      </xdr:nvSpPr>
      <xdr:spPr>
        <a:xfrm>
          <a:off x="1079500" y="166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119342</xdr:rowOff>
    </xdr:from>
    <xdr:ext cx="534377" cy="259045"/>
    <xdr:sp macro="" textlink="">
      <xdr:nvSpPr>
        <xdr:cNvPr id="257" name="テキスト ボックス 256"/>
        <xdr:cNvSpPr txBox="1"/>
      </xdr:nvSpPr>
      <xdr:spPr>
        <a:xfrm>
          <a:off x="863111" y="167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43688</xdr:rowOff>
    </xdr:from>
    <xdr:to>
      <xdr:col>55</xdr:col>
      <xdr:colOff>0</xdr:colOff>
      <xdr:row>38</xdr:row>
      <xdr:rowOff>59037</xdr:rowOff>
    </xdr:to>
    <xdr:cxnSp macro="">
      <xdr:nvCxnSpPr>
        <xdr:cNvPr id="288" name="直線コネクタ 287"/>
        <xdr:cNvCxnSpPr/>
      </xdr:nvCxnSpPr>
      <xdr:spPr>
        <a:xfrm flipV="1">
          <a:off x="9639300" y="6558788"/>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145578</xdr:rowOff>
    </xdr:from>
    <xdr:to>
      <xdr:col>50</xdr:col>
      <xdr:colOff>114300</xdr:colOff>
      <xdr:row>38</xdr:row>
      <xdr:rowOff>59037</xdr:rowOff>
    </xdr:to>
    <xdr:cxnSp macro="">
      <xdr:nvCxnSpPr>
        <xdr:cNvPr id="291" name="直線コネクタ 290"/>
        <xdr:cNvCxnSpPr/>
      </xdr:nvCxnSpPr>
      <xdr:spPr>
        <a:xfrm>
          <a:off x="8750300" y="6317778"/>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145578</xdr:rowOff>
    </xdr:from>
    <xdr:to>
      <xdr:col>45</xdr:col>
      <xdr:colOff>177800</xdr:colOff>
      <xdr:row>38</xdr:row>
      <xdr:rowOff>75039</xdr:rowOff>
    </xdr:to>
    <xdr:cxnSp macro="">
      <xdr:nvCxnSpPr>
        <xdr:cNvPr id="294" name="直線コネクタ 293"/>
        <xdr:cNvCxnSpPr/>
      </xdr:nvCxnSpPr>
      <xdr:spPr>
        <a:xfrm flipV="1">
          <a:off x="7861300" y="6317778"/>
          <a:ext cx="8890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75039</xdr:rowOff>
    </xdr:from>
    <xdr:to>
      <xdr:col>41</xdr:col>
      <xdr:colOff>50800</xdr:colOff>
      <xdr:row>38</xdr:row>
      <xdr:rowOff>78305</xdr:rowOff>
    </xdr:to>
    <xdr:cxnSp macro="">
      <xdr:nvCxnSpPr>
        <xdr:cNvPr id="297" name="直線コネクタ 296"/>
        <xdr:cNvCxnSpPr/>
      </xdr:nvCxnSpPr>
      <xdr:spPr>
        <a:xfrm flipV="1">
          <a:off x="6972300" y="659013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164338</xdr:rowOff>
    </xdr:from>
    <xdr:to>
      <xdr:col>55</xdr:col>
      <xdr:colOff>50800</xdr:colOff>
      <xdr:row>38</xdr:row>
      <xdr:rowOff>94488</xdr:rowOff>
    </xdr:to>
    <xdr:sp macro="" textlink="">
      <xdr:nvSpPr>
        <xdr:cNvPr id="307" name="楕円 306"/>
        <xdr:cNvSpPr/>
      </xdr:nvSpPr>
      <xdr:spPr>
        <a:xfrm>
          <a:off x="104267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142765</xdr:rowOff>
    </xdr:from>
    <xdr:ext cx="378565" cy="259045"/>
    <xdr:sp macro="" textlink="">
      <xdr:nvSpPr>
        <xdr:cNvPr id="308" name="労働費該当値テキスト"/>
        <xdr:cNvSpPr txBox="1"/>
      </xdr:nvSpPr>
      <xdr:spPr>
        <a:xfrm>
          <a:off x="10528300"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8237</xdr:rowOff>
    </xdr:from>
    <xdr:to>
      <xdr:col>50</xdr:col>
      <xdr:colOff>165100</xdr:colOff>
      <xdr:row>38</xdr:row>
      <xdr:rowOff>109837</xdr:rowOff>
    </xdr:to>
    <xdr:sp macro="" textlink="">
      <xdr:nvSpPr>
        <xdr:cNvPr id="309" name="楕円 308"/>
        <xdr:cNvSpPr/>
      </xdr:nvSpPr>
      <xdr:spPr>
        <a:xfrm>
          <a:off x="9588500" y="6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100964</xdr:rowOff>
    </xdr:from>
    <xdr:ext cx="378565" cy="259045"/>
    <xdr:sp macro="" textlink="">
      <xdr:nvSpPr>
        <xdr:cNvPr id="310" name="テキスト ボックス 309"/>
        <xdr:cNvSpPr txBox="1"/>
      </xdr:nvSpPr>
      <xdr:spPr>
        <a:xfrm>
          <a:off x="9450017" y="661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94778</xdr:rowOff>
    </xdr:from>
    <xdr:to>
      <xdr:col>46</xdr:col>
      <xdr:colOff>38100</xdr:colOff>
      <xdr:row>37</xdr:row>
      <xdr:rowOff>24928</xdr:rowOff>
    </xdr:to>
    <xdr:sp macro="" textlink="">
      <xdr:nvSpPr>
        <xdr:cNvPr id="311" name="楕円 310"/>
        <xdr:cNvSpPr/>
      </xdr:nvSpPr>
      <xdr:spPr>
        <a:xfrm>
          <a:off x="8699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41455</xdr:rowOff>
    </xdr:from>
    <xdr:ext cx="469744" cy="259045"/>
    <xdr:sp macro="" textlink="">
      <xdr:nvSpPr>
        <xdr:cNvPr id="312" name="テキスト ボックス 311"/>
        <xdr:cNvSpPr txBox="1"/>
      </xdr:nvSpPr>
      <xdr:spPr>
        <a:xfrm>
          <a:off x="8515428" y="604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24239</xdr:rowOff>
    </xdr:from>
    <xdr:to>
      <xdr:col>41</xdr:col>
      <xdr:colOff>101600</xdr:colOff>
      <xdr:row>38</xdr:row>
      <xdr:rowOff>125839</xdr:rowOff>
    </xdr:to>
    <xdr:sp macro="" textlink="">
      <xdr:nvSpPr>
        <xdr:cNvPr id="313" name="楕円 312"/>
        <xdr:cNvSpPr/>
      </xdr:nvSpPr>
      <xdr:spPr>
        <a:xfrm>
          <a:off x="7810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116966</xdr:rowOff>
    </xdr:from>
    <xdr:ext cx="378565" cy="259045"/>
    <xdr:sp macro="" textlink="">
      <xdr:nvSpPr>
        <xdr:cNvPr id="314" name="テキスト ボックス 313"/>
        <xdr:cNvSpPr txBox="1"/>
      </xdr:nvSpPr>
      <xdr:spPr>
        <a:xfrm>
          <a:off x="7672017" y="663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27505</xdr:rowOff>
    </xdr:from>
    <xdr:to>
      <xdr:col>36</xdr:col>
      <xdr:colOff>165100</xdr:colOff>
      <xdr:row>38</xdr:row>
      <xdr:rowOff>129105</xdr:rowOff>
    </xdr:to>
    <xdr:sp macro="" textlink="">
      <xdr:nvSpPr>
        <xdr:cNvPr id="315" name="楕円 314"/>
        <xdr:cNvSpPr/>
      </xdr:nvSpPr>
      <xdr:spPr>
        <a:xfrm>
          <a:off x="6921500" y="65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120232</xdr:rowOff>
    </xdr:from>
    <xdr:ext cx="378565" cy="259045"/>
    <xdr:sp macro="" textlink="">
      <xdr:nvSpPr>
        <xdr:cNvPr id="316" name="テキスト ボックス 315"/>
        <xdr:cNvSpPr txBox="1"/>
      </xdr:nvSpPr>
      <xdr:spPr>
        <a:xfrm>
          <a:off x="6783017" y="663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78237</xdr:rowOff>
    </xdr:from>
    <xdr:to>
      <xdr:col>55</xdr:col>
      <xdr:colOff>0</xdr:colOff>
      <xdr:row>58</xdr:row>
      <xdr:rowOff>87503</xdr:rowOff>
    </xdr:to>
    <xdr:cxnSp macro="">
      <xdr:nvCxnSpPr>
        <xdr:cNvPr id="345" name="直線コネクタ 344"/>
        <xdr:cNvCxnSpPr/>
      </xdr:nvCxnSpPr>
      <xdr:spPr>
        <a:xfrm>
          <a:off x="9639300" y="10022337"/>
          <a:ext cx="8382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72423</xdr:rowOff>
    </xdr:from>
    <xdr:to>
      <xdr:col>50</xdr:col>
      <xdr:colOff>114300</xdr:colOff>
      <xdr:row>58</xdr:row>
      <xdr:rowOff>78237</xdr:rowOff>
    </xdr:to>
    <xdr:cxnSp macro="">
      <xdr:nvCxnSpPr>
        <xdr:cNvPr id="348" name="直線コネクタ 347"/>
        <xdr:cNvCxnSpPr/>
      </xdr:nvCxnSpPr>
      <xdr:spPr>
        <a:xfrm>
          <a:off x="8750300" y="10016523"/>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72423</xdr:rowOff>
    </xdr:from>
    <xdr:to>
      <xdr:col>45</xdr:col>
      <xdr:colOff>177800</xdr:colOff>
      <xdr:row>58</xdr:row>
      <xdr:rowOff>87778</xdr:rowOff>
    </xdr:to>
    <xdr:cxnSp macro="">
      <xdr:nvCxnSpPr>
        <xdr:cNvPr id="351" name="直線コネクタ 350"/>
        <xdr:cNvCxnSpPr/>
      </xdr:nvCxnSpPr>
      <xdr:spPr>
        <a:xfrm flipV="1">
          <a:off x="7861300" y="10016523"/>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87778</xdr:rowOff>
    </xdr:from>
    <xdr:to>
      <xdr:col>41</xdr:col>
      <xdr:colOff>50800</xdr:colOff>
      <xdr:row>58</xdr:row>
      <xdr:rowOff>92791</xdr:rowOff>
    </xdr:to>
    <xdr:cxnSp macro="">
      <xdr:nvCxnSpPr>
        <xdr:cNvPr id="354" name="直線コネクタ 353"/>
        <xdr:cNvCxnSpPr/>
      </xdr:nvCxnSpPr>
      <xdr:spPr>
        <a:xfrm flipV="1">
          <a:off x="6972300" y="10031878"/>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36703</xdr:rowOff>
    </xdr:from>
    <xdr:to>
      <xdr:col>55</xdr:col>
      <xdr:colOff>50800</xdr:colOff>
      <xdr:row>58</xdr:row>
      <xdr:rowOff>138303</xdr:rowOff>
    </xdr:to>
    <xdr:sp macro="" textlink="">
      <xdr:nvSpPr>
        <xdr:cNvPr id="364" name="楕円 363"/>
        <xdr:cNvSpPr/>
      </xdr:nvSpPr>
      <xdr:spPr>
        <a:xfrm>
          <a:off x="104267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123080</xdr:rowOff>
    </xdr:from>
    <xdr:ext cx="534377" cy="259045"/>
    <xdr:sp macro="" textlink="">
      <xdr:nvSpPr>
        <xdr:cNvPr id="365" name="農林水産業費該当値テキスト"/>
        <xdr:cNvSpPr txBox="1"/>
      </xdr:nvSpPr>
      <xdr:spPr>
        <a:xfrm>
          <a:off x="10528300" y="98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27437</xdr:rowOff>
    </xdr:from>
    <xdr:to>
      <xdr:col>50</xdr:col>
      <xdr:colOff>165100</xdr:colOff>
      <xdr:row>58</xdr:row>
      <xdr:rowOff>129037</xdr:rowOff>
    </xdr:to>
    <xdr:sp macro="" textlink="">
      <xdr:nvSpPr>
        <xdr:cNvPr id="366" name="楕円 365"/>
        <xdr:cNvSpPr/>
      </xdr:nvSpPr>
      <xdr:spPr>
        <a:xfrm>
          <a:off x="9588500" y="99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120164</xdr:rowOff>
    </xdr:from>
    <xdr:ext cx="534377" cy="259045"/>
    <xdr:sp macro="" textlink="">
      <xdr:nvSpPr>
        <xdr:cNvPr id="367" name="テキスト ボックス 366"/>
        <xdr:cNvSpPr txBox="1"/>
      </xdr:nvSpPr>
      <xdr:spPr>
        <a:xfrm>
          <a:off x="9372111" y="100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21623</xdr:rowOff>
    </xdr:from>
    <xdr:to>
      <xdr:col>46</xdr:col>
      <xdr:colOff>38100</xdr:colOff>
      <xdr:row>58</xdr:row>
      <xdr:rowOff>123223</xdr:rowOff>
    </xdr:to>
    <xdr:sp macro="" textlink="">
      <xdr:nvSpPr>
        <xdr:cNvPr id="368" name="楕円 367"/>
        <xdr:cNvSpPr/>
      </xdr:nvSpPr>
      <xdr:spPr>
        <a:xfrm>
          <a:off x="8699500" y="99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114350</xdr:rowOff>
    </xdr:from>
    <xdr:ext cx="534377" cy="259045"/>
    <xdr:sp macro="" textlink="">
      <xdr:nvSpPr>
        <xdr:cNvPr id="369" name="テキスト ボックス 368"/>
        <xdr:cNvSpPr txBox="1"/>
      </xdr:nvSpPr>
      <xdr:spPr>
        <a:xfrm>
          <a:off x="8483111" y="100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36978</xdr:rowOff>
    </xdr:from>
    <xdr:to>
      <xdr:col>41</xdr:col>
      <xdr:colOff>101600</xdr:colOff>
      <xdr:row>58</xdr:row>
      <xdr:rowOff>138578</xdr:rowOff>
    </xdr:to>
    <xdr:sp macro="" textlink="">
      <xdr:nvSpPr>
        <xdr:cNvPr id="370" name="楕円 369"/>
        <xdr:cNvSpPr/>
      </xdr:nvSpPr>
      <xdr:spPr>
        <a:xfrm>
          <a:off x="7810500" y="99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129705</xdr:rowOff>
    </xdr:from>
    <xdr:ext cx="534377" cy="259045"/>
    <xdr:sp macro="" textlink="">
      <xdr:nvSpPr>
        <xdr:cNvPr id="371" name="テキスト ボックス 370"/>
        <xdr:cNvSpPr txBox="1"/>
      </xdr:nvSpPr>
      <xdr:spPr>
        <a:xfrm>
          <a:off x="7594111" y="100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41991</xdr:rowOff>
    </xdr:from>
    <xdr:to>
      <xdr:col>36</xdr:col>
      <xdr:colOff>165100</xdr:colOff>
      <xdr:row>58</xdr:row>
      <xdr:rowOff>143591</xdr:rowOff>
    </xdr:to>
    <xdr:sp macro="" textlink="">
      <xdr:nvSpPr>
        <xdr:cNvPr id="372" name="楕円 371"/>
        <xdr:cNvSpPr/>
      </xdr:nvSpPr>
      <xdr:spPr>
        <a:xfrm>
          <a:off x="6921500" y="99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134718</xdr:rowOff>
    </xdr:from>
    <xdr:ext cx="534377" cy="259045"/>
    <xdr:sp macro="" textlink="">
      <xdr:nvSpPr>
        <xdr:cNvPr id="373" name="テキスト ボックス 372"/>
        <xdr:cNvSpPr txBox="1"/>
      </xdr:nvSpPr>
      <xdr:spPr>
        <a:xfrm>
          <a:off x="6705111" y="100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85421</xdr:rowOff>
    </xdr:from>
    <xdr:to>
      <xdr:col>55</xdr:col>
      <xdr:colOff>0</xdr:colOff>
      <xdr:row>78</xdr:row>
      <xdr:rowOff>95287</xdr:rowOff>
    </xdr:to>
    <xdr:cxnSp macro="">
      <xdr:nvCxnSpPr>
        <xdr:cNvPr id="400" name="直線コネクタ 399"/>
        <xdr:cNvCxnSpPr/>
      </xdr:nvCxnSpPr>
      <xdr:spPr>
        <a:xfrm flipV="1">
          <a:off x="9639300" y="13458521"/>
          <a:ext cx="8382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46061</xdr:rowOff>
    </xdr:from>
    <xdr:to>
      <xdr:col>50</xdr:col>
      <xdr:colOff>114300</xdr:colOff>
      <xdr:row>78</xdr:row>
      <xdr:rowOff>95287</xdr:rowOff>
    </xdr:to>
    <xdr:cxnSp macro="">
      <xdr:nvCxnSpPr>
        <xdr:cNvPr id="403" name="直線コネクタ 402"/>
        <xdr:cNvCxnSpPr/>
      </xdr:nvCxnSpPr>
      <xdr:spPr>
        <a:xfrm>
          <a:off x="8750300" y="13419161"/>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13170</xdr:rowOff>
    </xdr:from>
    <xdr:to>
      <xdr:col>45</xdr:col>
      <xdr:colOff>177800</xdr:colOff>
      <xdr:row>78</xdr:row>
      <xdr:rowOff>46061</xdr:rowOff>
    </xdr:to>
    <xdr:cxnSp macro="">
      <xdr:nvCxnSpPr>
        <xdr:cNvPr id="406" name="直線コネクタ 405"/>
        <xdr:cNvCxnSpPr/>
      </xdr:nvCxnSpPr>
      <xdr:spPr>
        <a:xfrm>
          <a:off x="7861300" y="13386270"/>
          <a:ext cx="8890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13170</xdr:rowOff>
    </xdr:from>
    <xdr:to>
      <xdr:col>41</xdr:col>
      <xdr:colOff>50800</xdr:colOff>
      <xdr:row>78</xdr:row>
      <xdr:rowOff>57404</xdr:rowOff>
    </xdr:to>
    <xdr:cxnSp macro="">
      <xdr:nvCxnSpPr>
        <xdr:cNvPr id="409" name="直線コネクタ 408"/>
        <xdr:cNvCxnSpPr/>
      </xdr:nvCxnSpPr>
      <xdr:spPr>
        <a:xfrm flipV="1">
          <a:off x="6972300" y="13386270"/>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34621</xdr:rowOff>
    </xdr:from>
    <xdr:to>
      <xdr:col>55</xdr:col>
      <xdr:colOff>50800</xdr:colOff>
      <xdr:row>78</xdr:row>
      <xdr:rowOff>136221</xdr:rowOff>
    </xdr:to>
    <xdr:sp macro="" textlink="">
      <xdr:nvSpPr>
        <xdr:cNvPr id="419" name="楕円 418"/>
        <xdr:cNvSpPr/>
      </xdr:nvSpPr>
      <xdr:spPr>
        <a:xfrm>
          <a:off x="10426700" y="13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120998</xdr:rowOff>
    </xdr:from>
    <xdr:ext cx="534377" cy="259045"/>
    <xdr:sp macro="" textlink="">
      <xdr:nvSpPr>
        <xdr:cNvPr id="420" name="商工費該当値テキスト"/>
        <xdr:cNvSpPr txBox="1"/>
      </xdr:nvSpPr>
      <xdr:spPr>
        <a:xfrm>
          <a:off x="10528300" y="133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44487</xdr:rowOff>
    </xdr:from>
    <xdr:to>
      <xdr:col>50</xdr:col>
      <xdr:colOff>165100</xdr:colOff>
      <xdr:row>78</xdr:row>
      <xdr:rowOff>146087</xdr:rowOff>
    </xdr:to>
    <xdr:sp macro="" textlink="">
      <xdr:nvSpPr>
        <xdr:cNvPr id="421" name="楕円 420"/>
        <xdr:cNvSpPr/>
      </xdr:nvSpPr>
      <xdr:spPr>
        <a:xfrm>
          <a:off x="9588500" y="134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137214</xdr:rowOff>
    </xdr:from>
    <xdr:ext cx="469744" cy="259045"/>
    <xdr:sp macro="" textlink="">
      <xdr:nvSpPr>
        <xdr:cNvPr id="422" name="テキスト ボックス 421"/>
        <xdr:cNvSpPr txBox="1"/>
      </xdr:nvSpPr>
      <xdr:spPr>
        <a:xfrm>
          <a:off x="9404428" y="1351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166711</xdr:rowOff>
    </xdr:from>
    <xdr:to>
      <xdr:col>46</xdr:col>
      <xdr:colOff>38100</xdr:colOff>
      <xdr:row>78</xdr:row>
      <xdr:rowOff>96861</xdr:rowOff>
    </xdr:to>
    <xdr:sp macro="" textlink="">
      <xdr:nvSpPr>
        <xdr:cNvPr id="423" name="楕円 422"/>
        <xdr:cNvSpPr/>
      </xdr:nvSpPr>
      <xdr:spPr>
        <a:xfrm>
          <a:off x="8699500" y="133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87988</xdr:rowOff>
    </xdr:from>
    <xdr:ext cx="534377" cy="259045"/>
    <xdr:sp macro="" textlink="">
      <xdr:nvSpPr>
        <xdr:cNvPr id="424" name="テキスト ボックス 423"/>
        <xdr:cNvSpPr txBox="1"/>
      </xdr:nvSpPr>
      <xdr:spPr>
        <a:xfrm>
          <a:off x="8483111" y="1346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133820</xdr:rowOff>
    </xdr:from>
    <xdr:to>
      <xdr:col>41</xdr:col>
      <xdr:colOff>101600</xdr:colOff>
      <xdr:row>78</xdr:row>
      <xdr:rowOff>63970</xdr:rowOff>
    </xdr:to>
    <xdr:sp macro="" textlink="">
      <xdr:nvSpPr>
        <xdr:cNvPr id="425" name="楕円 424"/>
        <xdr:cNvSpPr/>
      </xdr:nvSpPr>
      <xdr:spPr>
        <a:xfrm>
          <a:off x="78105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55097</xdr:rowOff>
    </xdr:from>
    <xdr:ext cx="534377" cy="259045"/>
    <xdr:sp macro="" textlink="">
      <xdr:nvSpPr>
        <xdr:cNvPr id="426" name="テキスト ボックス 425"/>
        <xdr:cNvSpPr txBox="1"/>
      </xdr:nvSpPr>
      <xdr:spPr>
        <a:xfrm>
          <a:off x="7594111" y="134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6604</xdr:rowOff>
    </xdr:from>
    <xdr:to>
      <xdr:col>36</xdr:col>
      <xdr:colOff>165100</xdr:colOff>
      <xdr:row>78</xdr:row>
      <xdr:rowOff>108204</xdr:rowOff>
    </xdr:to>
    <xdr:sp macro="" textlink="">
      <xdr:nvSpPr>
        <xdr:cNvPr id="427" name="楕円 426"/>
        <xdr:cNvSpPr/>
      </xdr:nvSpPr>
      <xdr:spPr>
        <a:xfrm>
          <a:off x="6921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99331</xdr:rowOff>
    </xdr:from>
    <xdr:ext cx="534377" cy="259045"/>
    <xdr:sp macro="" textlink="">
      <xdr:nvSpPr>
        <xdr:cNvPr id="428" name="テキスト ボックス 427"/>
        <xdr:cNvSpPr txBox="1"/>
      </xdr:nvSpPr>
      <xdr:spPr>
        <a:xfrm>
          <a:off x="6705111" y="134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120292</xdr:rowOff>
    </xdr:from>
    <xdr:to>
      <xdr:col>55</xdr:col>
      <xdr:colOff>0</xdr:colOff>
      <xdr:row>97</xdr:row>
      <xdr:rowOff>56505</xdr:rowOff>
    </xdr:to>
    <xdr:cxnSp macro="">
      <xdr:nvCxnSpPr>
        <xdr:cNvPr id="457" name="直線コネクタ 456"/>
        <xdr:cNvCxnSpPr/>
      </xdr:nvCxnSpPr>
      <xdr:spPr>
        <a:xfrm flipV="1">
          <a:off x="9639300" y="16579492"/>
          <a:ext cx="838200" cy="10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56505</xdr:rowOff>
    </xdr:from>
    <xdr:to>
      <xdr:col>50</xdr:col>
      <xdr:colOff>114300</xdr:colOff>
      <xdr:row>97</xdr:row>
      <xdr:rowOff>93538</xdr:rowOff>
    </xdr:to>
    <xdr:cxnSp macro="">
      <xdr:nvCxnSpPr>
        <xdr:cNvPr id="460" name="直線コネクタ 459"/>
        <xdr:cNvCxnSpPr/>
      </xdr:nvCxnSpPr>
      <xdr:spPr>
        <a:xfrm flipV="1">
          <a:off x="8750300" y="1668715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93538</xdr:rowOff>
    </xdr:from>
    <xdr:to>
      <xdr:col>45</xdr:col>
      <xdr:colOff>177800</xdr:colOff>
      <xdr:row>97</xdr:row>
      <xdr:rowOff>138908</xdr:rowOff>
    </xdr:to>
    <xdr:cxnSp macro="">
      <xdr:nvCxnSpPr>
        <xdr:cNvPr id="463" name="直線コネクタ 462"/>
        <xdr:cNvCxnSpPr/>
      </xdr:nvCxnSpPr>
      <xdr:spPr>
        <a:xfrm flipV="1">
          <a:off x="7861300" y="16724188"/>
          <a:ext cx="889000" cy="4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107672</xdr:rowOff>
    </xdr:from>
    <xdr:to>
      <xdr:col>41</xdr:col>
      <xdr:colOff>50800</xdr:colOff>
      <xdr:row>97</xdr:row>
      <xdr:rowOff>138908</xdr:rowOff>
    </xdr:to>
    <xdr:cxnSp macro="">
      <xdr:nvCxnSpPr>
        <xdr:cNvPr id="466" name="直線コネクタ 465"/>
        <xdr:cNvCxnSpPr/>
      </xdr:nvCxnSpPr>
      <xdr:spPr>
        <a:xfrm>
          <a:off x="6972300" y="16738322"/>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69492</xdr:rowOff>
    </xdr:from>
    <xdr:to>
      <xdr:col>55</xdr:col>
      <xdr:colOff>50800</xdr:colOff>
      <xdr:row>96</xdr:row>
      <xdr:rowOff>171092</xdr:rowOff>
    </xdr:to>
    <xdr:sp macro="" textlink="">
      <xdr:nvSpPr>
        <xdr:cNvPr id="476" name="楕円 475"/>
        <xdr:cNvSpPr/>
      </xdr:nvSpPr>
      <xdr:spPr>
        <a:xfrm>
          <a:off x="10426700" y="165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47919</xdr:rowOff>
    </xdr:from>
    <xdr:ext cx="534377" cy="259045"/>
    <xdr:sp macro="" textlink="">
      <xdr:nvSpPr>
        <xdr:cNvPr id="477" name="土木費該当値テキスト"/>
        <xdr:cNvSpPr txBox="1"/>
      </xdr:nvSpPr>
      <xdr:spPr>
        <a:xfrm>
          <a:off x="10528300" y="165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5705</xdr:rowOff>
    </xdr:from>
    <xdr:to>
      <xdr:col>50</xdr:col>
      <xdr:colOff>165100</xdr:colOff>
      <xdr:row>97</xdr:row>
      <xdr:rowOff>107305</xdr:rowOff>
    </xdr:to>
    <xdr:sp macro="" textlink="">
      <xdr:nvSpPr>
        <xdr:cNvPr id="478" name="楕円 477"/>
        <xdr:cNvSpPr/>
      </xdr:nvSpPr>
      <xdr:spPr>
        <a:xfrm>
          <a:off x="9588500" y="166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98432</xdr:rowOff>
    </xdr:from>
    <xdr:ext cx="534377" cy="259045"/>
    <xdr:sp macro="" textlink="">
      <xdr:nvSpPr>
        <xdr:cNvPr id="479" name="テキスト ボックス 478"/>
        <xdr:cNvSpPr txBox="1"/>
      </xdr:nvSpPr>
      <xdr:spPr>
        <a:xfrm>
          <a:off x="9372111" y="167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42738</xdr:rowOff>
    </xdr:from>
    <xdr:to>
      <xdr:col>46</xdr:col>
      <xdr:colOff>38100</xdr:colOff>
      <xdr:row>97</xdr:row>
      <xdr:rowOff>144338</xdr:rowOff>
    </xdr:to>
    <xdr:sp macro="" textlink="">
      <xdr:nvSpPr>
        <xdr:cNvPr id="480" name="楕円 479"/>
        <xdr:cNvSpPr/>
      </xdr:nvSpPr>
      <xdr:spPr>
        <a:xfrm>
          <a:off x="8699500" y="166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135465</xdr:rowOff>
    </xdr:from>
    <xdr:ext cx="534377" cy="259045"/>
    <xdr:sp macro="" textlink="">
      <xdr:nvSpPr>
        <xdr:cNvPr id="481" name="テキスト ボックス 480"/>
        <xdr:cNvSpPr txBox="1"/>
      </xdr:nvSpPr>
      <xdr:spPr>
        <a:xfrm>
          <a:off x="8483111" y="167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88108</xdr:rowOff>
    </xdr:from>
    <xdr:to>
      <xdr:col>41</xdr:col>
      <xdr:colOff>101600</xdr:colOff>
      <xdr:row>98</xdr:row>
      <xdr:rowOff>18258</xdr:rowOff>
    </xdr:to>
    <xdr:sp macro="" textlink="">
      <xdr:nvSpPr>
        <xdr:cNvPr id="482" name="楕円 481"/>
        <xdr:cNvSpPr/>
      </xdr:nvSpPr>
      <xdr:spPr>
        <a:xfrm>
          <a:off x="7810500" y="167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9385</xdr:rowOff>
    </xdr:from>
    <xdr:ext cx="534377" cy="259045"/>
    <xdr:sp macro="" textlink="">
      <xdr:nvSpPr>
        <xdr:cNvPr id="483" name="テキスト ボックス 482"/>
        <xdr:cNvSpPr txBox="1"/>
      </xdr:nvSpPr>
      <xdr:spPr>
        <a:xfrm>
          <a:off x="7594111" y="168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56872</xdr:rowOff>
    </xdr:from>
    <xdr:to>
      <xdr:col>36</xdr:col>
      <xdr:colOff>165100</xdr:colOff>
      <xdr:row>97</xdr:row>
      <xdr:rowOff>158472</xdr:rowOff>
    </xdr:to>
    <xdr:sp macro="" textlink="">
      <xdr:nvSpPr>
        <xdr:cNvPr id="484" name="楕円 483"/>
        <xdr:cNvSpPr/>
      </xdr:nvSpPr>
      <xdr:spPr>
        <a:xfrm>
          <a:off x="6921500" y="166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149599</xdr:rowOff>
    </xdr:from>
    <xdr:ext cx="534377" cy="259045"/>
    <xdr:sp macro="" textlink="">
      <xdr:nvSpPr>
        <xdr:cNvPr id="485" name="テキスト ボックス 484"/>
        <xdr:cNvSpPr txBox="1"/>
      </xdr:nvSpPr>
      <xdr:spPr>
        <a:xfrm>
          <a:off x="6705111" y="167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139243</xdr:rowOff>
    </xdr:from>
    <xdr:to>
      <xdr:col>85</xdr:col>
      <xdr:colOff>127000</xdr:colOff>
      <xdr:row>35</xdr:row>
      <xdr:rowOff>147084</xdr:rowOff>
    </xdr:to>
    <xdr:cxnSp macro="">
      <xdr:nvCxnSpPr>
        <xdr:cNvPr id="512" name="直線コネクタ 511"/>
        <xdr:cNvCxnSpPr/>
      </xdr:nvCxnSpPr>
      <xdr:spPr>
        <a:xfrm flipV="1">
          <a:off x="15481300" y="6139993"/>
          <a:ext cx="8382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147084</xdr:rowOff>
    </xdr:from>
    <xdr:to>
      <xdr:col>81</xdr:col>
      <xdr:colOff>50800</xdr:colOff>
      <xdr:row>36</xdr:row>
      <xdr:rowOff>35230</xdr:rowOff>
    </xdr:to>
    <xdr:cxnSp macro="">
      <xdr:nvCxnSpPr>
        <xdr:cNvPr id="515" name="直線コネクタ 514"/>
        <xdr:cNvCxnSpPr/>
      </xdr:nvCxnSpPr>
      <xdr:spPr>
        <a:xfrm flipV="1">
          <a:off x="14592300" y="6147834"/>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27732</xdr:rowOff>
    </xdr:from>
    <xdr:to>
      <xdr:col>76</xdr:col>
      <xdr:colOff>114300</xdr:colOff>
      <xdr:row>36</xdr:row>
      <xdr:rowOff>35230</xdr:rowOff>
    </xdr:to>
    <xdr:cxnSp macro="">
      <xdr:nvCxnSpPr>
        <xdr:cNvPr id="518" name="直線コネクタ 517"/>
        <xdr:cNvCxnSpPr/>
      </xdr:nvCxnSpPr>
      <xdr:spPr>
        <a:xfrm>
          <a:off x="13703300" y="6028482"/>
          <a:ext cx="889000" cy="17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163726</xdr:rowOff>
    </xdr:from>
    <xdr:to>
      <xdr:col>71</xdr:col>
      <xdr:colOff>177800</xdr:colOff>
      <xdr:row>35</xdr:row>
      <xdr:rowOff>27732</xdr:rowOff>
    </xdr:to>
    <xdr:cxnSp macro="">
      <xdr:nvCxnSpPr>
        <xdr:cNvPr id="521" name="直線コネクタ 520"/>
        <xdr:cNvCxnSpPr/>
      </xdr:nvCxnSpPr>
      <xdr:spPr>
        <a:xfrm>
          <a:off x="12814300" y="5993026"/>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88443</xdr:rowOff>
    </xdr:from>
    <xdr:to>
      <xdr:col>85</xdr:col>
      <xdr:colOff>177800</xdr:colOff>
      <xdr:row>36</xdr:row>
      <xdr:rowOff>18593</xdr:rowOff>
    </xdr:to>
    <xdr:sp macro="" textlink="">
      <xdr:nvSpPr>
        <xdr:cNvPr id="531" name="楕円 530"/>
        <xdr:cNvSpPr/>
      </xdr:nvSpPr>
      <xdr:spPr>
        <a:xfrm>
          <a:off x="162687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66870</xdr:rowOff>
    </xdr:from>
    <xdr:ext cx="534377" cy="259045"/>
    <xdr:sp macro="" textlink="">
      <xdr:nvSpPr>
        <xdr:cNvPr id="532" name="消防費該当値テキスト"/>
        <xdr:cNvSpPr txBox="1"/>
      </xdr:nvSpPr>
      <xdr:spPr>
        <a:xfrm>
          <a:off x="16370300" y="60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96284</xdr:rowOff>
    </xdr:from>
    <xdr:to>
      <xdr:col>81</xdr:col>
      <xdr:colOff>101600</xdr:colOff>
      <xdr:row>36</xdr:row>
      <xdr:rowOff>26434</xdr:rowOff>
    </xdr:to>
    <xdr:sp macro="" textlink="">
      <xdr:nvSpPr>
        <xdr:cNvPr id="533" name="楕円 532"/>
        <xdr:cNvSpPr/>
      </xdr:nvSpPr>
      <xdr:spPr>
        <a:xfrm>
          <a:off x="15430500" y="60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17561</xdr:rowOff>
    </xdr:from>
    <xdr:ext cx="534377" cy="259045"/>
    <xdr:sp macro="" textlink="">
      <xdr:nvSpPr>
        <xdr:cNvPr id="534" name="テキスト ボックス 533"/>
        <xdr:cNvSpPr txBox="1"/>
      </xdr:nvSpPr>
      <xdr:spPr>
        <a:xfrm>
          <a:off x="15214111" y="61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155880</xdr:rowOff>
    </xdr:from>
    <xdr:to>
      <xdr:col>76</xdr:col>
      <xdr:colOff>165100</xdr:colOff>
      <xdr:row>36</xdr:row>
      <xdr:rowOff>86030</xdr:rowOff>
    </xdr:to>
    <xdr:sp macro="" textlink="">
      <xdr:nvSpPr>
        <xdr:cNvPr id="535" name="楕円 534"/>
        <xdr:cNvSpPr/>
      </xdr:nvSpPr>
      <xdr:spPr>
        <a:xfrm>
          <a:off x="14541500" y="61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77157</xdr:rowOff>
    </xdr:from>
    <xdr:ext cx="534377" cy="259045"/>
    <xdr:sp macro="" textlink="">
      <xdr:nvSpPr>
        <xdr:cNvPr id="536" name="テキスト ボックス 535"/>
        <xdr:cNvSpPr txBox="1"/>
      </xdr:nvSpPr>
      <xdr:spPr>
        <a:xfrm>
          <a:off x="14325111" y="62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148382</xdr:rowOff>
    </xdr:from>
    <xdr:to>
      <xdr:col>72</xdr:col>
      <xdr:colOff>38100</xdr:colOff>
      <xdr:row>35</xdr:row>
      <xdr:rowOff>78532</xdr:rowOff>
    </xdr:to>
    <xdr:sp macro="" textlink="">
      <xdr:nvSpPr>
        <xdr:cNvPr id="537" name="楕円 536"/>
        <xdr:cNvSpPr/>
      </xdr:nvSpPr>
      <xdr:spPr>
        <a:xfrm>
          <a:off x="13652500" y="59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69659</xdr:rowOff>
    </xdr:from>
    <xdr:ext cx="534377" cy="259045"/>
    <xdr:sp macro="" textlink="">
      <xdr:nvSpPr>
        <xdr:cNvPr id="538" name="テキスト ボックス 537"/>
        <xdr:cNvSpPr txBox="1"/>
      </xdr:nvSpPr>
      <xdr:spPr>
        <a:xfrm>
          <a:off x="13436111" y="60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112926</xdr:rowOff>
    </xdr:from>
    <xdr:to>
      <xdr:col>67</xdr:col>
      <xdr:colOff>101600</xdr:colOff>
      <xdr:row>35</xdr:row>
      <xdr:rowOff>43076</xdr:rowOff>
    </xdr:to>
    <xdr:sp macro="" textlink="">
      <xdr:nvSpPr>
        <xdr:cNvPr id="539" name="楕円 538"/>
        <xdr:cNvSpPr/>
      </xdr:nvSpPr>
      <xdr:spPr>
        <a:xfrm>
          <a:off x="12763500" y="59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59603</xdr:rowOff>
    </xdr:from>
    <xdr:ext cx="534377" cy="259045"/>
    <xdr:sp macro="" textlink="">
      <xdr:nvSpPr>
        <xdr:cNvPr id="540" name="テキスト ボックス 539"/>
        <xdr:cNvSpPr txBox="1"/>
      </xdr:nvSpPr>
      <xdr:spPr>
        <a:xfrm>
          <a:off x="12547111" y="57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8388</xdr:rowOff>
    </xdr:from>
    <xdr:to>
      <xdr:col>85</xdr:col>
      <xdr:colOff>127000</xdr:colOff>
      <xdr:row>57</xdr:row>
      <xdr:rowOff>69310</xdr:rowOff>
    </xdr:to>
    <xdr:cxnSp macro="">
      <xdr:nvCxnSpPr>
        <xdr:cNvPr id="567" name="直線コネクタ 566"/>
        <xdr:cNvCxnSpPr/>
      </xdr:nvCxnSpPr>
      <xdr:spPr>
        <a:xfrm flipV="1">
          <a:off x="15481300" y="9781038"/>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136737</xdr:rowOff>
    </xdr:from>
    <xdr:to>
      <xdr:col>81</xdr:col>
      <xdr:colOff>50800</xdr:colOff>
      <xdr:row>57</xdr:row>
      <xdr:rowOff>69310</xdr:rowOff>
    </xdr:to>
    <xdr:cxnSp macro="">
      <xdr:nvCxnSpPr>
        <xdr:cNvPr id="570" name="直線コネクタ 569"/>
        <xdr:cNvCxnSpPr/>
      </xdr:nvCxnSpPr>
      <xdr:spPr>
        <a:xfrm>
          <a:off x="14592300" y="9737937"/>
          <a:ext cx="889000" cy="10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136737</xdr:rowOff>
    </xdr:from>
    <xdr:to>
      <xdr:col>76</xdr:col>
      <xdr:colOff>114300</xdr:colOff>
      <xdr:row>57</xdr:row>
      <xdr:rowOff>26173</xdr:rowOff>
    </xdr:to>
    <xdr:cxnSp macro="">
      <xdr:nvCxnSpPr>
        <xdr:cNvPr id="573" name="直線コネクタ 572"/>
        <xdr:cNvCxnSpPr/>
      </xdr:nvCxnSpPr>
      <xdr:spPr>
        <a:xfrm flipV="1">
          <a:off x="13703300" y="9737937"/>
          <a:ext cx="889000" cy="6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26173</xdr:rowOff>
    </xdr:from>
    <xdr:to>
      <xdr:col>71</xdr:col>
      <xdr:colOff>177800</xdr:colOff>
      <xdr:row>57</xdr:row>
      <xdr:rowOff>124096</xdr:rowOff>
    </xdr:to>
    <xdr:cxnSp macro="">
      <xdr:nvCxnSpPr>
        <xdr:cNvPr id="576" name="直線コネクタ 575"/>
        <xdr:cNvCxnSpPr/>
      </xdr:nvCxnSpPr>
      <xdr:spPr>
        <a:xfrm flipV="1">
          <a:off x="12814300" y="9798823"/>
          <a:ext cx="889000" cy="9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129038</xdr:rowOff>
    </xdr:from>
    <xdr:to>
      <xdr:col>85</xdr:col>
      <xdr:colOff>177800</xdr:colOff>
      <xdr:row>57</xdr:row>
      <xdr:rowOff>59188</xdr:rowOff>
    </xdr:to>
    <xdr:sp macro="" textlink="">
      <xdr:nvSpPr>
        <xdr:cNvPr id="586" name="楕円 585"/>
        <xdr:cNvSpPr/>
      </xdr:nvSpPr>
      <xdr:spPr>
        <a:xfrm>
          <a:off x="16268700" y="9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107465</xdr:rowOff>
    </xdr:from>
    <xdr:ext cx="534377" cy="259045"/>
    <xdr:sp macro="" textlink="">
      <xdr:nvSpPr>
        <xdr:cNvPr id="587" name="教育費該当値テキスト"/>
        <xdr:cNvSpPr txBox="1"/>
      </xdr:nvSpPr>
      <xdr:spPr>
        <a:xfrm>
          <a:off x="16370300" y="970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18510</xdr:rowOff>
    </xdr:from>
    <xdr:to>
      <xdr:col>81</xdr:col>
      <xdr:colOff>101600</xdr:colOff>
      <xdr:row>57</xdr:row>
      <xdr:rowOff>120110</xdr:rowOff>
    </xdr:to>
    <xdr:sp macro="" textlink="">
      <xdr:nvSpPr>
        <xdr:cNvPr id="588" name="楕円 587"/>
        <xdr:cNvSpPr/>
      </xdr:nvSpPr>
      <xdr:spPr>
        <a:xfrm>
          <a:off x="15430500" y="97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111237</xdr:rowOff>
    </xdr:from>
    <xdr:ext cx="534377" cy="259045"/>
    <xdr:sp macro="" textlink="">
      <xdr:nvSpPr>
        <xdr:cNvPr id="589" name="テキスト ボックス 588"/>
        <xdr:cNvSpPr txBox="1"/>
      </xdr:nvSpPr>
      <xdr:spPr>
        <a:xfrm>
          <a:off x="15214111" y="98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85937</xdr:rowOff>
    </xdr:from>
    <xdr:to>
      <xdr:col>76</xdr:col>
      <xdr:colOff>165100</xdr:colOff>
      <xdr:row>57</xdr:row>
      <xdr:rowOff>16087</xdr:rowOff>
    </xdr:to>
    <xdr:sp macro="" textlink="">
      <xdr:nvSpPr>
        <xdr:cNvPr id="590" name="楕円 589"/>
        <xdr:cNvSpPr/>
      </xdr:nvSpPr>
      <xdr:spPr>
        <a:xfrm>
          <a:off x="14541500" y="96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32614</xdr:rowOff>
    </xdr:from>
    <xdr:ext cx="534377" cy="259045"/>
    <xdr:sp macro="" textlink="">
      <xdr:nvSpPr>
        <xdr:cNvPr id="591" name="テキスト ボックス 590"/>
        <xdr:cNvSpPr txBox="1"/>
      </xdr:nvSpPr>
      <xdr:spPr>
        <a:xfrm>
          <a:off x="14325111" y="94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146823</xdr:rowOff>
    </xdr:from>
    <xdr:to>
      <xdr:col>72</xdr:col>
      <xdr:colOff>38100</xdr:colOff>
      <xdr:row>57</xdr:row>
      <xdr:rowOff>76973</xdr:rowOff>
    </xdr:to>
    <xdr:sp macro="" textlink="">
      <xdr:nvSpPr>
        <xdr:cNvPr id="592" name="楕円 591"/>
        <xdr:cNvSpPr/>
      </xdr:nvSpPr>
      <xdr:spPr>
        <a:xfrm>
          <a:off x="13652500" y="97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68100</xdr:rowOff>
    </xdr:from>
    <xdr:ext cx="534377" cy="259045"/>
    <xdr:sp macro="" textlink="">
      <xdr:nvSpPr>
        <xdr:cNvPr id="593" name="テキスト ボックス 592"/>
        <xdr:cNvSpPr txBox="1"/>
      </xdr:nvSpPr>
      <xdr:spPr>
        <a:xfrm>
          <a:off x="13436111" y="984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73296</xdr:rowOff>
    </xdr:from>
    <xdr:to>
      <xdr:col>67</xdr:col>
      <xdr:colOff>101600</xdr:colOff>
      <xdr:row>58</xdr:row>
      <xdr:rowOff>3446</xdr:rowOff>
    </xdr:to>
    <xdr:sp macro="" textlink="">
      <xdr:nvSpPr>
        <xdr:cNvPr id="594" name="楕円 593"/>
        <xdr:cNvSpPr/>
      </xdr:nvSpPr>
      <xdr:spPr>
        <a:xfrm>
          <a:off x="12763500" y="98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166023</xdr:rowOff>
    </xdr:from>
    <xdr:ext cx="534377" cy="259045"/>
    <xdr:sp macro="" textlink="">
      <xdr:nvSpPr>
        <xdr:cNvPr id="595" name="テキスト ボックス 594"/>
        <xdr:cNvSpPr txBox="1"/>
      </xdr:nvSpPr>
      <xdr:spPr>
        <a:xfrm>
          <a:off x="12547111" y="993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41047</xdr:rowOff>
    </xdr:from>
    <xdr:to>
      <xdr:col>71</xdr:col>
      <xdr:colOff>177800</xdr:colOff>
      <xdr:row>79</xdr:row>
      <xdr:rowOff>44450</xdr:rowOff>
    </xdr:to>
    <xdr:cxnSp macro="">
      <xdr:nvCxnSpPr>
        <xdr:cNvPr id="633" name="直線コネクタ 632"/>
        <xdr:cNvCxnSpPr/>
      </xdr:nvCxnSpPr>
      <xdr:spPr>
        <a:xfrm>
          <a:off x="12814300" y="13585597"/>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161697</xdr:rowOff>
    </xdr:from>
    <xdr:to>
      <xdr:col>67</xdr:col>
      <xdr:colOff>101600</xdr:colOff>
      <xdr:row>79</xdr:row>
      <xdr:rowOff>91847</xdr:rowOff>
    </xdr:to>
    <xdr:sp macro="" textlink="">
      <xdr:nvSpPr>
        <xdr:cNvPr id="651" name="楕円 650"/>
        <xdr:cNvSpPr/>
      </xdr:nvSpPr>
      <xdr:spPr>
        <a:xfrm>
          <a:off x="12763500" y="135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82974</xdr:rowOff>
    </xdr:from>
    <xdr:ext cx="378565" cy="259045"/>
    <xdr:sp macro="" textlink="">
      <xdr:nvSpPr>
        <xdr:cNvPr id="652" name="テキスト ボックス 651"/>
        <xdr:cNvSpPr txBox="1"/>
      </xdr:nvSpPr>
      <xdr:spPr>
        <a:xfrm>
          <a:off x="12625017" y="136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27239</xdr:rowOff>
    </xdr:from>
    <xdr:to>
      <xdr:col>85</xdr:col>
      <xdr:colOff>127000</xdr:colOff>
      <xdr:row>98</xdr:row>
      <xdr:rowOff>29510</xdr:rowOff>
    </xdr:to>
    <xdr:cxnSp macro="">
      <xdr:nvCxnSpPr>
        <xdr:cNvPr id="679" name="直線コネクタ 678"/>
        <xdr:cNvCxnSpPr/>
      </xdr:nvCxnSpPr>
      <xdr:spPr>
        <a:xfrm flipV="1">
          <a:off x="15481300" y="16829339"/>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26434</xdr:rowOff>
    </xdr:from>
    <xdr:to>
      <xdr:col>81</xdr:col>
      <xdr:colOff>50800</xdr:colOff>
      <xdr:row>98</xdr:row>
      <xdr:rowOff>29510</xdr:rowOff>
    </xdr:to>
    <xdr:cxnSp macro="">
      <xdr:nvCxnSpPr>
        <xdr:cNvPr id="682" name="直線コネクタ 681"/>
        <xdr:cNvCxnSpPr/>
      </xdr:nvCxnSpPr>
      <xdr:spPr>
        <a:xfrm>
          <a:off x="14592300" y="16828534"/>
          <a:ext cx="889000" cy="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26237</xdr:rowOff>
    </xdr:from>
    <xdr:to>
      <xdr:col>76</xdr:col>
      <xdr:colOff>114300</xdr:colOff>
      <xdr:row>98</xdr:row>
      <xdr:rowOff>26434</xdr:rowOff>
    </xdr:to>
    <xdr:cxnSp macro="">
      <xdr:nvCxnSpPr>
        <xdr:cNvPr id="685" name="直線コネクタ 684"/>
        <xdr:cNvCxnSpPr/>
      </xdr:nvCxnSpPr>
      <xdr:spPr>
        <a:xfrm>
          <a:off x="13703300" y="1682833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26237</xdr:rowOff>
    </xdr:from>
    <xdr:to>
      <xdr:col>71</xdr:col>
      <xdr:colOff>177800</xdr:colOff>
      <xdr:row>98</xdr:row>
      <xdr:rowOff>31724</xdr:rowOff>
    </xdr:to>
    <xdr:cxnSp macro="">
      <xdr:nvCxnSpPr>
        <xdr:cNvPr id="688" name="直線コネクタ 687"/>
        <xdr:cNvCxnSpPr/>
      </xdr:nvCxnSpPr>
      <xdr:spPr>
        <a:xfrm flipV="1">
          <a:off x="12814300" y="168283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147889</xdr:rowOff>
    </xdr:from>
    <xdr:to>
      <xdr:col>85</xdr:col>
      <xdr:colOff>177800</xdr:colOff>
      <xdr:row>98</xdr:row>
      <xdr:rowOff>78039</xdr:rowOff>
    </xdr:to>
    <xdr:sp macro="" textlink="">
      <xdr:nvSpPr>
        <xdr:cNvPr id="698" name="楕円 697"/>
        <xdr:cNvSpPr/>
      </xdr:nvSpPr>
      <xdr:spPr>
        <a:xfrm>
          <a:off x="16268700" y="167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62816</xdr:rowOff>
    </xdr:from>
    <xdr:ext cx="534377" cy="259045"/>
    <xdr:sp macro="" textlink="">
      <xdr:nvSpPr>
        <xdr:cNvPr id="699" name="公債費該当値テキスト"/>
        <xdr:cNvSpPr txBox="1"/>
      </xdr:nvSpPr>
      <xdr:spPr>
        <a:xfrm>
          <a:off x="16370300" y="166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150160</xdr:rowOff>
    </xdr:from>
    <xdr:to>
      <xdr:col>81</xdr:col>
      <xdr:colOff>101600</xdr:colOff>
      <xdr:row>98</xdr:row>
      <xdr:rowOff>80310</xdr:rowOff>
    </xdr:to>
    <xdr:sp macro="" textlink="">
      <xdr:nvSpPr>
        <xdr:cNvPr id="700" name="楕円 699"/>
        <xdr:cNvSpPr/>
      </xdr:nvSpPr>
      <xdr:spPr>
        <a:xfrm>
          <a:off x="15430500" y="167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71437</xdr:rowOff>
    </xdr:from>
    <xdr:ext cx="534377" cy="259045"/>
    <xdr:sp macro="" textlink="">
      <xdr:nvSpPr>
        <xdr:cNvPr id="701" name="テキスト ボックス 700"/>
        <xdr:cNvSpPr txBox="1"/>
      </xdr:nvSpPr>
      <xdr:spPr>
        <a:xfrm>
          <a:off x="15214111" y="168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147084</xdr:rowOff>
    </xdr:from>
    <xdr:to>
      <xdr:col>76</xdr:col>
      <xdr:colOff>165100</xdr:colOff>
      <xdr:row>98</xdr:row>
      <xdr:rowOff>77234</xdr:rowOff>
    </xdr:to>
    <xdr:sp macro="" textlink="">
      <xdr:nvSpPr>
        <xdr:cNvPr id="702" name="楕円 701"/>
        <xdr:cNvSpPr/>
      </xdr:nvSpPr>
      <xdr:spPr>
        <a:xfrm>
          <a:off x="14541500" y="167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68361</xdr:rowOff>
    </xdr:from>
    <xdr:ext cx="534377" cy="259045"/>
    <xdr:sp macro="" textlink="">
      <xdr:nvSpPr>
        <xdr:cNvPr id="703" name="テキスト ボックス 702"/>
        <xdr:cNvSpPr txBox="1"/>
      </xdr:nvSpPr>
      <xdr:spPr>
        <a:xfrm>
          <a:off x="14325111" y="1687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146887</xdr:rowOff>
    </xdr:from>
    <xdr:to>
      <xdr:col>72</xdr:col>
      <xdr:colOff>38100</xdr:colOff>
      <xdr:row>98</xdr:row>
      <xdr:rowOff>77037</xdr:rowOff>
    </xdr:to>
    <xdr:sp macro="" textlink="">
      <xdr:nvSpPr>
        <xdr:cNvPr id="704" name="楕円 703"/>
        <xdr:cNvSpPr/>
      </xdr:nvSpPr>
      <xdr:spPr>
        <a:xfrm>
          <a:off x="13652500" y="167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68164</xdr:rowOff>
    </xdr:from>
    <xdr:ext cx="534377" cy="259045"/>
    <xdr:sp macro="" textlink="">
      <xdr:nvSpPr>
        <xdr:cNvPr id="705" name="テキスト ボックス 704"/>
        <xdr:cNvSpPr txBox="1"/>
      </xdr:nvSpPr>
      <xdr:spPr>
        <a:xfrm>
          <a:off x="13436111" y="168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152374</xdr:rowOff>
    </xdr:from>
    <xdr:to>
      <xdr:col>67</xdr:col>
      <xdr:colOff>101600</xdr:colOff>
      <xdr:row>98</xdr:row>
      <xdr:rowOff>82524</xdr:rowOff>
    </xdr:to>
    <xdr:sp macro="" textlink="">
      <xdr:nvSpPr>
        <xdr:cNvPr id="706" name="楕円 705"/>
        <xdr:cNvSpPr/>
      </xdr:nvSpPr>
      <xdr:spPr>
        <a:xfrm>
          <a:off x="12763500" y="167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73651</xdr:rowOff>
    </xdr:from>
    <xdr:ext cx="534377" cy="259045"/>
    <xdr:sp macro="" textlink="">
      <xdr:nvSpPr>
        <xdr:cNvPr id="707" name="テキスト ボックス 706"/>
        <xdr:cNvSpPr txBox="1"/>
      </xdr:nvSpPr>
      <xdr:spPr>
        <a:xfrm>
          <a:off x="12547111" y="168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全ての項目で住民一人当たりのコストは類似団体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平均値と比較して低い値となっている。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総務費については、令和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年度に公共用地の購入を実施したことにより、令和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年度で大きく減少している。</a:t>
          </a:r>
          <a:r>
            <a:rPr kumimoji="1" lang="ja-JP" altLang="ja-JP" sz="1100">
              <a:solidFill>
                <a:schemeClr val="dk1"/>
              </a:solidFill>
              <a:effectLst/>
              <a:latin typeface="+mn-lt"/>
              <a:ea typeface="+mn-ea"/>
              <a:cs typeface="+mn-cs"/>
            </a:rPr>
            <a:t>民生費については、住民一人当たり</a:t>
          </a:r>
          <a:r>
            <a:rPr kumimoji="1" lang="en-US" altLang="ja-JP" sz="1100">
              <a:solidFill>
                <a:schemeClr val="dk1"/>
              </a:solidFill>
              <a:effectLst/>
              <a:latin typeface="+mn-lt"/>
              <a:ea typeface="+mn-ea"/>
              <a:cs typeface="+mn-cs"/>
            </a:rPr>
            <a:t>165,939</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平均値と比較して</a:t>
          </a:r>
          <a:r>
            <a:rPr kumimoji="1" lang="en-US" altLang="ja-JP" sz="1100">
              <a:solidFill>
                <a:schemeClr val="dk1"/>
              </a:solidFill>
              <a:effectLst/>
              <a:latin typeface="+mn-lt"/>
              <a:ea typeface="+mn-ea"/>
              <a:cs typeface="+mn-cs"/>
            </a:rPr>
            <a:t>54,229</a:t>
          </a:r>
          <a:r>
            <a:rPr kumimoji="1" lang="ja-JP" altLang="ja-JP" sz="1100">
              <a:solidFill>
                <a:schemeClr val="dk1"/>
              </a:solidFill>
              <a:effectLst/>
              <a:latin typeface="+mn-lt"/>
              <a:ea typeface="+mn-ea"/>
              <a:cs typeface="+mn-cs"/>
            </a:rPr>
            <a:t>円低くなっており、前年より</a:t>
          </a:r>
          <a:r>
            <a:rPr kumimoji="1" lang="en-US" altLang="ja-JP" sz="1100">
              <a:solidFill>
                <a:schemeClr val="dk1"/>
              </a:solidFill>
              <a:effectLst/>
              <a:latin typeface="+mn-lt"/>
              <a:ea typeface="+mn-ea"/>
              <a:cs typeface="+mn-cs"/>
            </a:rPr>
            <a:t>1,153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しているが、茨城県平均と比較</a:t>
          </a:r>
          <a:r>
            <a:rPr kumimoji="1" lang="ja-JP" altLang="en-US"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3,576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なっており、過去の傾向を鑑みると少子高齢化を始めとする諸要因により増加傾向になることが見込まれる。衛生費については、住民一人当たり</a:t>
          </a:r>
          <a:r>
            <a:rPr kumimoji="1" lang="en-US" altLang="ja-JP" sz="1100">
              <a:solidFill>
                <a:schemeClr val="dk1"/>
              </a:solidFill>
              <a:effectLst/>
              <a:latin typeface="+mn-lt"/>
              <a:ea typeface="+mn-ea"/>
              <a:cs typeface="+mn-cs"/>
            </a:rPr>
            <a:t>29,574</a:t>
          </a:r>
          <a:r>
            <a:rPr kumimoji="1" lang="ja-JP" altLang="ja-JP" sz="1100">
              <a:solidFill>
                <a:schemeClr val="dk1"/>
              </a:solidFill>
              <a:effectLst/>
              <a:latin typeface="+mn-lt"/>
              <a:ea typeface="+mn-ea"/>
              <a:cs typeface="+mn-cs"/>
            </a:rPr>
            <a:t>円であり、類似団体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平均値と比較して</a:t>
          </a:r>
          <a:r>
            <a:rPr kumimoji="1" lang="en-US" altLang="ja-JP" sz="1100">
              <a:solidFill>
                <a:schemeClr val="dk1"/>
              </a:solidFill>
              <a:effectLst/>
              <a:latin typeface="+mn-lt"/>
              <a:ea typeface="+mn-ea"/>
              <a:cs typeface="+mn-cs"/>
            </a:rPr>
            <a:t>38,374</a:t>
          </a:r>
          <a:r>
            <a:rPr kumimoji="1" lang="ja-JP" altLang="ja-JP" sz="1100">
              <a:solidFill>
                <a:schemeClr val="dk1"/>
              </a:solidFill>
              <a:effectLst/>
              <a:latin typeface="+mn-lt"/>
              <a:ea typeface="+mn-ea"/>
              <a:cs typeface="+mn-cs"/>
            </a:rPr>
            <a:t>円低くなって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昨年度と比較し</a:t>
          </a:r>
          <a:r>
            <a:rPr kumimoji="1" lang="en-US" altLang="ja-JP" sz="1100">
              <a:solidFill>
                <a:schemeClr val="dk1"/>
              </a:solidFill>
              <a:effectLst/>
              <a:latin typeface="+mn-lt"/>
              <a:ea typeface="+mn-ea"/>
              <a:cs typeface="+mn-cs"/>
            </a:rPr>
            <a:t>24,041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なっている。これは、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旧広域ごみ処理施設の解体事業を実施したためである。土木費については、住民一人当</a:t>
          </a:r>
          <a:r>
            <a:rPr kumimoji="1" lang="ja-JP" altLang="en-US" sz="1100">
              <a:solidFill>
                <a:schemeClr val="dk1"/>
              </a:solidFill>
              <a:effectLst/>
              <a:latin typeface="+mn-lt"/>
              <a:ea typeface="+mn-ea"/>
              <a:cs typeface="+mn-cs"/>
            </a:rPr>
            <a:t>たり</a:t>
          </a:r>
          <a:r>
            <a:rPr kumimoji="1" lang="en-US" altLang="ja-JP" sz="1100">
              <a:solidFill>
                <a:schemeClr val="dk1"/>
              </a:solidFill>
              <a:effectLst/>
              <a:latin typeface="+mn-lt"/>
              <a:ea typeface="+mn-ea"/>
              <a:cs typeface="+mn-cs"/>
            </a:rPr>
            <a:t>57,547</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6,143</a:t>
          </a:r>
          <a:r>
            <a:rPr kumimoji="1" lang="ja-JP" altLang="ja-JP" sz="1100">
              <a:solidFill>
                <a:schemeClr val="dk1"/>
              </a:solidFill>
              <a:effectLst/>
              <a:latin typeface="+mn-lt"/>
              <a:ea typeface="+mn-ea"/>
              <a:cs typeface="+mn-cs"/>
            </a:rPr>
            <a:t>円低くなっているが、昨年度と比較し</a:t>
          </a:r>
          <a:r>
            <a:rPr kumimoji="1" lang="en-US" altLang="ja-JP" sz="1100">
              <a:solidFill>
                <a:schemeClr val="dk1"/>
              </a:solidFill>
              <a:effectLst/>
              <a:latin typeface="+mn-lt"/>
              <a:ea typeface="+mn-ea"/>
              <a:cs typeface="+mn-cs"/>
            </a:rPr>
            <a:t>14,129</a:t>
          </a:r>
          <a:r>
            <a:rPr kumimoji="1" lang="ja-JP" altLang="ja-JP" sz="1100">
              <a:solidFill>
                <a:schemeClr val="dk1"/>
              </a:solidFill>
              <a:effectLst/>
              <a:latin typeface="+mn-lt"/>
              <a:ea typeface="+mn-ea"/>
              <a:cs typeface="+mn-cs"/>
            </a:rPr>
            <a:t>円高くなっており、今後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現在進めている道路改良やスマートインターチェンジ整備に係る事業費が大きくなり高い水準を維持していくと思われる。教育費については、</a:t>
          </a:r>
          <a:r>
            <a:rPr kumimoji="1" lang="ja-JP" altLang="en-US"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66,221</a:t>
          </a:r>
          <a:r>
            <a:rPr kumimoji="1" lang="ja-JP" altLang="en-US" sz="1100">
              <a:solidFill>
                <a:schemeClr val="dk1"/>
              </a:solidFill>
              <a:effectLst/>
              <a:latin typeface="+mn-lt"/>
              <a:ea typeface="+mn-ea"/>
              <a:cs typeface="+mn-cs"/>
            </a:rPr>
            <a:t>円となっており、類似団体内平均値と比較して</a:t>
          </a:r>
          <a:r>
            <a:rPr kumimoji="1" lang="en-US" altLang="ja-JP" sz="1100">
              <a:solidFill>
                <a:schemeClr val="dk1"/>
              </a:solidFill>
              <a:effectLst/>
              <a:latin typeface="+mn-lt"/>
              <a:ea typeface="+mn-ea"/>
              <a:cs typeface="+mn-cs"/>
            </a:rPr>
            <a:t>2,142</a:t>
          </a:r>
          <a:r>
            <a:rPr kumimoji="1" lang="ja-JP" altLang="en-US" sz="1100">
              <a:solidFill>
                <a:schemeClr val="dk1"/>
              </a:solidFill>
              <a:effectLst/>
              <a:latin typeface="+mn-lt"/>
              <a:ea typeface="+mn-ea"/>
              <a:cs typeface="+mn-cs"/>
            </a:rPr>
            <a:t>円低くなっているが、昨年度と比較し</a:t>
          </a:r>
          <a:r>
            <a:rPr kumimoji="1" lang="en-US" altLang="ja-JP" sz="1100">
              <a:solidFill>
                <a:schemeClr val="dk1"/>
              </a:solidFill>
              <a:effectLst/>
              <a:latin typeface="+mn-lt"/>
              <a:ea typeface="+mn-ea"/>
              <a:cs typeface="+mn-cs"/>
            </a:rPr>
            <a:t>13,325</a:t>
          </a:r>
          <a:r>
            <a:rPr kumimoji="1" lang="ja-JP" altLang="en-US" sz="1100">
              <a:solidFill>
                <a:schemeClr val="dk1"/>
              </a:solidFill>
              <a:effectLst/>
              <a:latin typeface="+mn-lt"/>
              <a:ea typeface="+mn-ea"/>
              <a:cs typeface="+mn-cs"/>
            </a:rPr>
            <a:t>円高くなっている。これは、市内中学校施設整備事業を実施したためである。引き続き、全</a:t>
          </a:r>
          <a:r>
            <a:rPr kumimoji="1" lang="ja-JP" altLang="ja-JP" sz="1100">
              <a:solidFill>
                <a:schemeClr val="dk1"/>
              </a:solidFill>
              <a:effectLst/>
              <a:latin typeface="+mn-lt"/>
              <a:ea typeface="+mn-ea"/>
              <a:cs typeface="+mn-cs"/>
            </a:rPr>
            <a:t>体的な増加状況を注視していかなければならない。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年度において、実質単年度収支については、</a:t>
          </a:r>
          <a:r>
            <a:rPr kumimoji="1" lang="en-US" altLang="ja-JP" sz="1100">
              <a:solidFill>
                <a:schemeClr val="dk1"/>
              </a:solidFill>
              <a:effectLst/>
              <a:latin typeface="+mn-lt"/>
              <a:ea typeface="+mn-ea"/>
              <a:cs typeface="+mn-cs"/>
            </a:rPr>
            <a:t>0.78</a:t>
          </a:r>
          <a:r>
            <a:rPr kumimoji="1" lang="ja-JP" altLang="ja-JP" sz="1100">
              <a:solidFill>
                <a:schemeClr val="dk1"/>
              </a:solidFill>
              <a:effectLst/>
              <a:latin typeface="+mn-lt"/>
              <a:ea typeface="+mn-ea"/>
              <a:cs typeface="+mn-cs"/>
            </a:rPr>
            <a:t>ポイント減となっている。また、実質収支において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となっている。これは、大型事業の方針転換により、多額の国庫返還金に対応するため、財政調整基金を取り崩した影響</a:t>
          </a:r>
          <a:r>
            <a:rPr kumimoji="1" lang="ja-JP" altLang="en-US" sz="1100">
              <a:solidFill>
                <a:schemeClr val="dk1"/>
              </a:solidFill>
              <a:effectLst/>
              <a:latin typeface="+mn-lt"/>
              <a:ea typeface="+mn-ea"/>
              <a:cs typeface="+mn-cs"/>
            </a:rPr>
            <a:t>が大きい。</a:t>
          </a:r>
          <a:endParaRPr lang="ja-JP" altLang="ja-JP" sz="1400">
            <a:effectLst/>
          </a:endParaRPr>
        </a:p>
        <a:p>
          <a:r>
            <a:rPr kumimoji="1" lang="ja-JP" altLang="ja-JP" sz="1100">
              <a:solidFill>
                <a:schemeClr val="dk1"/>
              </a:solidFill>
              <a:effectLst/>
              <a:latin typeface="+mn-lt"/>
              <a:ea typeface="+mn-ea"/>
              <a:cs typeface="+mn-cs"/>
            </a:rPr>
            <a:t>　今後について、予算執行にあたり歳入の確かな確保、歳出の精査及び抑制を実施し、実質収支比率については、安定的に高い水準が保てるように努めていく。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一般会計をはじめとして、全会計において黒字決算である。令和元年度より下水道事業及び農業集落排水事業を法適化</a:t>
          </a:r>
          <a:r>
            <a:rPr kumimoji="1" lang="ja-JP" altLang="ja-JP" sz="1100" baseline="0">
              <a:solidFill>
                <a:schemeClr val="dk1"/>
              </a:solidFill>
              <a:effectLst/>
              <a:latin typeface="+mn-lt"/>
              <a:ea typeface="+mn-ea"/>
              <a:cs typeface="+mn-cs"/>
            </a:rPr>
            <a:t>したところであり、</a:t>
          </a:r>
          <a:r>
            <a:rPr kumimoji="1" lang="ja-JP" altLang="ja-JP" sz="1100">
              <a:solidFill>
                <a:schemeClr val="dk1"/>
              </a:solidFill>
              <a:effectLst/>
              <a:latin typeface="+mn-lt"/>
              <a:ea typeface="+mn-ea"/>
              <a:cs typeface="+mn-cs"/>
            </a:rPr>
            <a:t>今後の経営について注視していく必要がある。各会計においては、一般会計からの繰入金や補助金等を実施していることから、各会計の状況を精査し、独立採算を徹底し一般会計の負担を軽減するよう努め、よ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元利償還金については、合併前の金利が高い臨時地方道整備事業等の償還が完了していく中で、合併特例債等の大型事業に伴う地方債の据置期間が終了し元金償還が開始され、また統合小学校整備が令和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年度で完了し、今後償還が発生することから横ばいもしくは増加していく傾向にある。</a:t>
          </a:r>
          <a:endParaRPr lang="ja-JP" altLang="ja-JP" sz="1400">
            <a:effectLst/>
          </a:endParaRPr>
        </a:p>
        <a:p>
          <a:r>
            <a:rPr kumimoji="1" lang="ja-JP" altLang="ja-JP" sz="1100">
              <a:solidFill>
                <a:schemeClr val="dk1"/>
              </a:solidFill>
              <a:effectLst/>
              <a:latin typeface="+mn-lt"/>
              <a:ea typeface="+mn-ea"/>
              <a:cs typeface="+mn-cs"/>
            </a:rPr>
            <a:t>　算入公債費等についても、臨時地方道整備事業等の交付税算入が終了したこと等により微減となっている。今後大型事業等の実施により実質公債費比率は増加していく懸念があるため、長期財政見通しを精査し事業計画の見直しとあわせながら、緊急性や住民ニーズを的確に把握した事業の選択による起債の平準化により、実質公債費比率の急激な上昇を抑え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当</a:t>
          </a:r>
          <a:r>
            <a:rPr kumimoji="1" lang="ja-JP" altLang="ja-JP" sz="1100">
              <a:solidFill>
                <a:schemeClr val="dk1"/>
              </a:solidFill>
              <a:effectLst/>
              <a:latin typeface="+mn-lt"/>
              <a:ea typeface="+mn-ea"/>
              <a:cs typeface="+mn-cs"/>
            </a:rPr>
            <a:t>市については、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年償還（２回借換）で、毎年度の積立額は発行額の</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と設定しているため、減債基金残高と減債基金積立相当額に乖離が生じている。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将来負担比率の分子については、令和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年度と比較し一般会計等に係る地方債の現在高が減少したものの、基準財政需要額算入見込額が減少したことにより、増となっている。　</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について、償還が進んでいく中で、新規発行の地方債については、普通交付税措置の高い有利な起債の活用により、基準財政需要額算入見込額と一部相殺される。併せて、充当可能基金額を毎年積立を行うことで、継続的に将来負担額に充当可能な財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を図ってきたところである。また、公営企業債等繰入見込額についても利率の高い地方債の償還が終わったことで減少の要因となっているが、各資産の老朽化等による施設整備について今後検討していかなければならない。</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基金積立や地方債現在高を考慮しつつ、将来負担比率の減少を継続し、財政の健全化に努める。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茨城県かすみがうら市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財政調整基金において、</a:t>
          </a:r>
          <a:r>
            <a:rPr kumimoji="1" lang="en-US" altLang="ja-JP" sz="1300">
              <a:solidFill>
                <a:schemeClr val="dk1"/>
              </a:solidFill>
              <a:effectLst/>
              <a:latin typeface="+mn-ea"/>
              <a:ea typeface="+mn-ea"/>
              <a:cs typeface="+mn-cs"/>
            </a:rPr>
            <a:t>600</a:t>
          </a:r>
          <a:r>
            <a:rPr kumimoji="1" lang="ja-JP" altLang="en-US" sz="1300">
              <a:solidFill>
                <a:schemeClr val="dk1"/>
              </a:solidFill>
              <a:effectLst/>
              <a:latin typeface="+mn-ea"/>
              <a:ea typeface="+mn-ea"/>
              <a:cs typeface="+mn-cs"/>
            </a:rPr>
            <a:t>百万円強を取り崩したことにより、基金全体では減少している。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経済の先行きが不透明な状況のなか、基金活用事業を厳選し、事業見直しなどを行い、基金繰入の抑制に努め、不測の事態への備えをしていく。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地域づくり基金：地域づくりに資するために用いる</a:t>
          </a:r>
          <a:endParaRPr lang="ja-JP" altLang="ja-JP" sz="1300">
            <a:effectLst/>
          </a:endParaRPr>
        </a:p>
        <a:p>
          <a:r>
            <a:rPr kumimoji="1" lang="ja-JP" altLang="ja-JP" sz="1300">
              <a:solidFill>
                <a:schemeClr val="dk1"/>
              </a:solidFill>
              <a:effectLst/>
              <a:latin typeface="+mn-lt"/>
              <a:ea typeface="+mn-ea"/>
              <a:cs typeface="+mn-cs"/>
            </a:rPr>
            <a:t>地域振興基金：地域住民の連帯の強化又は旧町の区域における地域振興に資するために用いる</a:t>
          </a:r>
          <a:endParaRPr lang="ja-JP" altLang="ja-JP" sz="1300">
            <a:effectLst/>
          </a:endParaRPr>
        </a:p>
        <a:p>
          <a:r>
            <a:rPr kumimoji="1" lang="ja-JP" altLang="ja-JP" sz="1300">
              <a:solidFill>
                <a:schemeClr val="dk1"/>
              </a:solidFill>
              <a:effectLst/>
              <a:latin typeface="+mn-lt"/>
              <a:ea typeface="+mn-ea"/>
              <a:cs typeface="+mn-cs"/>
            </a:rPr>
            <a:t>公共施設等整備基金：公共施設等の整備及び保全に関する事業に要する経費に充てるために用いる</a:t>
          </a:r>
          <a:endParaRPr lang="ja-JP" altLang="ja-JP" sz="1300">
            <a:effectLst/>
          </a:endParaRPr>
        </a:p>
        <a:p>
          <a:r>
            <a:rPr kumimoji="1" lang="ja-JP" altLang="ja-JP" sz="1300">
              <a:solidFill>
                <a:schemeClr val="dk1"/>
              </a:solidFill>
              <a:effectLst/>
              <a:latin typeface="+mn-lt"/>
              <a:ea typeface="+mn-ea"/>
              <a:cs typeface="+mn-cs"/>
            </a:rPr>
            <a:t>地域福祉基金：地域における高齢者保健福祉の推進、民間福祉活動に対する助成及び保険給付による住民の健康向上等に資するために用いる</a:t>
          </a:r>
          <a:endParaRPr lang="ja-JP" altLang="ja-JP" sz="1300">
            <a:effectLst/>
          </a:endParaRPr>
        </a:p>
        <a:p>
          <a:r>
            <a:rPr kumimoji="1" lang="ja-JP" altLang="ja-JP" sz="1300">
              <a:solidFill>
                <a:schemeClr val="dk1"/>
              </a:solidFill>
              <a:effectLst/>
              <a:latin typeface="+mn-lt"/>
              <a:ea typeface="+mn-ea"/>
              <a:cs typeface="+mn-cs"/>
            </a:rPr>
            <a:t>霞ヶ浦水質浄化基金：霞ヶ浦の水質浄化の推進に資するために用いる</a:t>
          </a:r>
          <a:endParaRPr lang="ja-JP" altLang="ja-JP" sz="1300">
            <a:effectLst/>
          </a:endParaRPr>
        </a:p>
        <a:p>
          <a:r>
            <a:rPr lang="ja-JP" altLang="ja-JP" sz="1300">
              <a:solidFill>
                <a:schemeClr val="dk1"/>
              </a:solidFill>
              <a:effectLst/>
              <a:latin typeface="+mn-lt"/>
              <a:ea typeface="+mn-ea"/>
              <a:cs typeface="+mn-cs"/>
            </a:rPr>
            <a:t>森林環境譲与税基金：森林整備およびその促進に資するために用いる</a:t>
          </a:r>
          <a:endParaRPr lang="en-US" altLang="ja-JP" sz="1300">
            <a:solidFill>
              <a:schemeClr val="dk1"/>
            </a:solidFill>
            <a:effectLst/>
            <a:latin typeface="+mn-lt"/>
            <a:ea typeface="+mn-ea"/>
            <a:cs typeface="+mn-cs"/>
          </a:endParaRPr>
        </a:p>
        <a:p>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年度と比較すると</a:t>
          </a:r>
          <a:r>
            <a:rPr kumimoji="1" lang="en-US" altLang="ja-JP" sz="1300">
              <a:solidFill>
                <a:schemeClr val="dk1"/>
              </a:solidFill>
              <a:effectLst/>
              <a:latin typeface="+mn-lt"/>
              <a:ea typeface="+mn-ea"/>
              <a:cs typeface="+mn-cs"/>
            </a:rPr>
            <a:t>86</a:t>
          </a:r>
          <a:r>
            <a:rPr kumimoji="1" lang="ja-JP" altLang="ja-JP" sz="1300">
              <a:solidFill>
                <a:schemeClr val="dk1"/>
              </a:solidFill>
              <a:effectLst/>
              <a:latin typeface="+mn-lt"/>
              <a:ea typeface="+mn-ea"/>
              <a:cs typeface="+mn-cs"/>
            </a:rPr>
            <a:t>百万円の減となっている。その要因としては、地域づくり基金を企業立地促進助成金の財源として約</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取り崩し</a:t>
          </a:r>
          <a:r>
            <a:rPr kumimoji="1" lang="ja-JP" altLang="ja-JP" sz="1300">
              <a:solidFill>
                <a:schemeClr val="dk1"/>
              </a:solidFill>
              <a:effectLst/>
              <a:latin typeface="+mn-lt"/>
              <a:ea typeface="+mn-ea"/>
              <a:cs typeface="+mn-cs"/>
            </a:rPr>
            <a:t>たことによるものなどである。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なお、各基金に積立も継続して行っている。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基金活用事業を厳選し、事業見直しなどを行い、基金繰入の抑制に努め、不測の事態への備えをしていく。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多額の国庫返還金に対応するため、財政調整基金を取り崩した</a:t>
          </a:r>
          <a:r>
            <a:rPr kumimoji="1" lang="ja-JP" altLang="en-US" sz="1300">
              <a:solidFill>
                <a:schemeClr val="dk1"/>
              </a:solidFill>
              <a:effectLst/>
              <a:latin typeface="+mn-lt"/>
              <a:ea typeface="+mn-ea"/>
              <a:cs typeface="+mn-cs"/>
            </a:rPr>
            <a:t>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今後の大型事業等の実施に伴い必要となる財源の年度間の調整を図るため、財政調整基金の残高は、標準財政規模の</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％程度を目途に積立を実施する。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令和</a:t>
          </a:r>
          <a:r>
            <a:rPr kumimoji="1" lang="en-US" altLang="ja-JP" sz="1300">
              <a:solidFill>
                <a:schemeClr val="dk1"/>
              </a:solidFill>
              <a:effectLst/>
              <a:latin typeface="+mn-ea"/>
              <a:ea typeface="+mn-ea"/>
              <a:cs typeface="+mn-cs"/>
            </a:rPr>
            <a:t>5</a:t>
          </a:r>
          <a:r>
            <a:rPr kumimoji="1" lang="ja-JP" altLang="en-US" sz="1300">
              <a:solidFill>
                <a:schemeClr val="dk1"/>
              </a:solidFill>
              <a:effectLst/>
              <a:latin typeface="+mn-ea"/>
              <a:ea typeface="+mn-ea"/>
              <a:cs typeface="+mn-cs"/>
            </a:rPr>
            <a:t>年度再算定に伴う臨時財政対策債償還基金費に対応するため、減債基金へ積み立てたため。</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地方債の償還計画では、償還額が</a:t>
          </a:r>
          <a:r>
            <a:rPr kumimoji="1" lang="en-US" altLang="ja-JP" sz="1300">
              <a:solidFill>
                <a:schemeClr val="dk1"/>
              </a:solidFill>
              <a:effectLst/>
              <a:latin typeface="+mn-lt"/>
              <a:ea typeface="+mn-ea"/>
              <a:cs typeface="+mn-cs"/>
            </a:rPr>
            <a:t>2,000</a:t>
          </a:r>
          <a:r>
            <a:rPr kumimoji="1" lang="ja-JP" altLang="ja-JP" sz="1300">
              <a:solidFill>
                <a:schemeClr val="dk1"/>
              </a:solidFill>
              <a:effectLst/>
              <a:latin typeface="+mn-lt"/>
              <a:ea typeface="+mn-ea"/>
              <a:cs typeface="+mn-cs"/>
            </a:rPr>
            <a:t>百万円前後で推移していくことが想定され、今後の償還に必要な財源を確保し、将来にわたる財政の健全な運営に資するため、減債基金の残高は、現状維持の</a:t>
          </a:r>
          <a:r>
            <a:rPr kumimoji="1" lang="en-US" altLang="ja-JP" sz="1300">
              <a:solidFill>
                <a:schemeClr val="dk1"/>
              </a:solidFill>
              <a:effectLst/>
              <a:latin typeface="+mn-lt"/>
              <a:ea typeface="+mn-ea"/>
              <a:cs typeface="+mn-cs"/>
            </a:rPr>
            <a:t>2,800</a:t>
          </a:r>
          <a:r>
            <a:rPr kumimoji="1" lang="ja-JP" altLang="ja-JP" sz="1300">
              <a:solidFill>
                <a:schemeClr val="dk1"/>
              </a:solidFill>
              <a:effectLst/>
              <a:latin typeface="+mn-lt"/>
              <a:ea typeface="+mn-ea"/>
              <a:cs typeface="+mn-cs"/>
            </a:rPr>
            <a:t>百万円を目途とする。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19861655</v>
      </c>
      <c r="BO4" s="449"/>
      <c r="BP4" s="449"/>
      <c r="BQ4" s="449"/>
      <c r="BR4" s="449"/>
      <c r="BS4" s="449"/>
      <c r="BT4" s="449"/>
      <c r="BU4" s="450"/>
      <c r="BV4" s="448">
        <v>20719981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6.1</v>
      </c>
      <c r="CU4" s="589"/>
      <c r="CV4" s="589"/>
      <c r="CW4" s="589"/>
      <c r="CX4" s="589"/>
      <c r="CY4" s="589"/>
      <c r="CZ4" s="589"/>
      <c r="DA4" s="590"/>
      <c r="DB4" s="588">
        <v>5.9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19053593</v>
      </c>
      <c r="BO5" s="420"/>
      <c r="BP5" s="420"/>
      <c r="BQ5" s="420"/>
      <c r="BR5" s="420"/>
      <c r="BS5" s="420"/>
      <c r="BT5" s="420"/>
      <c r="BU5" s="421"/>
      <c r="BV5" s="419">
        <v>19881887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88.8</v>
      </c>
      <c r="CU5" s="417"/>
      <c r="CV5" s="417"/>
      <c r="CW5" s="417"/>
      <c r="CX5" s="417"/>
      <c r="CY5" s="417"/>
      <c r="CZ5" s="417"/>
      <c r="DA5" s="418"/>
      <c r="DB5" s="416">
        <v>88.2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808062</v>
      </c>
      <c r="BO6" s="420"/>
      <c r="BP6" s="420"/>
      <c r="BQ6" s="420"/>
      <c r="BR6" s="420"/>
      <c r="BS6" s="420"/>
      <c r="BT6" s="420"/>
      <c r="BU6" s="421"/>
      <c r="BV6" s="419">
        <v>838094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89.6</v>
      </c>
      <c r="CU6" s="563"/>
      <c r="CV6" s="563"/>
      <c r="CW6" s="563"/>
      <c r="CX6" s="563"/>
      <c r="CY6" s="563"/>
      <c r="CZ6" s="563"/>
      <c r="DA6" s="564"/>
      <c r="DB6" s="562">
        <v>89.9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108764</v>
      </c>
      <c r="BO7" s="420"/>
      <c r="BP7" s="420"/>
      <c r="BQ7" s="420"/>
      <c r="BR7" s="420"/>
      <c r="BS7" s="420"/>
      <c r="BT7" s="420"/>
      <c r="BU7" s="421"/>
      <c r="BV7" s="419">
        <v>164709</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11486334</v>
      </c>
      <c r="CU7" s="420"/>
      <c r="CV7" s="420"/>
      <c r="CW7" s="420"/>
      <c r="CX7" s="420"/>
      <c r="CY7" s="420"/>
      <c r="CZ7" s="420"/>
      <c r="DA7" s="421"/>
      <c r="DB7" s="419">
        <v>11348894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699298</v>
      </c>
      <c r="BO8" s="420"/>
      <c r="BP8" s="420"/>
      <c r="BQ8" s="420"/>
      <c r="BR8" s="420"/>
      <c r="BS8" s="420"/>
      <c r="BT8" s="420"/>
      <c r="BU8" s="421"/>
      <c r="BV8" s="419">
        <v>673385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40087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25913</v>
      </c>
      <c r="BO9" s="420"/>
      <c r="BP9" s="420"/>
      <c r="BQ9" s="420"/>
      <c r="BR9" s="420"/>
      <c r="BS9" s="420"/>
      <c r="BT9" s="420"/>
      <c r="BU9" s="421"/>
      <c r="BV9" s="419">
        <v>-516122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13.5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42147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101</v>
      </c>
      <c r="AV10" s="478"/>
      <c r="AW10" s="478"/>
      <c r="AX10" s="478"/>
      <c r="AY10" s="433" t="s">
        <v>115</v>
      </c>
      <c r="AZ10" s="434"/>
      <c r="BA10" s="434"/>
      <c r="BB10" s="434"/>
      <c r="BC10" s="434"/>
      <c r="BD10" s="434"/>
      <c r="BE10" s="434"/>
      <c r="BF10" s="434"/>
      <c r="BG10" s="434"/>
      <c r="BH10" s="434"/>
      <c r="BI10" s="434"/>
      <c r="BJ10" s="434"/>
      <c r="BK10" s="434"/>
      <c r="BL10" s="434"/>
      <c r="BM10" s="435"/>
      <c r="BN10" s="419">
        <v>1123</v>
      </c>
      <c r="BO10" s="420"/>
      <c r="BP10" s="420"/>
      <c r="BQ10" s="420"/>
      <c r="BR10" s="420"/>
      <c r="BS10" s="420"/>
      <c r="BT10" s="420"/>
      <c r="BU10" s="421"/>
      <c r="BV10" s="419">
        <v>1137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40369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638441</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38551</v>
      </c>
      <c r="S13" s="507"/>
      <c r="T13" s="507"/>
      <c r="U13" s="507"/>
      <c r="V13" s="508"/>
      <c r="W13" s="509" t="s">
        <v>131</v>
      </c>
      <c r="X13" s="405"/>
      <c r="Y13" s="405"/>
      <c r="Z13" s="405"/>
      <c r="AA13" s="405"/>
      <c r="AB13" s="406"/>
      <c r="AC13" s="372">
        <v>2145</v>
      </c>
      <c r="AD13" s="373"/>
      <c r="AE13" s="373"/>
      <c r="AF13" s="373"/>
      <c r="AG13" s="374"/>
      <c r="AH13" s="372">
        <v>2245</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-611405</v>
      </c>
      <c r="BO13" s="420"/>
      <c r="BP13" s="420"/>
      <c r="BQ13" s="420"/>
      <c r="BR13" s="420"/>
      <c r="BS13" s="420"/>
      <c r="BT13" s="420"/>
      <c r="BU13" s="421"/>
      <c r="BV13" s="419">
        <v>-514985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9.5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40628</v>
      </c>
      <c r="S14" s="507"/>
      <c r="T14" s="507"/>
      <c r="U14" s="507"/>
      <c r="V14" s="508"/>
      <c r="W14" s="510"/>
      <c r="X14" s="408"/>
      <c r="Y14" s="408"/>
      <c r="Z14" s="408"/>
      <c r="AA14" s="408"/>
      <c r="AB14" s="409"/>
      <c r="AC14" s="499">
        <v>10.5</v>
      </c>
      <c r="AD14" s="500"/>
      <c r="AE14" s="500"/>
      <c r="AF14" s="500"/>
      <c r="AG14" s="501"/>
      <c r="AH14" s="499">
        <v>10.7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56.9</v>
      </c>
      <c r="CU14" s="517"/>
      <c r="CV14" s="517"/>
      <c r="CW14" s="517"/>
      <c r="CX14" s="517"/>
      <c r="CY14" s="517"/>
      <c r="CZ14" s="517"/>
      <c r="DA14" s="518"/>
      <c r="DB14" s="516">
        <v>54.7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38992</v>
      </c>
      <c r="S15" s="507"/>
      <c r="T15" s="507"/>
      <c r="U15" s="507"/>
      <c r="V15" s="508"/>
      <c r="W15" s="509" t="s">
        <v>137</v>
      </c>
      <c r="X15" s="405"/>
      <c r="Y15" s="405"/>
      <c r="Z15" s="405"/>
      <c r="AA15" s="405"/>
      <c r="AB15" s="406"/>
      <c r="AC15" s="372">
        <v>6287</v>
      </c>
      <c r="AD15" s="373"/>
      <c r="AE15" s="373"/>
      <c r="AF15" s="373"/>
      <c r="AG15" s="374"/>
      <c r="AH15" s="372">
        <v>6631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5668850</v>
      </c>
      <c r="BO15" s="449"/>
      <c r="BP15" s="449"/>
      <c r="BQ15" s="449"/>
      <c r="BR15" s="449"/>
      <c r="BS15" s="449"/>
      <c r="BT15" s="449"/>
      <c r="BU15" s="450"/>
      <c r="BV15" s="448">
        <v>5584604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30.9</v>
      </c>
      <c r="AD16" s="500"/>
      <c r="AE16" s="500"/>
      <c r="AF16" s="500"/>
      <c r="AG16" s="501"/>
      <c r="AH16" s="499">
        <v>31.7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9908311</v>
      </c>
      <c r="BO16" s="420"/>
      <c r="BP16" s="420"/>
      <c r="BQ16" s="420"/>
      <c r="BR16" s="420"/>
      <c r="BS16" s="420"/>
      <c r="BT16" s="420"/>
      <c r="BU16" s="421"/>
      <c r="BV16" s="419">
        <v>9671006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11909</v>
      </c>
      <c r="AD17" s="373"/>
      <c r="AE17" s="373"/>
      <c r="AF17" s="373"/>
      <c r="AG17" s="374"/>
      <c r="AH17" s="372">
        <v>12027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7148394</v>
      </c>
      <c r="BO17" s="420"/>
      <c r="BP17" s="420"/>
      <c r="BQ17" s="420"/>
      <c r="BR17" s="420"/>
      <c r="BS17" s="420"/>
      <c r="BT17" s="420"/>
      <c r="BU17" s="421"/>
      <c r="BV17" s="419">
        <v>7048306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156.6</v>
      </c>
      <c r="M18" s="472"/>
      <c r="N18" s="472"/>
      <c r="O18" s="472"/>
      <c r="P18" s="472"/>
      <c r="Q18" s="472"/>
      <c r="R18" s="473"/>
      <c r="S18" s="473"/>
      <c r="T18" s="473"/>
      <c r="U18" s="473"/>
      <c r="V18" s="474"/>
      <c r="W18" s="490"/>
      <c r="X18" s="491"/>
      <c r="Y18" s="491"/>
      <c r="Z18" s="491"/>
      <c r="AA18" s="491"/>
      <c r="AB18" s="515"/>
      <c r="AC18" s="389">
        <v>58.5</v>
      </c>
      <c r="AD18" s="390"/>
      <c r="AE18" s="390"/>
      <c r="AF18" s="390"/>
      <c r="AG18" s="475"/>
      <c r="AH18" s="389">
        <v>57.5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10375713</v>
      </c>
      <c r="BO18" s="420"/>
      <c r="BP18" s="420"/>
      <c r="BQ18" s="420"/>
      <c r="BR18" s="420"/>
      <c r="BS18" s="420"/>
      <c r="BT18" s="420"/>
      <c r="BU18" s="421"/>
      <c r="BV18" s="419">
        <v>10210622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14285454</v>
      </c>
      <c r="BO19" s="420"/>
      <c r="BP19" s="420"/>
      <c r="BQ19" s="420"/>
      <c r="BR19" s="420"/>
      <c r="BS19" s="420"/>
      <c r="BT19" s="420"/>
      <c r="BU19" s="421"/>
      <c r="BV19" s="419">
        <v>13846865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15271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19321880</v>
      </c>
      <c r="BO22" s="449"/>
      <c r="BP22" s="449"/>
      <c r="BQ22" s="449"/>
      <c r="BR22" s="449"/>
      <c r="BS22" s="449"/>
      <c r="BT22" s="449"/>
      <c r="BU22" s="450"/>
      <c r="BV22" s="448">
        <v>19973464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8194066</v>
      </c>
      <c r="BO23" s="420"/>
      <c r="BP23" s="420"/>
      <c r="BQ23" s="420"/>
      <c r="BR23" s="420"/>
      <c r="BS23" s="420"/>
      <c r="BT23" s="420"/>
      <c r="BU23" s="421"/>
      <c r="BV23" s="419">
        <v>8819181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7790</v>
      </c>
      <c r="R24" s="373"/>
      <c r="S24" s="373"/>
      <c r="T24" s="373"/>
      <c r="U24" s="373"/>
      <c r="V24" s="374"/>
      <c r="W24" s="462"/>
      <c r="X24" s="399"/>
      <c r="Y24" s="400"/>
      <c r="Z24" s="375" t="s">
        <v>162</v>
      </c>
      <c r="AA24" s="376"/>
      <c r="AB24" s="376"/>
      <c r="AC24" s="376"/>
      <c r="AD24" s="376"/>
      <c r="AE24" s="376"/>
      <c r="AF24" s="376"/>
      <c r="AG24" s="377"/>
      <c r="AH24" s="372">
        <v>362</v>
      </c>
      <c r="AI24" s="373"/>
      <c r="AJ24" s="373"/>
      <c r="AK24" s="373"/>
      <c r="AL24" s="374"/>
      <c r="AM24" s="372">
        <v>1139576</v>
      </c>
      <c r="AN24" s="373"/>
      <c r="AO24" s="373"/>
      <c r="AP24" s="373"/>
      <c r="AQ24" s="373"/>
      <c r="AR24" s="374"/>
      <c r="AS24" s="372">
        <v>3148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11890154</v>
      </c>
      <c r="BO24" s="420"/>
      <c r="BP24" s="420"/>
      <c r="BQ24" s="420"/>
      <c r="BR24" s="420"/>
      <c r="BS24" s="420"/>
      <c r="BT24" s="420"/>
      <c r="BU24" s="421"/>
      <c r="BV24" s="419">
        <v>11883521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5920</v>
      </c>
      <c r="R25" s="373"/>
      <c r="S25" s="373"/>
      <c r="T25" s="373"/>
      <c r="U25" s="373"/>
      <c r="V25" s="374"/>
      <c r="W25" s="462"/>
      <c r="X25" s="399"/>
      <c r="Y25" s="400"/>
      <c r="Z25" s="375" t="s">
        <v>165</v>
      </c>
      <c r="AA25" s="376"/>
      <c r="AB25" s="376"/>
      <c r="AC25" s="376"/>
      <c r="AD25" s="376"/>
      <c r="AE25" s="376"/>
      <c r="AF25" s="376"/>
      <c r="AG25" s="377"/>
      <c r="AH25" s="372">
        <v>85</v>
      </c>
      <c r="AI25" s="373"/>
      <c r="AJ25" s="373"/>
      <c r="AK25" s="373"/>
      <c r="AL25" s="374"/>
      <c r="AM25" s="372">
        <v>250155</v>
      </c>
      <c r="AN25" s="373"/>
      <c r="AO25" s="373"/>
      <c r="AP25" s="373"/>
      <c r="AQ25" s="373"/>
      <c r="AR25" s="374"/>
      <c r="AS25" s="372">
        <v>2943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3487334</v>
      </c>
      <c r="BO25" s="449"/>
      <c r="BP25" s="449"/>
      <c r="BQ25" s="449"/>
      <c r="BR25" s="449"/>
      <c r="BS25" s="449"/>
      <c r="BT25" s="449"/>
      <c r="BU25" s="450"/>
      <c r="BV25" s="448">
        <v>4027850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5460</v>
      </c>
      <c r="R26" s="373"/>
      <c r="S26" s="373"/>
      <c r="T26" s="373"/>
      <c r="U26" s="373"/>
      <c r="V26" s="374"/>
      <c r="W26" s="462"/>
      <c r="X26" s="399"/>
      <c r="Y26" s="400"/>
      <c r="Z26" s="375" t="s">
        <v>168</v>
      </c>
      <c r="AA26" s="430"/>
      <c r="AB26" s="430"/>
      <c r="AC26" s="430"/>
      <c r="AD26" s="430"/>
      <c r="AE26" s="430"/>
      <c r="AF26" s="430"/>
      <c r="AG26" s="431"/>
      <c r="AH26" s="372">
        <v>8</v>
      </c>
      <c r="AI26" s="373"/>
      <c r="AJ26" s="373"/>
      <c r="AK26" s="373"/>
      <c r="AL26" s="374"/>
      <c r="AM26" s="372">
        <v>21656</v>
      </c>
      <c r="AN26" s="373"/>
      <c r="AO26" s="373"/>
      <c r="AP26" s="373"/>
      <c r="AQ26" s="373"/>
      <c r="AR26" s="374"/>
      <c r="AS26" s="372">
        <v>2707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3340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206107</v>
      </c>
      <c r="BO27" s="454"/>
      <c r="BP27" s="454"/>
      <c r="BQ27" s="454"/>
      <c r="BR27" s="454"/>
      <c r="BS27" s="454"/>
      <c r="BT27" s="454"/>
      <c r="BU27" s="455"/>
      <c r="BV27" s="453">
        <v>206106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2850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607743</v>
      </c>
      <c r="BO28" s="449"/>
      <c r="BP28" s="449"/>
      <c r="BQ28" s="449"/>
      <c r="BR28" s="449"/>
      <c r="BS28" s="449"/>
      <c r="BT28" s="449"/>
      <c r="BU28" s="450"/>
      <c r="BV28" s="448">
        <v>1245060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2690</v>
      </c>
      <c r="R29" s="373"/>
      <c r="S29" s="373"/>
      <c r="T29" s="373"/>
      <c r="U29" s="373"/>
      <c r="V29" s="374"/>
      <c r="W29" s="463"/>
      <c r="X29" s="464"/>
      <c r="Y29" s="465"/>
      <c r="Z29" s="375" t="s">
        <v>177</v>
      </c>
      <c r="AA29" s="376"/>
      <c r="AB29" s="376"/>
      <c r="AC29" s="376"/>
      <c r="AD29" s="376"/>
      <c r="AE29" s="376"/>
      <c r="AF29" s="376"/>
      <c r="AG29" s="377"/>
      <c r="AH29" s="372">
        <v>362</v>
      </c>
      <c r="AI29" s="373"/>
      <c r="AJ29" s="373"/>
      <c r="AK29" s="373"/>
      <c r="AL29" s="374"/>
      <c r="AM29" s="372">
        <v>1139576</v>
      </c>
      <c r="AN29" s="373"/>
      <c r="AO29" s="373"/>
      <c r="AP29" s="373"/>
      <c r="AQ29" s="373"/>
      <c r="AR29" s="374"/>
      <c r="AS29" s="372">
        <v>3148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2860505</v>
      </c>
      <c r="BO29" s="420"/>
      <c r="BP29" s="420"/>
      <c r="BQ29" s="420"/>
      <c r="BR29" s="420"/>
      <c r="BS29" s="420"/>
      <c r="BT29" s="420"/>
      <c r="BU29" s="421"/>
      <c r="BV29" s="419">
        <v>2801865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1796164</v>
      </c>
      <c r="BO30" s="454"/>
      <c r="BP30" s="454"/>
      <c r="BQ30" s="454"/>
      <c r="BR30" s="454"/>
      <c r="BS30" s="454"/>
      <c r="BT30" s="454"/>
      <c r="BU30" s="455"/>
      <c r="BV30" s="453">
        <v>1881998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湖北環境衛生組合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株式会社　かすみがうら未来づくりカンパニー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霞台厚生施設組合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茨城県市町村総合事務組合（一般会計）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茨城県市町村総合事務組合（特別会計）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石岡地方斎場組合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茨城租税債権管理機構</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茨城県後期高齢者医療広域連合（一般会計）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茨城県後期高齢者医療広域連合（特別会計）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土浦・かすみがうら土地区画整理一部事務組合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V55OGTlldeTg7GjSeGqUFg0/tg6/atUPB6YsLCLo/cVjW0kzs4GSundICGB5Lfke/yz474ZtGk5+XIQILxXg==" saltValue="XG1LgIc4POTb0wZ/V2OT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5792238</v>
      </c>
      <c r="S5" s="674"/>
      <c r="T5" s="674"/>
      <c r="U5" s="674"/>
      <c r="V5" s="674"/>
      <c r="W5" s="674"/>
      <c r="X5" s="674"/>
      <c r="Y5" s="702"/>
      <c r="Z5" s="715">
        <v>29.2</v>
      </c>
      <c r="AA5" s="715"/>
      <c r="AB5" s="715"/>
      <c r="AC5" s="715"/>
      <c r="AD5" s="716">
        <v>5792238</v>
      </c>
      <c r="AE5" s="716"/>
      <c r="AF5" s="716"/>
      <c r="AG5" s="716"/>
      <c r="AH5" s="716"/>
      <c r="AI5" s="716"/>
      <c r="AJ5" s="716"/>
      <c r="AK5" s="716"/>
      <c r="AL5" s="703">
        <v>50</v>
      </c>
      <c r="AM5" s="685"/>
      <c r="AN5" s="685"/>
      <c r="AO5" s="704"/>
      <c r="AP5" s="676" t="s">
        <v>216</v>
      </c>
      <c r="AQ5" s="677"/>
      <c r="AR5" s="677"/>
      <c r="AS5" s="677"/>
      <c r="AT5" s="677"/>
      <c r="AU5" s="677"/>
      <c r="AV5" s="677"/>
      <c r="AW5" s="677"/>
      <c r="AX5" s="677"/>
      <c r="AY5" s="677"/>
      <c r="AZ5" s="677"/>
      <c r="BA5" s="677"/>
      <c r="BB5" s="677"/>
      <c r="BC5" s="677"/>
      <c r="BD5" s="677"/>
      <c r="BE5" s="677"/>
      <c r="BF5" s="678"/>
      <c r="BG5" s="621">
        <v>5792238</v>
      </c>
      <c r="BH5" s="622"/>
      <c r="BI5" s="622"/>
      <c r="BJ5" s="622"/>
      <c r="BK5" s="622"/>
      <c r="BL5" s="622"/>
      <c r="BM5" s="622"/>
      <c r="BN5" s="623"/>
      <c r="BO5" s="659">
        <v>100</v>
      </c>
      <c r="BP5" s="659"/>
      <c r="BQ5" s="659"/>
      <c r="BR5" s="659"/>
      <c r="BS5" s="660">
        <v>104028</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236367</v>
      </c>
      <c r="S6" s="622"/>
      <c r="T6" s="622"/>
      <c r="U6" s="622"/>
      <c r="V6" s="622"/>
      <c r="W6" s="622"/>
      <c r="X6" s="622"/>
      <c r="Y6" s="623"/>
      <c r="Z6" s="659">
        <v>1.2</v>
      </c>
      <c r="AA6" s="659"/>
      <c r="AB6" s="659"/>
      <c r="AC6" s="659"/>
      <c r="AD6" s="660">
        <v>236367</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5792238</v>
      </c>
      <c r="BH6" s="622"/>
      <c r="BI6" s="622"/>
      <c r="BJ6" s="622"/>
      <c r="BK6" s="622"/>
      <c r="BL6" s="622"/>
      <c r="BM6" s="622"/>
      <c r="BN6" s="623"/>
      <c r="BO6" s="659">
        <v>100</v>
      </c>
      <c r="BP6" s="659"/>
      <c r="BQ6" s="659"/>
      <c r="BR6" s="659"/>
      <c r="BS6" s="660">
        <v>104028</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137274</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137274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1650</v>
      </c>
      <c r="S7" s="622"/>
      <c r="T7" s="622"/>
      <c r="U7" s="622"/>
      <c r="V7" s="622"/>
      <c r="W7" s="622"/>
      <c r="X7" s="622"/>
      <c r="Y7" s="623"/>
      <c r="Z7" s="659">
        <v>0</v>
      </c>
      <c r="AA7" s="659"/>
      <c r="AB7" s="659"/>
      <c r="AC7" s="659"/>
      <c r="AD7" s="660">
        <v>1650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2568208</v>
      </c>
      <c r="BH7" s="622"/>
      <c r="BI7" s="622"/>
      <c r="BJ7" s="622"/>
      <c r="BK7" s="622"/>
      <c r="BL7" s="622"/>
      <c r="BM7" s="622"/>
      <c r="BN7" s="623"/>
      <c r="BO7" s="659">
        <v>44.3</v>
      </c>
      <c r="BP7" s="659"/>
      <c r="BQ7" s="659"/>
      <c r="BR7" s="659"/>
      <c r="BS7" s="660">
        <v>104028</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1944646</v>
      </c>
      <c r="CS7" s="622"/>
      <c r="CT7" s="622"/>
      <c r="CU7" s="622"/>
      <c r="CV7" s="622"/>
      <c r="CW7" s="622"/>
      <c r="CX7" s="622"/>
      <c r="CY7" s="623"/>
      <c r="CZ7" s="659">
        <v>10.199999999999999</v>
      </c>
      <c r="DA7" s="659"/>
      <c r="DB7" s="659"/>
      <c r="DC7" s="659"/>
      <c r="DD7" s="627">
        <v>104101</v>
      </c>
      <c r="DE7" s="622"/>
      <c r="DF7" s="622"/>
      <c r="DG7" s="622"/>
      <c r="DH7" s="622"/>
      <c r="DI7" s="622"/>
      <c r="DJ7" s="622"/>
      <c r="DK7" s="622"/>
      <c r="DL7" s="622"/>
      <c r="DM7" s="622"/>
      <c r="DN7" s="622"/>
      <c r="DO7" s="622"/>
      <c r="DP7" s="623"/>
      <c r="DQ7" s="627">
        <v>1625149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31400</v>
      </c>
      <c r="S8" s="622"/>
      <c r="T8" s="622"/>
      <c r="U8" s="622"/>
      <c r="V8" s="622"/>
      <c r="W8" s="622"/>
      <c r="X8" s="622"/>
      <c r="Y8" s="623"/>
      <c r="Z8" s="659">
        <v>0.2</v>
      </c>
      <c r="AA8" s="659"/>
      <c r="AB8" s="659"/>
      <c r="AC8" s="659"/>
      <c r="AD8" s="660">
        <v>31400</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75538</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6698807</v>
      </c>
      <c r="CS8" s="622"/>
      <c r="CT8" s="622"/>
      <c r="CU8" s="622"/>
      <c r="CV8" s="622"/>
      <c r="CW8" s="622"/>
      <c r="CX8" s="622"/>
      <c r="CY8" s="623"/>
      <c r="CZ8" s="659">
        <v>35.200000000000003</v>
      </c>
      <c r="DA8" s="659"/>
      <c r="DB8" s="659"/>
      <c r="DC8" s="659"/>
      <c r="DD8" s="627">
        <v>13312</v>
      </c>
      <c r="DE8" s="622"/>
      <c r="DF8" s="622"/>
      <c r="DG8" s="622"/>
      <c r="DH8" s="622"/>
      <c r="DI8" s="622"/>
      <c r="DJ8" s="622"/>
      <c r="DK8" s="622"/>
      <c r="DL8" s="622"/>
      <c r="DM8" s="622"/>
      <c r="DN8" s="622"/>
      <c r="DO8" s="622"/>
      <c r="DP8" s="623"/>
      <c r="DQ8" s="627">
        <v>3605385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35077</v>
      </c>
      <c r="S9" s="622"/>
      <c r="T9" s="622"/>
      <c r="U9" s="622"/>
      <c r="V9" s="622"/>
      <c r="W9" s="622"/>
      <c r="X9" s="622"/>
      <c r="Y9" s="623"/>
      <c r="Z9" s="659">
        <v>0.2</v>
      </c>
      <c r="AA9" s="659"/>
      <c r="AB9" s="659"/>
      <c r="AC9" s="659"/>
      <c r="AD9" s="660">
        <v>35077</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2078023</v>
      </c>
      <c r="BH9" s="622"/>
      <c r="BI9" s="622"/>
      <c r="BJ9" s="622"/>
      <c r="BK9" s="622"/>
      <c r="BL9" s="622"/>
      <c r="BM9" s="622"/>
      <c r="BN9" s="623"/>
      <c r="BO9" s="659">
        <v>35.9</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1193855</v>
      </c>
      <c r="CS9" s="622"/>
      <c r="CT9" s="622"/>
      <c r="CU9" s="622"/>
      <c r="CV9" s="622"/>
      <c r="CW9" s="622"/>
      <c r="CX9" s="622"/>
      <c r="CY9" s="623"/>
      <c r="CZ9" s="659">
        <v>6.3</v>
      </c>
      <c r="DA9" s="659"/>
      <c r="DB9" s="659"/>
      <c r="DC9" s="659"/>
      <c r="DD9" s="627">
        <v>15103</v>
      </c>
      <c r="DE9" s="622"/>
      <c r="DF9" s="622"/>
      <c r="DG9" s="622"/>
      <c r="DH9" s="622"/>
      <c r="DI9" s="622"/>
      <c r="DJ9" s="622"/>
      <c r="DK9" s="622"/>
      <c r="DL9" s="622"/>
      <c r="DM9" s="622"/>
      <c r="DN9" s="622"/>
      <c r="DO9" s="622"/>
      <c r="DP9" s="623"/>
      <c r="DQ9" s="627">
        <v>921278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136288</v>
      </c>
      <c r="BH10" s="622"/>
      <c r="BI10" s="622"/>
      <c r="BJ10" s="622"/>
      <c r="BK10" s="622"/>
      <c r="BL10" s="622"/>
      <c r="BM10" s="622"/>
      <c r="BN10" s="623"/>
      <c r="BO10" s="659">
        <v>2.4</v>
      </c>
      <c r="BP10" s="659"/>
      <c r="BQ10" s="659"/>
      <c r="BR10" s="659"/>
      <c r="BS10" s="660">
        <v>24642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28004</v>
      </c>
      <c r="CS10" s="622"/>
      <c r="CT10" s="622"/>
      <c r="CU10" s="622"/>
      <c r="CV10" s="622"/>
      <c r="CW10" s="622"/>
      <c r="CX10" s="622"/>
      <c r="CY10" s="623"/>
      <c r="CZ10" s="659">
        <v>0.1</v>
      </c>
      <c r="DA10" s="659"/>
      <c r="DB10" s="659"/>
      <c r="DC10" s="659"/>
      <c r="DD10" s="627">
        <v>1496</v>
      </c>
      <c r="DE10" s="622"/>
      <c r="DF10" s="622"/>
      <c r="DG10" s="622"/>
      <c r="DH10" s="622"/>
      <c r="DI10" s="622"/>
      <c r="DJ10" s="622"/>
      <c r="DK10" s="622"/>
      <c r="DL10" s="622"/>
      <c r="DM10" s="622"/>
      <c r="DN10" s="622"/>
      <c r="DO10" s="622"/>
      <c r="DP10" s="623"/>
      <c r="DQ10" s="627">
        <v>26406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952746</v>
      </c>
      <c r="S11" s="622"/>
      <c r="T11" s="622"/>
      <c r="U11" s="622"/>
      <c r="V11" s="622"/>
      <c r="W11" s="622"/>
      <c r="X11" s="622"/>
      <c r="Y11" s="623"/>
      <c r="Z11" s="624">
        <v>4.8</v>
      </c>
      <c r="AA11" s="625"/>
      <c r="AB11" s="625"/>
      <c r="AC11" s="626"/>
      <c r="AD11" s="627">
        <v>952746</v>
      </c>
      <c r="AE11" s="622"/>
      <c r="AF11" s="622"/>
      <c r="AG11" s="622"/>
      <c r="AH11" s="622"/>
      <c r="AI11" s="622"/>
      <c r="AJ11" s="622"/>
      <c r="AK11" s="623"/>
      <c r="AL11" s="624">
        <v>8.1999999999999993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278359</v>
      </c>
      <c r="BH11" s="622"/>
      <c r="BI11" s="622"/>
      <c r="BJ11" s="622"/>
      <c r="BK11" s="622"/>
      <c r="BL11" s="622"/>
      <c r="BM11" s="622"/>
      <c r="BN11" s="623"/>
      <c r="BO11" s="659">
        <v>4.8</v>
      </c>
      <c r="BP11" s="659"/>
      <c r="BQ11" s="659"/>
      <c r="BR11" s="659"/>
      <c r="BS11" s="660">
        <v>79386</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680218</v>
      </c>
      <c r="CS11" s="622"/>
      <c r="CT11" s="622"/>
      <c r="CU11" s="622"/>
      <c r="CV11" s="622"/>
      <c r="CW11" s="622"/>
      <c r="CX11" s="622"/>
      <c r="CY11" s="623"/>
      <c r="CZ11" s="659">
        <v>3.6</v>
      </c>
      <c r="DA11" s="659"/>
      <c r="DB11" s="659"/>
      <c r="DC11" s="659"/>
      <c r="DD11" s="627">
        <v>41235</v>
      </c>
      <c r="DE11" s="622"/>
      <c r="DF11" s="622"/>
      <c r="DG11" s="622"/>
      <c r="DH11" s="622"/>
      <c r="DI11" s="622"/>
      <c r="DJ11" s="622"/>
      <c r="DK11" s="622"/>
      <c r="DL11" s="622"/>
      <c r="DM11" s="622"/>
      <c r="DN11" s="622"/>
      <c r="DO11" s="622"/>
      <c r="DP11" s="623"/>
      <c r="DQ11" s="627">
        <v>511759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118681</v>
      </c>
      <c r="S12" s="622"/>
      <c r="T12" s="622"/>
      <c r="U12" s="622"/>
      <c r="V12" s="622"/>
      <c r="W12" s="622"/>
      <c r="X12" s="622"/>
      <c r="Y12" s="623"/>
      <c r="Z12" s="659">
        <v>0.6</v>
      </c>
      <c r="AA12" s="659"/>
      <c r="AB12" s="659"/>
      <c r="AC12" s="659"/>
      <c r="AD12" s="660">
        <v>118681</v>
      </c>
      <c r="AE12" s="660"/>
      <c r="AF12" s="660"/>
      <c r="AG12" s="660"/>
      <c r="AH12" s="660"/>
      <c r="AI12" s="660"/>
      <c r="AJ12" s="660"/>
      <c r="AK12" s="660"/>
      <c r="AL12" s="624">
        <v>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2770495</v>
      </c>
      <c r="BH12" s="622"/>
      <c r="BI12" s="622"/>
      <c r="BJ12" s="622"/>
      <c r="BK12" s="622"/>
      <c r="BL12" s="622"/>
      <c r="BM12" s="622"/>
      <c r="BN12" s="623"/>
      <c r="BO12" s="659">
        <v>47.8</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479269</v>
      </c>
      <c r="CS12" s="622"/>
      <c r="CT12" s="622"/>
      <c r="CU12" s="622"/>
      <c r="CV12" s="622"/>
      <c r="CW12" s="622"/>
      <c r="CX12" s="622"/>
      <c r="CY12" s="623"/>
      <c r="CZ12" s="659">
        <v>2.5</v>
      </c>
      <c r="DA12" s="659"/>
      <c r="DB12" s="659"/>
      <c r="DC12" s="659"/>
      <c r="DD12" s="627">
        <v>18541</v>
      </c>
      <c r="DE12" s="622"/>
      <c r="DF12" s="622"/>
      <c r="DG12" s="622"/>
      <c r="DH12" s="622"/>
      <c r="DI12" s="622"/>
      <c r="DJ12" s="622"/>
      <c r="DK12" s="622"/>
      <c r="DL12" s="622"/>
      <c r="DM12" s="622"/>
      <c r="DN12" s="622"/>
      <c r="DO12" s="622"/>
      <c r="DP12" s="623"/>
      <c r="DQ12" s="627">
        <v>358049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2765952</v>
      </c>
      <c r="BH13" s="622"/>
      <c r="BI13" s="622"/>
      <c r="BJ13" s="622"/>
      <c r="BK13" s="622"/>
      <c r="BL13" s="622"/>
      <c r="BM13" s="622"/>
      <c r="BN13" s="623"/>
      <c r="BO13" s="659">
        <v>47.8</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2323112</v>
      </c>
      <c r="CS13" s="622"/>
      <c r="CT13" s="622"/>
      <c r="CU13" s="622"/>
      <c r="CV13" s="622"/>
      <c r="CW13" s="622"/>
      <c r="CX13" s="622"/>
      <c r="CY13" s="623"/>
      <c r="CZ13" s="659">
        <v>12.2</v>
      </c>
      <c r="DA13" s="659"/>
      <c r="DB13" s="659"/>
      <c r="DC13" s="659"/>
      <c r="DD13" s="627">
        <v>588610</v>
      </c>
      <c r="DE13" s="622"/>
      <c r="DF13" s="622"/>
      <c r="DG13" s="622"/>
      <c r="DH13" s="622"/>
      <c r="DI13" s="622"/>
      <c r="DJ13" s="622"/>
      <c r="DK13" s="622"/>
      <c r="DL13" s="622"/>
      <c r="DM13" s="622"/>
      <c r="DN13" s="622"/>
      <c r="DO13" s="622"/>
      <c r="DP13" s="623"/>
      <c r="DQ13" s="627">
        <v>1942231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1658</v>
      </c>
      <c r="S14" s="622"/>
      <c r="T14" s="622"/>
      <c r="U14" s="622"/>
      <c r="V14" s="622"/>
      <c r="W14" s="622"/>
      <c r="X14" s="622"/>
      <c r="Y14" s="623"/>
      <c r="Z14" s="659">
        <v>0</v>
      </c>
      <c r="AA14" s="659"/>
      <c r="AB14" s="659"/>
      <c r="AC14" s="659"/>
      <c r="AD14" s="660">
        <v>1658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149958</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909130</v>
      </c>
      <c r="CS14" s="622"/>
      <c r="CT14" s="622"/>
      <c r="CU14" s="622"/>
      <c r="CV14" s="622"/>
      <c r="CW14" s="622"/>
      <c r="CX14" s="622"/>
      <c r="CY14" s="623"/>
      <c r="CZ14" s="659">
        <v>4.8</v>
      </c>
      <c r="DA14" s="659"/>
      <c r="DB14" s="659"/>
      <c r="DC14" s="659"/>
      <c r="DD14" s="627">
        <v>37744</v>
      </c>
      <c r="DE14" s="622"/>
      <c r="DF14" s="622"/>
      <c r="DG14" s="622"/>
      <c r="DH14" s="622"/>
      <c r="DI14" s="622"/>
      <c r="DJ14" s="622"/>
      <c r="DK14" s="622"/>
      <c r="DL14" s="622"/>
      <c r="DM14" s="622"/>
      <c r="DN14" s="622"/>
      <c r="DO14" s="622"/>
      <c r="DP14" s="623"/>
      <c r="DQ14" s="627">
        <v>775566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303577</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2673282</v>
      </c>
      <c r="CS15" s="622"/>
      <c r="CT15" s="622"/>
      <c r="CU15" s="622"/>
      <c r="CV15" s="622"/>
      <c r="CW15" s="622"/>
      <c r="CX15" s="622"/>
      <c r="CY15" s="623"/>
      <c r="CZ15" s="659">
        <v>14</v>
      </c>
      <c r="DA15" s="659"/>
      <c r="DB15" s="659"/>
      <c r="DC15" s="659"/>
      <c r="DD15" s="627">
        <v>1151353</v>
      </c>
      <c r="DE15" s="622"/>
      <c r="DF15" s="622"/>
      <c r="DG15" s="622"/>
      <c r="DH15" s="622"/>
      <c r="DI15" s="622"/>
      <c r="DJ15" s="622"/>
      <c r="DK15" s="622"/>
      <c r="DL15" s="622"/>
      <c r="DM15" s="622"/>
      <c r="DN15" s="622"/>
      <c r="DO15" s="622"/>
      <c r="DP15" s="623"/>
      <c r="DQ15" s="627">
        <v>1675896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24898</v>
      </c>
      <c r="S16" s="622"/>
      <c r="T16" s="622"/>
      <c r="U16" s="622"/>
      <c r="V16" s="622"/>
      <c r="W16" s="622"/>
      <c r="X16" s="622"/>
      <c r="Y16" s="623"/>
      <c r="Z16" s="659">
        <v>0.1</v>
      </c>
      <c r="AA16" s="659"/>
      <c r="AB16" s="659"/>
      <c r="AC16" s="659"/>
      <c r="AD16" s="660">
        <v>24898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97350</v>
      </c>
      <c r="S17" s="622"/>
      <c r="T17" s="622"/>
      <c r="U17" s="622"/>
      <c r="V17" s="622"/>
      <c r="W17" s="622"/>
      <c r="X17" s="622"/>
      <c r="Y17" s="623"/>
      <c r="Z17" s="659">
        <v>0.5</v>
      </c>
      <c r="AA17" s="659"/>
      <c r="AB17" s="659"/>
      <c r="AC17" s="659"/>
      <c r="AD17" s="660">
        <v>97350</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1985996</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1898399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30953</v>
      </c>
      <c r="S18" s="622"/>
      <c r="T18" s="622"/>
      <c r="U18" s="622"/>
      <c r="V18" s="622"/>
      <c r="W18" s="622"/>
      <c r="X18" s="622"/>
      <c r="Y18" s="623"/>
      <c r="Z18" s="659">
        <v>0.2</v>
      </c>
      <c r="AA18" s="659"/>
      <c r="AB18" s="659"/>
      <c r="AC18" s="659"/>
      <c r="AD18" s="660">
        <v>30953</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30953</v>
      </c>
      <c r="S19" s="622"/>
      <c r="T19" s="622"/>
      <c r="U19" s="622"/>
      <c r="V19" s="622"/>
      <c r="W19" s="622"/>
      <c r="X19" s="622"/>
      <c r="Y19" s="623"/>
      <c r="Z19" s="659">
        <v>0.2</v>
      </c>
      <c r="AA19" s="659"/>
      <c r="AB19" s="659"/>
      <c r="AC19" s="659"/>
      <c r="AD19" s="660">
        <v>30953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19053593</v>
      </c>
      <c r="CS20" s="622"/>
      <c r="CT20" s="622"/>
      <c r="CU20" s="622"/>
      <c r="CV20" s="622"/>
      <c r="CW20" s="622"/>
      <c r="CX20" s="622"/>
      <c r="CY20" s="623"/>
      <c r="CZ20" s="659">
        <v>100</v>
      </c>
      <c r="DA20" s="659"/>
      <c r="DB20" s="659"/>
      <c r="DC20" s="659"/>
      <c r="DD20" s="627">
        <v>1971495</v>
      </c>
      <c r="DE20" s="622"/>
      <c r="DF20" s="622"/>
      <c r="DG20" s="622"/>
      <c r="DH20" s="622"/>
      <c r="DI20" s="622"/>
      <c r="DJ20" s="622"/>
      <c r="DK20" s="622"/>
      <c r="DL20" s="622"/>
      <c r="DM20" s="622"/>
      <c r="DN20" s="622"/>
      <c r="DO20" s="622"/>
      <c r="DP20" s="623"/>
      <c r="DQ20" s="627">
        <v>13477392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4541432</v>
      </c>
      <c r="S21" s="622"/>
      <c r="T21" s="622"/>
      <c r="U21" s="622"/>
      <c r="V21" s="622"/>
      <c r="W21" s="622"/>
      <c r="X21" s="622"/>
      <c r="Y21" s="623"/>
      <c r="Z21" s="659">
        <v>22.9</v>
      </c>
      <c r="AA21" s="659"/>
      <c r="AB21" s="659"/>
      <c r="AC21" s="659"/>
      <c r="AD21" s="660">
        <v>4239461</v>
      </c>
      <c r="AE21" s="660"/>
      <c r="AF21" s="660"/>
      <c r="AG21" s="660"/>
      <c r="AH21" s="660"/>
      <c r="AI21" s="660"/>
      <c r="AJ21" s="660"/>
      <c r="AK21" s="660"/>
      <c r="AL21" s="624">
        <v>36.6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4239461</v>
      </c>
      <c r="S22" s="622"/>
      <c r="T22" s="622"/>
      <c r="U22" s="622"/>
      <c r="V22" s="622"/>
      <c r="W22" s="622"/>
      <c r="X22" s="622"/>
      <c r="Y22" s="623"/>
      <c r="Z22" s="659">
        <v>21.3</v>
      </c>
      <c r="AA22" s="659"/>
      <c r="AB22" s="659"/>
      <c r="AC22" s="659"/>
      <c r="AD22" s="660">
        <v>4239461</v>
      </c>
      <c r="AE22" s="660"/>
      <c r="AF22" s="660"/>
      <c r="AG22" s="660"/>
      <c r="AH22" s="660"/>
      <c r="AI22" s="660"/>
      <c r="AJ22" s="660"/>
      <c r="AK22" s="660"/>
      <c r="AL22" s="624">
        <v>36.6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300422</v>
      </c>
      <c r="S23" s="622"/>
      <c r="T23" s="622"/>
      <c r="U23" s="622"/>
      <c r="V23" s="622"/>
      <c r="W23" s="622"/>
      <c r="X23" s="622"/>
      <c r="Y23" s="623"/>
      <c r="Z23" s="659">
        <v>1.5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1549</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9182796</v>
      </c>
      <c r="CS24" s="674"/>
      <c r="CT24" s="674"/>
      <c r="CU24" s="674"/>
      <c r="CV24" s="674"/>
      <c r="CW24" s="674"/>
      <c r="CX24" s="674"/>
      <c r="CY24" s="702"/>
      <c r="CZ24" s="703">
        <v>48.2</v>
      </c>
      <c r="DA24" s="685"/>
      <c r="DB24" s="685"/>
      <c r="DC24" s="705"/>
      <c r="DD24" s="701">
        <v>6282917</v>
      </c>
      <c r="DE24" s="674"/>
      <c r="DF24" s="674"/>
      <c r="DG24" s="674"/>
      <c r="DH24" s="674"/>
      <c r="DI24" s="674"/>
      <c r="DJ24" s="674"/>
      <c r="DK24" s="702"/>
      <c r="DL24" s="701">
        <v>6021151</v>
      </c>
      <c r="DM24" s="674"/>
      <c r="DN24" s="674"/>
      <c r="DO24" s="674"/>
      <c r="DP24" s="674"/>
      <c r="DQ24" s="674"/>
      <c r="DR24" s="674"/>
      <c r="DS24" s="674"/>
      <c r="DT24" s="674"/>
      <c r="DU24" s="674"/>
      <c r="DV24" s="702"/>
      <c r="DW24" s="703">
        <v>51.5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11864450</v>
      </c>
      <c r="S25" s="622"/>
      <c r="T25" s="622"/>
      <c r="U25" s="622"/>
      <c r="V25" s="622"/>
      <c r="W25" s="622"/>
      <c r="X25" s="622"/>
      <c r="Y25" s="623"/>
      <c r="Z25" s="659">
        <v>59.7</v>
      </c>
      <c r="AA25" s="659"/>
      <c r="AB25" s="659"/>
      <c r="AC25" s="659"/>
      <c r="AD25" s="660">
        <v>11562479</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3315847</v>
      </c>
      <c r="CS25" s="634"/>
      <c r="CT25" s="634"/>
      <c r="CU25" s="634"/>
      <c r="CV25" s="634"/>
      <c r="CW25" s="634"/>
      <c r="CX25" s="634"/>
      <c r="CY25" s="635"/>
      <c r="CZ25" s="624">
        <v>17.399999999999999</v>
      </c>
      <c r="DA25" s="636"/>
      <c r="DB25" s="636"/>
      <c r="DC25" s="637"/>
      <c r="DD25" s="627">
        <v>3065260</v>
      </c>
      <c r="DE25" s="634"/>
      <c r="DF25" s="634"/>
      <c r="DG25" s="634"/>
      <c r="DH25" s="634"/>
      <c r="DI25" s="634"/>
      <c r="DJ25" s="634"/>
      <c r="DK25" s="635"/>
      <c r="DL25" s="627">
        <v>3048700</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4653</v>
      </c>
      <c r="S26" s="622"/>
      <c r="T26" s="622"/>
      <c r="U26" s="622"/>
      <c r="V26" s="622"/>
      <c r="W26" s="622"/>
      <c r="X26" s="622"/>
      <c r="Y26" s="623"/>
      <c r="Z26" s="659">
        <v>0</v>
      </c>
      <c r="AA26" s="659"/>
      <c r="AB26" s="659"/>
      <c r="AC26" s="659"/>
      <c r="AD26" s="660">
        <v>4653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2105331</v>
      </c>
      <c r="CS26" s="622"/>
      <c r="CT26" s="622"/>
      <c r="CU26" s="622"/>
      <c r="CV26" s="622"/>
      <c r="CW26" s="622"/>
      <c r="CX26" s="622"/>
      <c r="CY26" s="623"/>
      <c r="CZ26" s="624">
        <v>11</v>
      </c>
      <c r="DA26" s="636"/>
      <c r="DB26" s="636"/>
      <c r="DC26" s="637"/>
      <c r="DD26" s="627">
        <v>1940911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56261</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5792238</v>
      </c>
      <c r="BH27" s="622"/>
      <c r="BI27" s="622"/>
      <c r="BJ27" s="622"/>
      <c r="BK27" s="622"/>
      <c r="BL27" s="622"/>
      <c r="BM27" s="622"/>
      <c r="BN27" s="623"/>
      <c r="BO27" s="659">
        <v>100</v>
      </c>
      <c r="BP27" s="659"/>
      <c r="BQ27" s="659"/>
      <c r="BR27" s="659"/>
      <c r="BS27" s="660">
        <v>104028</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3880953</v>
      </c>
      <c r="CS27" s="634"/>
      <c r="CT27" s="634"/>
      <c r="CU27" s="634"/>
      <c r="CV27" s="634"/>
      <c r="CW27" s="634"/>
      <c r="CX27" s="634"/>
      <c r="CY27" s="635"/>
      <c r="CZ27" s="624">
        <v>20.399999999999999</v>
      </c>
      <c r="DA27" s="636"/>
      <c r="DB27" s="636"/>
      <c r="DC27" s="637"/>
      <c r="DD27" s="627">
        <v>1319258</v>
      </c>
      <c r="DE27" s="634"/>
      <c r="DF27" s="634"/>
      <c r="DG27" s="634"/>
      <c r="DH27" s="634"/>
      <c r="DI27" s="634"/>
      <c r="DJ27" s="634"/>
      <c r="DK27" s="635"/>
      <c r="DL27" s="627">
        <v>1074052</v>
      </c>
      <c r="DM27" s="634"/>
      <c r="DN27" s="634"/>
      <c r="DO27" s="634"/>
      <c r="DP27" s="634"/>
      <c r="DQ27" s="634"/>
      <c r="DR27" s="634"/>
      <c r="DS27" s="634"/>
      <c r="DT27" s="634"/>
      <c r="DU27" s="634"/>
      <c r="DV27" s="635"/>
      <c r="DW27" s="624">
        <v>9.1999999999999993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38361</v>
      </c>
      <c r="S28" s="622"/>
      <c r="T28" s="622"/>
      <c r="U28" s="622"/>
      <c r="V28" s="622"/>
      <c r="W28" s="622"/>
      <c r="X28" s="622"/>
      <c r="Y28" s="623"/>
      <c r="Z28" s="659">
        <v>0.2</v>
      </c>
      <c r="AA28" s="659"/>
      <c r="AB28" s="659"/>
      <c r="AC28" s="659"/>
      <c r="AD28" s="660">
        <v>14220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1985996</v>
      </c>
      <c r="CS28" s="622"/>
      <c r="CT28" s="622"/>
      <c r="CU28" s="622"/>
      <c r="CV28" s="622"/>
      <c r="CW28" s="622"/>
      <c r="CX28" s="622"/>
      <c r="CY28" s="623"/>
      <c r="CZ28" s="624">
        <v>10.4</v>
      </c>
      <c r="DA28" s="636"/>
      <c r="DB28" s="636"/>
      <c r="DC28" s="637"/>
      <c r="DD28" s="627">
        <v>1898399</v>
      </c>
      <c r="DE28" s="622"/>
      <c r="DF28" s="622"/>
      <c r="DG28" s="622"/>
      <c r="DH28" s="622"/>
      <c r="DI28" s="622"/>
      <c r="DJ28" s="622"/>
      <c r="DK28" s="623"/>
      <c r="DL28" s="627">
        <v>1898399</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22881</v>
      </c>
      <c r="S29" s="622"/>
      <c r="T29" s="622"/>
      <c r="U29" s="622"/>
      <c r="V29" s="622"/>
      <c r="W29" s="622"/>
      <c r="X29" s="622"/>
      <c r="Y29" s="623"/>
      <c r="Z29" s="659">
        <v>0.1</v>
      </c>
      <c r="AA29" s="659"/>
      <c r="AB29" s="659"/>
      <c r="AC29" s="659"/>
      <c r="AD29" s="660">
        <v>195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1985994</v>
      </c>
      <c r="CS29" s="634"/>
      <c r="CT29" s="634"/>
      <c r="CU29" s="634"/>
      <c r="CV29" s="634"/>
      <c r="CW29" s="634"/>
      <c r="CX29" s="634"/>
      <c r="CY29" s="635"/>
      <c r="CZ29" s="624">
        <v>10.4</v>
      </c>
      <c r="DA29" s="636"/>
      <c r="DB29" s="636"/>
      <c r="DC29" s="637"/>
      <c r="DD29" s="627">
        <v>1898397</v>
      </c>
      <c r="DE29" s="634"/>
      <c r="DF29" s="634"/>
      <c r="DG29" s="634"/>
      <c r="DH29" s="634"/>
      <c r="DI29" s="634"/>
      <c r="DJ29" s="634"/>
      <c r="DK29" s="635"/>
      <c r="DL29" s="627">
        <v>1898397</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3105595</v>
      </c>
      <c r="S30" s="622"/>
      <c r="T30" s="622"/>
      <c r="U30" s="622"/>
      <c r="V30" s="622"/>
      <c r="W30" s="622"/>
      <c r="X30" s="622"/>
      <c r="Y30" s="623"/>
      <c r="Z30" s="659">
        <v>15.6</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1906563</v>
      </c>
      <c r="CS30" s="622"/>
      <c r="CT30" s="622"/>
      <c r="CU30" s="622"/>
      <c r="CV30" s="622"/>
      <c r="CW30" s="622"/>
      <c r="CX30" s="622"/>
      <c r="CY30" s="623"/>
      <c r="CZ30" s="624">
        <v>10</v>
      </c>
      <c r="DA30" s="636"/>
      <c r="DB30" s="636"/>
      <c r="DC30" s="637"/>
      <c r="DD30" s="627">
        <v>1820424</v>
      </c>
      <c r="DE30" s="622"/>
      <c r="DF30" s="622"/>
      <c r="DG30" s="622"/>
      <c r="DH30" s="622"/>
      <c r="DI30" s="622"/>
      <c r="DJ30" s="622"/>
      <c r="DK30" s="623"/>
      <c r="DL30" s="627">
        <v>1820424</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98.6</v>
      </c>
      <c r="BH31" s="684"/>
      <c r="BI31" s="684"/>
      <c r="BJ31" s="684"/>
      <c r="BK31" s="684"/>
      <c r="BL31" s="684"/>
      <c r="BM31" s="685">
        <v>96.3</v>
      </c>
      <c r="BN31" s="684"/>
      <c r="BO31" s="684"/>
      <c r="BP31" s="684"/>
      <c r="BQ31" s="686"/>
      <c r="BR31" s="683">
        <v>98.9</v>
      </c>
      <c r="BS31" s="684"/>
      <c r="BT31" s="684"/>
      <c r="BU31" s="684"/>
      <c r="BV31" s="684"/>
      <c r="BW31" s="684"/>
      <c r="BX31" s="685">
        <v>96.2</v>
      </c>
      <c r="BY31" s="684"/>
      <c r="BZ31" s="684"/>
      <c r="CA31" s="684"/>
      <c r="CB31" s="686"/>
      <c r="CD31" s="642"/>
      <c r="CE31" s="643"/>
      <c r="CF31" s="618" t="s">
        <v>300</v>
      </c>
      <c r="CG31" s="619"/>
      <c r="CH31" s="619"/>
      <c r="CI31" s="619"/>
      <c r="CJ31" s="619"/>
      <c r="CK31" s="619"/>
      <c r="CL31" s="619"/>
      <c r="CM31" s="619"/>
      <c r="CN31" s="619"/>
      <c r="CO31" s="619"/>
      <c r="CP31" s="619"/>
      <c r="CQ31" s="620"/>
      <c r="CR31" s="621">
        <v>79431</v>
      </c>
      <c r="CS31" s="634"/>
      <c r="CT31" s="634"/>
      <c r="CU31" s="634"/>
      <c r="CV31" s="634"/>
      <c r="CW31" s="634"/>
      <c r="CX31" s="634"/>
      <c r="CY31" s="635"/>
      <c r="CZ31" s="624">
        <v>0.4</v>
      </c>
      <c r="DA31" s="636"/>
      <c r="DB31" s="636"/>
      <c r="DC31" s="637"/>
      <c r="DD31" s="627">
        <v>77973</v>
      </c>
      <c r="DE31" s="634"/>
      <c r="DF31" s="634"/>
      <c r="DG31" s="634"/>
      <c r="DH31" s="634"/>
      <c r="DI31" s="634"/>
      <c r="DJ31" s="634"/>
      <c r="DK31" s="635"/>
      <c r="DL31" s="627">
        <v>77973</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1269199</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98.3</v>
      </c>
      <c r="BH32" s="634"/>
      <c r="BI32" s="634"/>
      <c r="BJ32" s="634"/>
      <c r="BK32" s="634"/>
      <c r="BL32" s="634"/>
      <c r="BM32" s="625">
        <v>95.9</v>
      </c>
      <c r="BN32" s="634"/>
      <c r="BO32" s="634"/>
      <c r="BP32" s="634"/>
      <c r="BQ32" s="657"/>
      <c r="BR32" s="692">
        <v>98.8</v>
      </c>
      <c r="BS32" s="634"/>
      <c r="BT32" s="634"/>
      <c r="BU32" s="634"/>
      <c r="BV32" s="634"/>
      <c r="BW32" s="634"/>
      <c r="BX32" s="625">
        <v>96</v>
      </c>
      <c r="BY32" s="634"/>
      <c r="BZ32" s="634"/>
      <c r="CA32" s="634"/>
      <c r="CB32" s="657"/>
      <c r="CD32" s="644"/>
      <c r="CE32" s="645"/>
      <c r="CF32" s="618" t="s">
        <v>304</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32870</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98.7</v>
      </c>
      <c r="BH33" s="606"/>
      <c r="BI33" s="606"/>
      <c r="BJ33" s="606"/>
      <c r="BK33" s="606"/>
      <c r="BL33" s="606"/>
      <c r="BM33" s="652">
        <v>96.6</v>
      </c>
      <c r="BN33" s="606"/>
      <c r="BO33" s="606"/>
      <c r="BP33" s="606"/>
      <c r="BQ33" s="669"/>
      <c r="BR33" s="682">
        <v>99</v>
      </c>
      <c r="BS33" s="606"/>
      <c r="BT33" s="606"/>
      <c r="BU33" s="606"/>
      <c r="BV33" s="606"/>
      <c r="BW33" s="606"/>
      <c r="BX33" s="652">
        <v>96.3</v>
      </c>
      <c r="BY33" s="606"/>
      <c r="BZ33" s="606"/>
      <c r="CA33" s="606"/>
      <c r="CB33" s="669"/>
      <c r="CD33" s="618" t="s">
        <v>307</v>
      </c>
      <c r="CE33" s="619"/>
      <c r="CF33" s="619"/>
      <c r="CG33" s="619"/>
      <c r="CH33" s="619"/>
      <c r="CI33" s="619"/>
      <c r="CJ33" s="619"/>
      <c r="CK33" s="619"/>
      <c r="CL33" s="619"/>
      <c r="CM33" s="619"/>
      <c r="CN33" s="619"/>
      <c r="CO33" s="619"/>
      <c r="CP33" s="619"/>
      <c r="CQ33" s="620"/>
      <c r="CR33" s="621">
        <v>7899302</v>
      </c>
      <c r="CS33" s="634"/>
      <c r="CT33" s="634"/>
      <c r="CU33" s="634"/>
      <c r="CV33" s="634"/>
      <c r="CW33" s="634"/>
      <c r="CX33" s="634"/>
      <c r="CY33" s="635"/>
      <c r="CZ33" s="624">
        <v>41.5</v>
      </c>
      <c r="DA33" s="636"/>
      <c r="DB33" s="636"/>
      <c r="DC33" s="637"/>
      <c r="DD33" s="627">
        <v>6376822</v>
      </c>
      <c r="DE33" s="634"/>
      <c r="DF33" s="634"/>
      <c r="DG33" s="634"/>
      <c r="DH33" s="634"/>
      <c r="DI33" s="634"/>
      <c r="DJ33" s="634"/>
      <c r="DK33" s="635"/>
      <c r="DL33" s="627">
        <v>4354562</v>
      </c>
      <c r="DM33" s="634"/>
      <c r="DN33" s="634"/>
      <c r="DO33" s="634"/>
      <c r="DP33" s="634"/>
      <c r="DQ33" s="634"/>
      <c r="DR33" s="634"/>
      <c r="DS33" s="634"/>
      <c r="DT33" s="634"/>
      <c r="DU33" s="634"/>
      <c r="DV33" s="635"/>
      <c r="DW33" s="624">
        <v>37.299999999999997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111532</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2817307</v>
      </c>
      <c r="CS34" s="622"/>
      <c r="CT34" s="622"/>
      <c r="CU34" s="622"/>
      <c r="CV34" s="622"/>
      <c r="CW34" s="622"/>
      <c r="CX34" s="622"/>
      <c r="CY34" s="623"/>
      <c r="CZ34" s="624">
        <v>14.8</v>
      </c>
      <c r="DA34" s="636"/>
      <c r="DB34" s="636"/>
      <c r="DC34" s="637"/>
      <c r="DD34" s="627">
        <v>2148314</v>
      </c>
      <c r="DE34" s="622"/>
      <c r="DF34" s="622"/>
      <c r="DG34" s="622"/>
      <c r="DH34" s="622"/>
      <c r="DI34" s="622"/>
      <c r="DJ34" s="622"/>
      <c r="DK34" s="623"/>
      <c r="DL34" s="627">
        <v>1844167</v>
      </c>
      <c r="DM34" s="622"/>
      <c r="DN34" s="622"/>
      <c r="DO34" s="622"/>
      <c r="DP34" s="622"/>
      <c r="DQ34" s="622"/>
      <c r="DR34" s="622"/>
      <c r="DS34" s="622"/>
      <c r="DT34" s="622"/>
      <c r="DU34" s="622"/>
      <c r="DV34" s="623"/>
      <c r="DW34" s="624">
        <v>15.8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901352</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186114</v>
      </c>
      <c r="CS35" s="634"/>
      <c r="CT35" s="634"/>
      <c r="CU35" s="634"/>
      <c r="CV35" s="634"/>
      <c r="CW35" s="634"/>
      <c r="CX35" s="634"/>
      <c r="CY35" s="635"/>
      <c r="CZ35" s="624">
        <v>1</v>
      </c>
      <c r="DA35" s="636"/>
      <c r="DB35" s="636"/>
      <c r="DC35" s="637"/>
      <c r="DD35" s="627">
        <v>161266</v>
      </c>
      <c r="DE35" s="634"/>
      <c r="DF35" s="634"/>
      <c r="DG35" s="634"/>
      <c r="DH35" s="634"/>
      <c r="DI35" s="634"/>
      <c r="DJ35" s="634"/>
      <c r="DK35" s="635"/>
      <c r="DL35" s="627">
        <v>161243</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838094</v>
      </c>
      <c r="S36" s="622"/>
      <c r="T36" s="622"/>
      <c r="U36" s="622"/>
      <c r="V36" s="622"/>
      <c r="W36" s="622"/>
      <c r="X36" s="622"/>
      <c r="Y36" s="623"/>
      <c r="Z36" s="659">
        <v>4.2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2509778</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8085</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3228897</v>
      </c>
      <c r="CS36" s="622"/>
      <c r="CT36" s="622"/>
      <c r="CU36" s="622"/>
      <c r="CV36" s="622"/>
      <c r="CW36" s="622"/>
      <c r="CX36" s="622"/>
      <c r="CY36" s="623"/>
      <c r="CZ36" s="624">
        <v>16.899999999999999</v>
      </c>
      <c r="DA36" s="636"/>
      <c r="DB36" s="636"/>
      <c r="DC36" s="637"/>
      <c r="DD36" s="627">
        <v>2814447</v>
      </c>
      <c r="DE36" s="622"/>
      <c r="DF36" s="622"/>
      <c r="DG36" s="622"/>
      <c r="DH36" s="622"/>
      <c r="DI36" s="622"/>
      <c r="DJ36" s="622"/>
      <c r="DK36" s="623"/>
      <c r="DL36" s="627">
        <v>1146883</v>
      </c>
      <c r="DM36" s="622"/>
      <c r="DN36" s="622"/>
      <c r="DO36" s="622"/>
      <c r="DP36" s="622"/>
      <c r="DQ36" s="622"/>
      <c r="DR36" s="622"/>
      <c r="DS36" s="622"/>
      <c r="DT36" s="622"/>
      <c r="DU36" s="622"/>
      <c r="DV36" s="623"/>
      <c r="DW36" s="624">
        <v>9.8000000000000007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361428</v>
      </c>
      <c r="S37" s="622"/>
      <c r="T37" s="622"/>
      <c r="U37" s="622"/>
      <c r="V37" s="622"/>
      <c r="W37" s="622"/>
      <c r="X37" s="622"/>
      <c r="Y37" s="623"/>
      <c r="Z37" s="659">
        <v>1.8</v>
      </c>
      <c r="AA37" s="659"/>
      <c r="AB37" s="659"/>
      <c r="AC37" s="659"/>
      <c r="AD37" s="660">
        <v>3051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932454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-48728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323374</v>
      </c>
      <c r="CS37" s="634"/>
      <c r="CT37" s="634"/>
      <c r="CU37" s="634"/>
      <c r="CV37" s="634"/>
      <c r="CW37" s="634"/>
      <c r="CX37" s="634"/>
      <c r="CY37" s="635"/>
      <c r="CZ37" s="624">
        <v>1.7</v>
      </c>
      <c r="DA37" s="636"/>
      <c r="DB37" s="636"/>
      <c r="DC37" s="637"/>
      <c r="DD37" s="627">
        <v>266653</v>
      </c>
      <c r="DE37" s="634"/>
      <c r="DF37" s="634"/>
      <c r="DG37" s="634"/>
      <c r="DH37" s="634"/>
      <c r="DI37" s="634"/>
      <c r="DJ37" s="634"/>
      <c r="DK37" s="635"/>
      <c r="DL37" s="627">
        <v>201554</v>
      </c>
      <c r="DM37" s="634"/>
      <c r="DN37" s="634"/>
      <c r="DO37" s="634"/>
      <c r="DP37" s="634"/>
      <c r="DQ37" s="634"/>
      <c r="DR37" s="634"/>
      <c r="DS37" s="634"/>
      <c r="DT37" s="634"/>
      <c r="DU37" s="634"/>
      <c r="DV37" s="635"/>
      <c r="DW37" s="624">
        <v>1.7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1254979</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109289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5409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1468035</v>
      </c>
      <c r="CS38" s="622"/>
      <c r="CT38" s="622"/>
      <c r="CU38" s="622"/>
      <c r="CV38" s="622"/>
      <c r="CW38" s="622"/>
      <c r="CX38" s="622"/>
      <c r="CY38" s="623"/>
      <c r="CZ38" s="624">
        <v>7.7</v>
      </c>
      <c r="DA38" s="636"/>
      <c r="DB38" s="636"/>
      <c r="DC38" s="637"/>
      <c r="DD38" s="627">
        <v>1202270</v>
      </c>
      <c r="DE38" s="622"/>
      <c r="DF38" s="622"/>
      <c r="DG38" s="622"/>
      <c r="DH38" s="622"/>
      <c r="DI38" s="622"/>
      <c r="DJ38" s="622"/>
      <c r="DK38" s="623"/>
      <c r="DL38" s="627">
        <v>1202269</v>
      </c>
      <c r="DM38" s="622"/>
      <c r="DN38" s="622"/>
      <c r="DO38" s="622"/>
      <c r="DP38" s="622"/>
      <c r="DQ38" s="622"/>
      <c r="DR38" s="622"/>
      <c r="DS38" s="622"/>
      <c r="DT38" s="622"/>
      <c r="DU38" s="622"/>
      <c r="DV38" s="623"/>
      <c r="DW38" s="624">
        <v>10.3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8293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188949</v>
      </c>
      <c r="CS39" s="634"/>
      <c r="CT39" s="634"/>
      <c r="CU39" s="634"/>
      <c r="CV39" s="634"/>
      <c r="CW39" s="634"/>
      <c r="CX39" s="634"/>
      <c r="CY39" s="635"/>
      <c r="CZ39" s="624">
        <v>1</v>
      </c>
      <c r="DA39" s="636"/>
      <c r="DB39" s="636"/>
      <c r="DC39" s="637"/>
      <c r="DD39" s="627">
        <v>50525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98479</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10000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19861655</v>
      </c>
      <c r="S41" s="646"/>
      <c r="T41" s="646"/>
      <c r="U41" s="646"/>
      <c r="V41" s="646"/>
      <c r="W41" s="646"/>
      <c r="X41" s="646"/>
      <c r="Y41" s="649"/>
      <c r="Z41" s="650">
        <v>100</v>
      </c>
      <c r="AA41" s="650"/>
      <c r="AB41" s="650"/>
      <c r="AC41" s="650"/>
      <c r="AD41" s="651">
        <v>11584598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310655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1157380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1971495</v>
      </c>
      <c r="CS42" s="634"/>
      <c r="CT42" s="634"/>
      <c r="CU42" s="634"/>
      <c r="CV42" s="634"/>
      <c r="CW42" s="634"/>
      <c r="CX42" s="634"/>
      <c r="CY42" s="635"/>
      <c r="CZ42" s="624">
        <v>10.3</v>
      </c>
      <c r="DA42" s="636"/>
      <c r="DB42" s="636"/>
      <c r="DC42" s="637"/>
      <c r="DD42" s="627">
        <v>817653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117074</v>
      </c>
      <c r="CS43" s="634"/>
      <c r="CT43" s="634"/>
      <c r="CU43" s="634"/>
      <c r="CV43" s="634"/>
      <c r="CW43" s="634"/>
      <c r="CX43" s="634"/>
      <c r="CY43" s="635"/>
      <c r="CZ43" s="624">
        <v>0.6</v>
      </c>
      <c r="DA43" s="636"/>
      <c r="DB43" s="636"/>
      <c r="DC43" s="637"/>
      <c r="DD43" s="627">
        <v>117074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1971495</v>
      </c>
      <c r="CS44" s="622"/>
      <c r="CT44" s="622"/>
      <c r="CU44" s="622"/>
      <c r="CV44" s="622"/>
      <c r="CW44" s="622"/>
      <c r="CX44" s="622"/>
      <c r="CY44" s="623"/>
      <c r="CZ44" s="624">
        <v>10.3</v>
      </c>
      <c r="DA44" s="625"/>
      <c r="DB44" s="625"/>
      <c r="DC44" s="626"/>
      <c r="DD44" s="627">
        <v>817653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1425235</v>
      </c>
      <c r="CS45" s="634"/>
      <c r="CT45" s="634"/>
      <c r="CU45" s="634"/>
      <c r="CV45" s="634"/>
      <c r="CW45" s="634"/>
      <c r="CX45" s="634"/>
      <c r="CY45" s="635"/>
      <c r="CZ45" s="624">
        <v>7.5</v>
      </c>
      <c r="DA45" s="636"/>
      <c r="DB45" s="636"/>
      <c r="DC45" s="637"/>
      <c r="DD45" s="627">
        <v>536310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545960</v>
      </c>
      <c r="CS46" s="622"/>
      <c r="CT46" s="622"/>
      <c r="CU46" s="622"/>
      <c r="CV46" s="622"/>
      <c r="CW46" s="622"/>
      <c r="CX46" s="622"/>
      <c r="CY46" s="623"/>
      <c r="CZ46" s="624">
        <v>2.9</v>
      </c>
      <c r="DA46" s="625"/>
      <c r="DB46" s="625"/>
      <c r="DC46" s="626"/>
      <c r="DD46" s="627">
        <v>281043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19053593</v>
      </c>
      <c r="CS49" s="606"/>
      <c r="CT49" s="606"/>
      <c r="CU49" s="606"/>
      <c r="CV49" s="606"/>
      <c r="CW49" s="606"/>
      <c r="CX49" s="606"/>
      <c r="CY49" s="607"/>
      <c r="CZ49" s="608">
        <v>100</v>
      </c>
      <c r="DA49" s="609"/>
      <c r="DB49" s="609"/>
      <c r="DC49" s="610"/>
      <c r="DD49" s="611">
        <v>13477392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5R5N+aFLFOTCW2b1CEVK3k9rHHiwuBhWafk5nE+cUKyO0jcTQ4PNNuaE59y7XVkYgie5wqzpkRC+sGB2qXwZg==" saltValue="m2FWoO7shDX5crt8htz4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19880</v>
      </c>
      <c r="R7" s="1103"/>
      <c r="S7" s="1103"/>
      <c r="T7" s="1103"/>
      <c r="U7" s="1103"/>
      <c r="V7" s="1103">
        <v>19072</v>
      </c>
      <c r="W7" s="1103"/>
      <c r="X7" s="1103"/>
      <c r="Y7" s="1103"/>
      <c r="Z7" s="1103"/>
      <c r="AA7" s="1103">
        <v>808</v>
      </c>
      <c r="AB7" s="1103"/>
      <c r="AC7" s="1103"/>
      <c r="AD7" s="1103"/>
      <c r="AE7" s="1104"/>
      <c r="AF7" s="1105">
        <v>699</v>
      </c>
      <c r="AG7" s="1106"/>
      <c r="AH7" s="1106"/>
      <c r="AI7" s="1106"/>
      <c r="AJ7" s="1107"/>
      <c r="AK7" s="1108">
        <v>901</v>
      </c>
      <c r="AL7" s="1109"/>
      <c r="AM7" s="1109"/>
      <c r="AN7" s="1109"/>
      <c r="AO7" s="1109"/>
      <c r="AP7" s="1109">
        <v>19322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43</v>
      </c>
      <c r="CI7" s="1097"/>
      <c r="CJ7" s="1097"/>
      <c r="CK7" s="1097"/>
      <c r="CL7" s="1098"/>
      <c r="CM7" s="1096">
        <v>22</v>
      </c>
      <c r="CN7" s="1097"/>
      <c r="CO7" s="1097"/>
      <c r="CP7" s="1097"/>
      <c r="CQ7" s="1098"/>
      <c r="CR7" s="1096">
        <v>5</v>
      </c>
      <c r="CS7" s="1097"/>
      <c r="CT7" s="1097"/>
      <c r="CU7" s="1097"/>
      <c r="CV7" s="1098"/>
      <c r="CW7" s="1096" t="s">
        <v>565</v>
      </c>
      <c r="CX7" s="1097"/>
      <c r="CY7" s="1097"/>
      <c r="CZ7" s="1097"/>
      <c r="DA7" s="1098"/>
      <c r="DB7" s="1096" t="s">
        <v>565</v>
      </c>
      <c r="DC7" s="1097"/>
      <c r="DD7" s="1097"/>
      <c r="DE7" s="1097"/>
      <c r="DF7" s="1098"/>
      <c r="DG7" s="1096" t="s">
        <v>566</v>
      </c>
      <c r="DH7" s="1097"/>
      <c r="DI7" s="1097"/>
      <c r="DJ7" s="1097"/>
      <c r="DK7" s="1098"/>
      <c r="DL7" s="1096" t="s">
        <v>565</v>
      </c>
      <c r="DM7" s="1097"/>
      <c r="DN7" s="1097"/>
      <c r="DO7" s="1097"/>
      <c r="DP7" s="1098"/>
      <c r="DQ7" s="1096" t="s">
        <v>565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19880</v>
      </c>
      <c r="R23" s="1061"/>
      <c r="S23" s="1061"/>
      <c r="T23" s="1061"/>
      <c r="U23" s="1061"/>
      <c r="V23" s="1061">
        <v>19072</v>
      </c>
      <c r="W23" s="1061"/>
      <c r="X23" s="1061"/>
      <c r="Y23" s="1061"/>
      <c r="Z23" s="1061"/>
      <c r="AA23" s="1061">
        <v>808</v>
      </c>
      <c r="AB23" s="1061"/>
      <c r="AC23" s="1061"/>
      <c r="AD23" s="1061"/>
      <c r="AE23" s="1068"/>
      <c r="AF23" s="1069">
        <v>699</v>
      </c>
      <c r="AG23" s="1061"/>
      <c r="AH23" s="1061"/>
      <c r="AI23" s="1061"/>
      <c r="AJ23" s="1070"/>
      <c r="AK23" s="1071"/>
      <c r="AL23" s="1072"/>
      <c r="AM23" s="1072"/>
      <c r="AN23" s="1072"/>
      <c r="AO23" s="1072"/>
      <c r="AP23" s="1061">
        <v>19322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4180</v>
      </c>
      <c r="R28" s="1051"/>
      <c r="S28" s="1051"/>
      <c r="T28" s="1051"/>
      <c r="U28" s="1051"/>
      <c r="V28" s="1051">
        <v>4172</v>
      </c>
      <c r="W28" s="1051"/>
      <c r="X28" s="1051"/>
      <c r="Y28" s="1051"/>
      <c r="Z28" s="1051"/>
      <c r="AA28" s="1051">
        <v>8</v>
      </c>
      <c r="AB28" s="1051"/>
      <c r="AC28" s="1051"/>
      <c r="AD28" s="1051"/>
      <c r="AE28" s="1052"/>
      <c r="AF28" s="1053">
        <v>8</v>
      </c>
      <c r="AG28" s="1051"/>
      <c r="AH28" s="1051"/>
      <c r="AI28" s="1051"/>
      <c r="AJ28" s="1054"/>
      <c r="AK28" s="1042">
        <v>421</v>
      </c>
      <c r="AL28" s="1043"/>
      <c r="AM28" s="1043"/>
      <c r="AN28" s="1043"/>
      <c r="AO28" s="1043"/>
      <c r="AP28" s="1043" t="s">
        <v>546</v>
      </c>
      <c r="AQ28" s="1043"/>
      <c r="AR28" s="1043"/>
      <c r="AS28" s="1043"/>
      <c r="AT28" s="1043"/>
      <c r="AU28" s="1043" t="s">
        <v>547</v>
      </c>
      <c r="AV28" s="1043"/>
      <c r="AW28" s="1043"/>
      <c r="AX28" s="1043"/>
      <c r="AY28" s="1043"/>
      <c r="AZ28" s="1044" t="s">
        <v>546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3851</v>
      </c>
      <c r="R29" s="1039"/>
      <c r="S29" s="1039"/>
      <c r="T29" s="1039"/>
      <c r="U29" s="1039"/>
      <c r="V29" s="1039">
        <v>3795</v>
      </c>
      <c r="W29" s="1039"/>
      <c r="X29" s="1039"/>
      <c r="Y29" s="1039"/>
      <c r="Z29" s="1039"/>
      <c r="AA29" s="1039">
        <v>56</v>
      </c>
      <c r="AB29" s="1039"/>
      <c r="AC29" s="1039"/>
      <c r="AD29" s="1039"/>
      <c r="AE29" s="1040"/>
      <c r="AF29" s="1035">
        <v>56</v>
      </c>
      <c r="AG29" s="1036"/>
      <c r="AH29" s="1036"/>
      <c r="AI29" s="1036"/>
      <c r="AJ29" s="1037"/>
      <c r="AK29" s="980">
        <v>743</v>
      </c>
      <c r="AL29" s="971"/>
      <c r="AM29" s="971"/>
      <c r="AN29" s="971"/>
      <c r="AO29" s="971"/>
      <c r="AP29" s="971" t="s">
        <v>546</v>
      </c>
      <c r="AQ29" s="971"/>
      <c r="AR29" s="971"/>
      <c r="AS29" s="971"/>
      <c r="AT29" s="971"/>
      <c r="AU29" s="971" t="s">
        <v>546</v>
      </c>
      <c r="AV29" s="971"/>
      <c r="AW29" s="971"/>
      <c r="AX29" s="971"/>
      <c r="AY29" s="971"/>
      <c r="AZ29" s="1041" t="s">
        <v>546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1063</v>
      </c>
      <c r="R30" s="1039"/>
      <c r="S30" s="1039"/>
      <c r="T30" s="1039"/>
      <c r="U30" s="1039"/>
      <c r="V30" s="1039">
        <v>1032</v>
      </c>
      <c r="W30" s="1039"/>
      <c r="X30" s="1039"/>
      <c r="Y30" s="1039"/>
      <c r="Z30" s="1039"/>
      <c r="AA30" s="1039">
        <v>30</v>
      </c>
      <c r="AB30" s="1039"/>
      <c r="AC30" s="1039"/>
      <c r="AD30" s="1039"/>
      <c r="AE30" s="1040"/>
      <c r="AF30" s="1035">
        <v>30</v>
      </c>
      <c r="AG30" s="1036"/>
      <c r="AH30" s="1036"/>
      <c r="AI30" s="1036"/>
      <c r="AJ30" s="1037"/>
      <c r="AK30" s="980">
        <v>556</v>
      </c>
      <c r="AL30" s="971"/>
      <c r="AM30" s="971"/>
      <c r="AN30" s="971"/>
      <c r="AO30" s="971"/>
      <c r="AP30" s="971" t="s">
        <v>546</v>
      </c>
      <c r="AQ30" s="971"/>
      <c r="AR30" s="971"/>
      <c r="AS30" s="971"/>
      <c r="AT30" s="971"/>
      <c r="AU30" s="971" t="s">
        <v>546</v>
      </c>
      <c r="AV30" s="971"/>
      <c r="AW30" s="971"/>
      <c r="AX30" s="971"/>
      <c r="AY30" s="971"/>
      <c r="AZ30" s="1041" t="s">
        <v>546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976</v>
      </c>
      <c r="R31" s="1039"/>
      <c r="S31" s="1039"/>
      <c r="T31" s="1039"/>
      <c r="U31" s="1039"/>
      <c r="V31" s="1039">
        <v>948</v>
      </c>
      <c r="W31" s="1039"/>
      <c r="X31" s="1039"/>
      <c r="Y31" s="1039"/>
      <c r="Z31" s="1039"/>
      <c r="AA31" s="1039">
        <v>28</v>
      </c>
      <c r="AB31" s="1039"/>
      <c r="AC31" s="1039"/>
      <c r="AD31" s="1039"/>
      <c r="AE31" s="1040"/>
      <c r="AF31" s="1035">
        <v>607</v>
      </c>
      <c r="AG31" s="1036"/>
      <c r="AH31" s="1036"/>
      <c r="AI31" s="1036"/>
      <c r="AJ31" s="1037"/>
      <c r="AK31" s="980" t="s">
        <v>565</v>
      </c>
      <c r="AL31" s="971"/>
      <c r="AM31" s="971"/>
      <c r="AN31" s="971"/>
      <c r="AO31" s="971"/>
      <c r="AP31" s="971">
        <v>3369</v>
      </c>
      <c r="AQ31" s="971"/>
      <c r="AR31" s="971"/>
      <c r="AS31" s="971"/>
      <c r="AT31" s="971"/>
      <c r="AU31" s="971">
        <v>91</v>
      </c>
      <c r="AV31" s="971"/>
      <c r="AW31" s="971"/>
      <c r="AX31" s="971"/>
      <c r="AY31" s="971"/>
      <c r="AZ31" s="1041" t="s">
        <v>546</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1301</v>
      </c>
      <c r="R32" s="1039"/>
      <c r="S32" s="1039"/>
      <c r="T32" s="1039"/>
      <c r="U32" s="1039"/>
      <c r="V32" s="1039">
        <v>1244</v>
      </c>
      <c r="W32" s="1039"/>
      <c r="X32" s="1039"/>
      <c r="Y32" s="1039"/>
      <c r="Z32" s="1039"/>
      <c r="AA32" s="1039">
        <v>57</v>
      </c>
      <c r="AB32" s="1039"/>
      <c r="AC32" s="1039"/>
      <c r="AD32" s="1039"/>
      <c r="AE32" s="1040"/>
      <c r="AF32" s="1035">
        <v>377</v>
      </c>
      <c r="AG32" s="1036"/>
      <c r="AH32" s="1036"/>
      <c r="AI32" s="1036"/>
      <c r="AJ32" s="1037"/>
      <c r="AK32" s="980" t="s">
        <v>565</v>
      </c>
      <c r="AL32" s="971"/>
      <c r="AM32" s="971"/>
      <c r="AN32" s="971"/>
      <c r="AO32" s="971"/>
      <c r="AP32" s="971">
        <v>5723</v>
      </c>
      <c r="AQ32" s="971"/>
      <c r="AR32" s="971"/>
      <c r="AS32" s="971"/>
      <c r="AT32" s="971"/>
      <c r="AU32" s="971">
        <v>5270</v>
      </c>
      <c r="AV32" s="971"/>
      <c r="AW32" s="971"/>
      <c r="AX32" s="971"/>
      <c r="AY32" s="971"/>
      <c r="AZ32" s="1041" t="s">
        <v>546</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1079</v>
      </c>
      <c r="AG63" s="959"/>
      <c r="AH63" s="959"/>
      <c r="AI63" s="959"/>
      <c r="AJ63" s="1022"/>
      <c r="AK63" s="1023"/>
      <c r="AL63" s="963"/>
      <c r="AM63" s="963"/>
      <c r="AN63" s="963"/>
      <c r="AO63" s="963"/>
      <c r="AP63" s="959">
        <v>9092</v>
      </c>
      <c r="AQ63" s="959"/>
      <c r="AR63" s="959"/>
      <c r="AS63" s="959"/>
      <c r="AT63" s="959"/>
      <c r="AU63" s="959">
        <v>5361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696</v>
      </c>
      <c r="R68" s="982"/>
      <c r="S68" s="982"/>
      <c r="T68" s="982"/>
      <c r="U68" s="982"/>
      <c r="V68" s="982">
        <v>428</v>
      </c>
      <c r="W68" s="982"/>
      <c r="X68" s="982"/>
      <c r="Y68" s="982"/>
      <c r="Z68" s="982"/>
      <c r="AA68" s="982">
        <v>268</v>
      </c>
      <c r="AB68" s="982"/>
      <c r="AC68" s="982"/>
      <c r="AD68" s="982"/>
      <c r="AE68" s="982"/>
      <c r="AF68" s="982">
        <v>59</v>
      </c>
      <c r="AG68" s="982"/>
      <c r="AH68" s="982"/>
      <c r="AI68" s="982"/>
      <c r="AJ68" s="982"/>
      <c r="AK68" s="982" t="s">
        <v>546</v>
      </c>
      <c r="AL68" s="982"/>
      <c r="AM68" s="982"/>
      <c r="AN68" s="982"/>
      <c r="AO68" s="982"/>
      <c r="AP68" s="982" t="s">
        <v>546</v>
      </c>
      <c r="AQ68" s="982"/>
      <c r="AR68" s="982"/>
      <c r="AS68" s="982"/>
      <c r="AT68" s="982"/>
      <c r="AU68" s="982" t="s">
        <v>546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2124</v>
      </c>
      <c r="R69" s="971"/>
      <c r="S69" s="971"/>
      <c r="T69" s="971"/>
      <c r="U69" s="971"/>
      <c r="V69" s="971">
        <v>1899</v>
      </c>
      <c r="W69" s="971"/>
      <c r="X69" s="971"/>
      <c r="Y69" s="971"/>
      <c r="Z69" s="971"/>
      <c r="AA69" s="971">
        <v>225</v>
      </c>
      <c r="AB69" s="971"/>
      <c r="AC69" s="971"/>
      <c r="AD69" s="971"/>
      <c r="AE69" s="971"/>
      <c r="AF69" s="971">
        <v>197</v>
      </c>
      <c r="AG69" s="971"/>
      <c r="AH69" s="971"/>
      <c r="AI69" s="971"/>
      <c r="AJ69" s="971"/>
      <c r="AK69" s="971" t="s">
        <v>546</v>
      </c>
      <c r="AL69" s="971"/>
      <c r="AM69" s="971"/>
      <c r="AN69" s="971"/>
      <c r="AO69" s="971"/>
      <c r="AP69" s="971" t="s">
        <v>546</v>
      </c>
      <c r="AQ69" s="971"/>
      <c r="AR69" s="971"/>
      <c r="AS69" s="971"/>
      <c r="AT69" s="971"/>
      <c r="AU69" s="971" t="s">
        <v>546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14983</v>
      </c>
      <c r="R70" s="971"/>
      <c r="S70" s="971"/>
      <c r="T70" s="971"/>
      <c r="U70" s="971"/>
      <c r="V70" s="971">
        <v>14962</v>
      </c>
      <c r="W70" s="971"/>
      <c r="X70" s="971"/>
      <c r="Y70" s="971"/>
      <c r="Z70" s="971"/>
      <c r="AA70" s="971">
        <v>20</v>
      </c>
      <c r="AB70" s="971"/>
      <c r="AC70" s="971"/>
      <c r="AD70" s="971"/>
      <c r="AE70" s="971"/>
      <c r="AF70" s="971">
        <v>20</v>
      </c>
      <c r="AG70" s="971"/>
      <c r="AH70" s="971"/>
      <c r="AI70" s="971"/>
      <c r="AJ70" s="971"/>
      <c r="AK70" s="971">
        <v>196</v>
      </c>
      <c r="AL70" s="971"/>
      <c r="AM70" s="971"/>
      <c r="AN70" s="971"/>
      <c r="AO70" s="971"/>
      <c r="AP70" s="971" t="s">
        <v>546</v>
      </c>
      <c r="AQ70" s="971"/>
      <c r="AR70" s="971"/>
      <c r="AS70" s="971"/>
      <c r="AT70" s="971"/>
      <c r="AU70" s="971" t="s">
        <v>546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85</v>
      </c>
      <c r="R71" s="971"/>
      <c r="S71" s="971"/>
      <c r="T71" s="971"/>
      <c r="U71" s="971"/>
      <c r="V71" s="971">
        <v>85</v>
      </c>
      <c r="W71" s="971"/>
      <c r="X71" s="971"/>
      <c r="Y71" s="971"/>
      <c r="Z71" s="971"/>
      <c r="AA71" s="971">
        <v>1</v>
      </c>
      <c r="AB71" s="971"/>
      <c r="AC71" s="971"/>
      <c r="AD71" s="971"/>
      <c r="AE71" s="971"/>
      <c r="AF71" s="971">
        <v>1</v>
      </c>
      <c r="AG71" s="971"/>
      <c r="AH71" s="971"/>
      <c r="AI71" s="971"/>
      <c r="AJ71" s="971"/>
      <c r="AK71" s="971">
        <v>12</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290</v>
      </c>
      <c r="R72" s="971"/>
      <c r="S72" s="971"/>
      <c r="T72" s="971"/>
      <c r="U72" s="971"/>
      <c r="V72" s="971">
        <v>215</v>
      </c>
      <c r="W72" s="971"/>
      <c r="X72" s="971"/>
      <c r="Y72" s="971"/>
      <c r="Z72" s="971"/>
      <c r="AA72" s="971">
        <v>75</v>
      </c>
      <c r="AB72" s="971"/>
      <c r="AC72" s="971"/>
      <c r="AD72" s="971"/>
      <c r="AE72" s="971"/>
      <c r="AF72" s="971">
        <v>75</v>
      </c>
      <c r="AG72" s="971"/>
      <c r="AH72" s="971"/>
      <c r="AI72" s="971"/>
      <c r="AJ72" s="971"/>
      <c r="AK72" s="971" t="s">
        <v>546</v>
      </c>
      <c r="AL72" s="971"/>
      <c r="AM72" s="971"/>
      <c r="AN72" s="971"/>
      <c r="AO72" s="971"/>
      <c r="AP72" s="971" t="s">
        <v>546</v>
      </c>
      <c r="AQ72" s="971"/>
      <c r="AR72" s="971"/>
      <c r="AS72" s="971"/>
      <c r="AT72" s="971"/>
      <c r="AU72" s="971" t="s">
        <v>546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452</v>
      </c>
      <c r="R73" s="971"/>
      <c r="S73" s="971"/>
      <c r="T73" s="971"/>
      <c r="U73" s="971"/>
      <c r="V73" s="971">
        <v>233</v>
      </c>
      <c r="W73" s="971"/>
      <c r="X73" s="971"/>
      <c r="Y73" s="971"/>
      <c r="Z73" s="971"/>
      <c r="AA73" s="971">
        <v>220</v>
      </c>
      <c r="AB73" s="971"/>
      <c r="AC73" s="971"/>
      <c r="AD73" s="971"/>
      <c r="AE73" s="971"/>
      <c r="AF73" s="971">
        <v>220</v>
      </c>
      <c r="AG73" s="971"/>
      <c r="AH73" s="971"/>
      <c r="AI73" s="971"/>
      <c r="AJ73" s="971"/>
      <c r="AK73" s="971" t="s">
        <v>557</v>
      </c>
      <c r="AL73" s="971"/>
      <c r="AM73" s="971"/>
      <c r="AN73" s="971"/>
      <c r="AO73" s="971"/>
      <c r="AP73" s="971" t="s">
        <v>546</v>
      </c>
      <c r="AQ73" s="971"/>
      <c r="AR73" s="971"/>
      <c r="AS73" s="971"/>
      <c r="AT73" s="971"/>
      <c r="AU73" s="971" t="s">
        <v>546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v>1440</v>
      </c>
      <c r="R74" s="971"/>
      <c r="S74" s="971"/>
      <c r="T74" s="971"/>
      <c r="U74" s="971"/>
      <c r="V74" s="971">
        <v>1433</v>
      </c>
      <c r="W74" s="971"/>
      <c r="X74" s="971"/>
      <c r="Y74" s="971"/>
      <c r="Z74" s="971"/>
      <c r="AA74" s="971">
        <v>7</v>
      </c>
      <c r="AB74" s="971"/>
      <c r="AC74" s="971"/>
      <c r="AD74" s="971"/>
      <c r="AE74" s="971"/>
      <c r="AF74" s="971">
        <v>7</v>
      </c>
      <c r="AG74" s="971"/>
      <c r="AH74" s="971"/>
      <c r="AI74" s="971"/>
      <c r="AJ74" s="971"/>
      <c r="AK74" s="971" t="s">
        <v>546</v>
      </c>
      <c r="AL74" s="971"/>
      <c r="AM74" s="971"/>
      <c r="AN74" s="971"/>
      <c r="AO74" s="971"/>
      <c r="AP74" s="971" t="s">
        <v>546</v>
      </c>
      <c r="AQ74" s="971"/>
      <c r="AR74" s="971"/>
      <c r="AS74" s="971"/>
      <c r="AT74" s="971"/>
      <c r="AU74" s="971" t="s">
        <v>546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v>388762</v>
      </c>
      <c r="R75" s="979"/>
      <c r="S75" s="979"/>
      <c r="T75" s="979"/>
      <c r="U75" s="980"/>
      <c r="V75" s="981">
        <v>379528</v>
      </c>
      <c r="W75" s="979"/>
      <c r="X75" s="979"/>
      <c r="Y75" s="979"/>
      <c r="Z75" s="980"/>
      <c r="AA75" s="981">
        <v>9234</v>
      </c>
      <c r="AB75" s="979"/>
      <c r="AC75" s="979"/>
      <c r="AD75" s="979"/>
      <c r="AE75" s="980"/>
      <c r="AF75" s="981">
        <v>8886</v>
      </c>
      <c r="AG75" s="979"/>
      <c r="AH75" s="979"/>
      <c r="AI75" s="979"/>
      <c r="AJ75" s="980"/>
      <c r="AK75" s="981">
        <v>3256</v>
      </c>
      <c r="AL75" s="979"/>
      <c r="AM75" s="979"/>
      <c r="AN75" s="979"/>
      <c r="AO75" s="980"/>
      <c r="AP75" s="981" t="s">
        <v>546</v>
      </c>
      <c r="AQ75" s="979"/>
      <c r="AR75" s="979"/>
      <c r="AS75" s="979"/>
      <c r="AT75" s="980"/>
      <c r="AU75" s="981" t="s">
        <v>546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556</v>
      </c>
      <c r="C76" s="975"/>
      <c r="D76" s="975"/>
      <c r="E76" s="975"/>
      <c r="F76" s="975"/>
      <c r="G76" s="975"/>
      <c r="H76" s="975"/>
      <c r="I76" s="975"/>
      <c r="J76" s="975"/>
      <c r="K76" s="975"/>
      <c r="L76" s="975"/>
      <c r="M76" s="975"/>
      <c r="N76" s="975"/>
      <c r="O76" s="975"/>
      <c r="P76" s="976"/>
      <c r="Q76" s="978">
        <v>322</v>
      </c>
      <c r="R76" s="979"/>
      <c r="S76" s="979"/>
      <c r="T76" s="979"/>
      <c r="U76" s="980"/>
      <c r="V76" s="981">
        <v>257</v>
      </c>
      <c r="W76" s="979"/>
      <c r="X76" s="979"/>
      <c r="Y76" s="979"/>
      <c r="Z76" s="980"/>
      <c r="AA76" s="981">
        <v>65</v>
      </c>
      <c r="AB76" s="979"/>
      <c r="AC76" s="979"/>
      <c r="AD76" s="979"/>
      <c r="AE76" s="980"/>
      <c r="AF76" s="981">
        <v>65</v>
      </c>
      <c r="AG76" s="979"/>
      <c r="AH76" s="979"/>
      <c r="AI76" s="979"/>
      <c r="AJ76" s="980"/>
      <c r="AK76" s="981" t="s">
        <v>546</v>
      </c>
      <c r="AL76" s="979"/>
      <c r="AM76" s="979"/>
      <c r="AN76" s="979"/>
      <c r="AO76" s="980"/>
      <c r="AP76" s="981" t="s">
        <v>546</v>
      </c>
      <c r="AQ76" s="979"/>
      <c r="AR76" s="979"/>
      <c r="AS76" s="979"/>
      <c r="AT76" s="980"/>
      <c r="AU76" s="981" t="s">
        <v>546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9530</v>
      </c>
      <c r="AG88" s="959"/>
      <c r="AH88" s="959"/>
      <c r="AI88" s="959"/>
      <c r="AJ88" s="959"/>
      <c r="AK88" s="963"/>
      <c r="AL88" s="963"/>
      <c r="AM88" s="963"/>
      <c r="AN88" s="963"/>
      <c r="AO88" s="963"/>
      <c r="AP88" s="959" t="s">
        <v>567</v>
      </c>
      <c r="AQ88" s="959"/>
      <c r="AR88" s="959"/>
      <c r="AS88" s="959"/>
      <c r="AT88" s="959"/>
      <c r="AU88" s="959" t="s">
        <v>567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567</v>
      </c>
      <c r="CX102" s="953"/>
      <c r="CY102" s="953"/>
      <c r="CZ102" s="953"/>
      <c r="DA102" s="954"/>
      <c r="DB102" s="952" t="s">
        <v>567</v>
      </c>
      <c r="DC102" s="953"/>
      <c r="DD102" s="953"/>
      <c r="DE102" s="953"/>
      <c r="DF102" s="954"/>
      <c r="DG102" s="952" t="s">
        <v>567</v>
      </c>
      <c r="DH102" s="953"/>
      <c r="DI102" s="953"/>
      <c r="DJ102" s="953"/>
      <c r="DK102" s="954"/>
      <c r="DL102" s="952" t="s">
        <v>567</v>
      </c>
      <c r="DM102" s="953"/>
      <c r="DN102" s="953"/>
      <c r="DO102" s="953"/>
      <c r="DP102" s="954"/>
      <c r="DQ102" s="952" t="s">
        <v>567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2018418</v>
      </c>
      <c r="AB110" s="889"/>
      <c r="AC110" s="889"/>
      <c r="AD110" s="889"/>
      <c r="AE110" s="890"/>
      <c r="AF110" s="891">
        <v>1958346</v>
      </c>
      <c r="AG110" s="889"/>
      <c r="AH110" s="889"/>
      <c r="AI110" s="889"/>
      <c r="AJ110" s="890"/>
      <c r="AK110" s="891">
        <v>1985994</v>
      </c>
      <c r="AL110" s="889"/>
      <c r="AM110" s="889"/>
      <c r="AN110" s="889"/>
      <c r="AO110" s="890"/>
      <c r="AP110" s="892">
        <v>20.3</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20122955</v>
      </c>
      <c r="BR110" s="842"/>
      <c r="BS110" s="842"/>
      <c r="BT110" s="842"/>
      <c r="BU110" s="842"/>
      <c r="BV110" s="842">
        <v>19973464</v>
      </c>
      <c r="BW110" s="842"/>
      <c r="BX110" s="842"/>
      <c r="BY110" s="842"/>
      <c r="BZ110" s="842"/>
      <c r="CA110" s="842">
        <v>19321880</v>
      </c>
      <c r="CB110" s="842"/>
      <c r="CC110" s="842"/>
      <c r="CD110" s="842"/>
      <c r="CE110" s="842"/>
      <c r="CF110" s="866">
        <v>197.6</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6917667</v>
      </c>
      <c r="BR112" s="817"/>
      <c r="BS112" s="817"/>
      <c r="BT112" s="817"/>
      <c r="BU112" s="817"/>
      <c r="BV112" s="817">
        <v>6214056</v>
      </c>
      <c r="BW112" s="817"/>
      <c r="BX112" s="817"/>
      <c r="BY112" s="817"/>
      <c r="BZ112" s="817"/>
      <c r="CA112" s="817">
        <v>5361429</v>
      </c>
      <c r="CB112" s="817"/>
      <c r="CC112" s="817"/>
      <c r="CD112" s="817"/>
      <c r="CE112" s="817"/>
      <c r="CF112" s="875">
        <v>54.8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799331</v>
      </c>
      <c r="AB113" s="919"/>
      <c r="AC113" s="919"/>
      <c r="AD113" s="919"/>
      <c r="AE113" s="920"/>
      <c r="AF113" s="921">
        <v>732808</v>
      </c>
      <c r="AG113" s="919"/>
      <c r="AH113" s="919"/>
      <c r="AI113" s="919"/>
      <c r="AJ113" s="920"/>
      <c r="AK113" s="921">
        <v>633654</v>
      </c>
      <c r="AL113" s="919"/>
      <c r="AM113" s="919"/>
      <c r="AN113" s="919"/>
      <c r="AO113" s="920"/>
      <c r="AP113" s="922">
        <v>6.5</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2114835</v>
      </c>
      <c r="BR114" s="817"/>
      <c r="BS114" s="817"/>
      <c r="BT114" s="817"/>
      <c r="BU114" s="817"/>
      <c r="BV114" s="817">
        <v>2115638</v>
      </c>
      <c r="BW114" s="817"/>
      <c r="BX114" s="817"/>
      <c r="BY114" s="817"/>
      <c r="BZ114" s="817"/>
      <c r="CA114" s="817">
        <v>2062597</v>
      </c>
      <c r="CB114" s="817"/>
      <c r="CC114" s="817"/>
      <c r="CD114" s="817"/>
      <c r="CE114" s="817"/>
      <c r="CF114" s="875">
        <v>21.1</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2817749</v>
      </c>
      <c r="AB117" s="903"/>
      <c r="AC117" s="903"/>
      <c r="AD117" s="903"/>
      <c r="AE117" s="904"/>
      <c r="AF117" s="905">
        <v>2691154</v>
      </c>
      <c r="AG117" s="903"/>
      <c r="AH117" s="903"/>
      <c r="AI117" s="903"/>
      <c r="AJ117" s="904"/>
      <c r="AK117" s="905">
        <v>2619648</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29155457</v>
      </c>
      <c r="BR119" s="845"/>
      <c r="BS119" s="845"/>
      <c r="BT119" s="845"/>
      <c r="BU119" s="845"/>
      <c r="BV119" s="845">
        <v>28303158</v>
      </c>
      <c r="BW119" s="845"/>
      <c r="BX119" s="845"/>
      <c r="BY119" s="845"/>
      <c r="BZ119" s="845"/>
      <c r="CA119" s="845">
        <v>26745906</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5804859</v>
      </c>
      <c r="BR120" s="842"/>
      <c r="BS120" s="842"/>
      <c r="BT120" s="842"/>
      <c r="BU120" s="842"/>
      <c r="BV120" s="842">
        <v>5805887</v>
      </c>
      <c r="BW120" s="842"/>
      <c r="BX120" s="842"/>
      <c r="BY120" s="842"/>
      <c r="BZ120" s="842"/>
      <c r="CA120" s="842">
        <v>4951662</v>
      </c>
      <c r="CB120" s="842"/>
      <c r="CC120" s="842"/>
      <c r="CD120" s="842"/>
      <c r="CE120" s="842"/>
      <c r="CF120" s="866">
        <v>50.6</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6824395</v>
      </c>
      <c r="DH120" s="842"/>
      <c r="DI120" s="842"/>
      <c r="DJ120" s="842"/>
      <c r="DK120" s="842"/>
      <c r="DL120" s="842">
        <v>6118828</v>
      </c>
      <c r="DM120" s="842"/>
      <c r="DN120" s="842"/>
      <c r="DO120" s="842"/>
      <c r="DP120" s="842"/>
      <c r="DQ120" s="842">
        <v>5270460</v>
      </c>
      <c r="DR120" s="842"/>
      <c r="DS120" s="842"/>
      <c r="DT120" s="842"/>
      <c r="DU120" s="842"/>
      <c r="DV120" s="843">
        <v>53.9</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307821</v>
      </c>
      <c r="BR121" s="817"/>
      <c r="BS121" s="817"/>
      <c r="BT121" s="817"/>
      <c r="BU121" s="817"/>
      <c r="BV121" s="817">
        <v>222040</v>
      </c>
      <c r="BW121" s="817"/>
      <c r="BX121" s="817"/>
      <c r="BY121" s="817"/>
      <c r="BZ121" s="817"/>
      <c r="CA121" s="817">
        <v>128652</v>
      </c>
      <c r="CB121" s="817"/>
      <c r="CC121" s="817"/>
      <c r="CD121" s="817"/>
      <c r="CE121" s="817"/>
      <c r="CF121" s="875">
        <v>1.3</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93272</v>
      </c>
      <c r="DH121" s="817"/>
      <c r="DI121" s="817"/>
      <c r="DJ121" s="817"/>
      <c r="DK121" s="817"/>
      <c r="DL121" s="817">
        <v>95228</v>
      </c>
      <c r="DM121" s="817"/>
      <c r="DN121" s="817"/>
      <c r="DO121" s="817"/>
      <c r="DP121" s="817"/>
      <c r="DQ121" s="817">
        <v>90969</v>
      </c>
      <c r="DR121" s="817"/>
      <c r="DS121" s="817"/>
      <c r="DT121" s="817"/>
      <c r="DU121" s="817"/>
      <c r="DV121" s="794">
        <v>0.9</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17970177</v>
      </c>
      <c r="BR122" s="845"/>
      <c r="BS122" s="845"/>
      <c r="BT122" s="845"/>
      <c r="BU122" s="845"/>
      <c r="BV122" s="845">
        <v>17015509</v>
      </c>
      <c r="BW122" s="845"/>
      <c r="BX122" s="845"/>
      <c r="BY122" s="845"/>
      <c r="BZ122" s="845"/>
      <c r="CA122" s="845">
        <v>16095697</v>
      </c>
      <c r="CB122" s="845"/>
      <c r="CC122" s="845"/>
      <c r="CD122" s="845"/>
      <c r="CE122" s="845"/>
      <c r="CF122" s="846">
        <v>164.6</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24082857</v>
      </c>
      <c r="BR123" s="833"/>
      <c r="BS123" s="833"/>
      <c r="BT123" s="833"/>
      <c r="BU123" s="833"/>
      <c r="BV123" s="833">
        <v>23043436</v>
      </c>
      <c r="BW123" s="833"/>
      <c r="BX123" s="833"/>
      <c r="BY123" s="833"/>
      <c r="BZ123" s="833"/>
      <c r="CA123" s="833">
        <v>21176011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51.5</v>
      </c>
      <c r="BR124" s="831"/>
      <c r="BS124" s="831"/>
      <c r="BT124" s="831"/>
      <c r="BU124" s="831"/>
      <c r="BV124" s="831">
        <v>54.7</v>
      </c>
      <c r="BW124" s="831"/>
      <c r="BX124" s="831"/>
      <c r="BY124" s="831"/>
      <c r="BZ124" s="831"/>
      <c r="CA124" s="831">
        <v>56.9</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88503</v>
      </c>
      <c r="AB128" s="801"/>
      <c r="AC128" s="801"/>
      <c r="AD128" s="801"/>
      <c r="AE128" s="802"/>
      <c r="AF128" s="803">
        <v>86287</v>
      </c>
      <c r="AG128" s="801"/>
      <c r="AH128" s="801"/>
      <c r="AI128" s="801"/>
      <c r="AJ128" s="802"/>
      <c r="AK128" s="803">
        <v>86645</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13.12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11636339</v>
      </c>
      <c r="AB129" s="780"/>
      <c r="AC129" s="780"/>
      <c r="AD129" s="780"/>
      <c r="AE129" s="781"/>
      <c r="AF129" s="782">
        <v>11348894</v>
      </c>
      <c r="AG129" s="780"/>
      <c r="AH129" s="780"/>
      <c r="AI129" s="780"/>
      <c r="AJ129" s="781"/>
      <c r="AK129" s="782">
        <v>11486334</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18.12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1794653</v>
      </c>
      <c r="AB130" s="780"/>
      <c r="AC130" s="780"/>
      <c r="AD130" s="780"/>
      <c r="AE130" s="781"/>
      <c r="AF130" s="782">
        <v>1742651</v>
      </c>
      <c r="AG130" s="780"/>
      <c r="AH130" s="780"/>
      <c r="AI130" s="780"/>
      <c r="AJ130" s="781"/>
      <c r="AK130" s="782">
        <v>1706625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9841686</v>
      </c>
      <c r="AB131" s="764"/>
      <c r="AC131" s="764"/>
      <c r="AD131" s="764"/>
      <c r="AE131" s="765"/>
      <c r="AF131" s="766">
        <v>9606243</v>
      </c>
      <c r="AG131" s="764"/>
      <c r="AH131" s="764"/>
      <c r="AI131" s="764"/>
      <c r="AJ131" s="765"/>
      <c r="AK131" s="766">
        <v>9779709</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56.9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9.4962692369999999</v>
      </c>
      <c r="AB132" s="745"/>
      <c r="AC132" s="745"/>
      <c r="AD132" s="745"/>
      <c r="AE132" s="746"/>
      <c r="AF132" s="747">
        <v>8.9755797350000002</v>
      </c>
      <c r="AG132" s="745"/>
      <c r="AH132" s="745"/>
      <c r="AI132" s="745"/>
      <c r="AJ132" s="746"/>
      <c r="AK132" s="747">
        <v>8.4499242260000003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9.6999999999999993</v>
      </c>
      <c r="AB133" s="724"/>
      <c r="AC133" s="724"/>
      <c r="AD133" s="724"/>
      <c r="AE133" s="725"/>
      <c r="AF133" s="723">
        <v>9.5</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RIM3i74hLGOKXWm+dx8e3pCQvETvgztX1c2Igqzoz7MR24l1qAWlFQQ/uY7MJ0jhMnZKgrYW2KyxAg4JpRiiw==" saltValue="MObil0+ezUCdiIHTaxOV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Eiv3EKezb+PleEtFOEInaHWGHEPdNH61Q/3M8MWnJ56VffVlQqXky0INOn42JFeZS4m37beC+n5WDIJCB2mXw==" saltValue="kj5LkpuuWYP9xSJ7QGjp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AVzUdRSgAk9mDfIpYzEAJiOS5bjvYci4dtqhEur1zOvzwOzeH+9vdPjeKnJnF/KhY/ps3DDSTN5mZaolkTFA==" saltValue="wyuovS7/a06CrYkuE81E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3315847</v>
      </c>
      <c r="AP9" s="281">
        <v>82138</v>
      </c>
      <c r="AQ9" s="282">
        <v>107616</v>
      </c>
      <c r="AR9" s="283">
        <v>-23.7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67944</v>
      </c>
      <c r="AP10" s="284">
        <v>1683</v>
      </c>
      <c r="AQ10" s="285">
        <v>10095</v>
      </c>
      <c r="AR10" s="286">
        <v>-83.3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1704</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7</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98795</v>
      </c>
      <c r="AP13" s="284">
        <v>2447</v>
      </c>
      <c r="AQ13" s="285">
        <v>4110</v>
      </c>
      <c r="AR13" s="286">
        <v>-40.5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117074</v>
      </c>
      <c r="AP14" s="284">
        <v>2900</v>
      </c>
      <c r="AQ14" s="285">
        <v>2451</v>
      </c>
      <c r="AR14" s="286">
        <v>18.3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-222490</v>
      </c>
      <c r="AP15" s="284">
        <v>-5511</v>
      </c>
      <c r="AQ15" s="285">
        <v>-6399</v>
      </c>
      <c r="AR15" s="286">
        <v>-13.9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3377170</v>
      </c>
      <c r="AP16" s="284">
        <v>83658</v>
      </c>
      <c r="AQ16" s="285">
        <v>119584</v>
      </c>
      <c r="AR16" s="286">
        <v>-30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8.9700000000000006</v>
      </c>
      <c r="AP21" s="298">
        <v>10.86</v>
      </c>
      <c r="AQ21" s="299">
        <v>-1.89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96.8</v>
      </c>
      <c r="AP22" s="303">
        <v>97.3</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1985994</v>
      </c>
      <c r="AP32" s="312">
        <v>49196</v>
      </c>
      <c r="AQ32" s="313">
        <v>75090</v>
      </c>
      <c r="AR32" s="314">
        <v>-34.5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v>1</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633654</v>
      </c>
      <c r="AP35" s="312">
        <v>15697</v>
      </c>
      <c r="AQ35" s="313">
        <v>17211</v>
      </c>
      <c r="AR35" s="314">
        <v>-8.8000000000000007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t="s">
        <v>485</v>
      </c>
      <c r="AP36" s="312" t="s">
        <v>485</v>
      </c>
      <c r="AQ36" s="313">
        <v>2478</v>
      </c>
      <c r="AR36" s="314" t="s">
        <v>485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654</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-86645</v>
      </c>
      <c r="AP39" s="312">
        <v>-2146</v>
      </c>
      <c r="AQ39" s="313">
        <v>-3502</v>
      </c>
      <c r="AR39" s="314">
        <v>-38.700000000000003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-1706625</v>
      </c>
      <c r="AP40" s="312">
        <v>-42276</v>
      </c>
      <c r="AQ40" s="313">
        <v>-63750</v>
      </c>
      <c r="AR40" s="314">
        <v>-33.700000000000003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826378</v>
      </c>
      <c r="AP41" s="312">
        <v>20471</v>
      </c>
      <c r="AQ41" s="313">
        <v>28185</v>
      </c>
      <c r="AR41" s="314">
        <v>-27.4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2166868</v>
      </c>
      <c r="AN51" s="334">
        <v>51942</v>
      </c>
      <c r="AO51" s="335">
        <v>34.700000000000003</v>
      </c>
      <c r="AP51" s="336">
        <v>94081</v>
      </c>
      <c r="AQ51" s="337">
        <v>10.5</v>
      </c>
      <c r="AR51" s="338">
        <v>24.2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1191143</v>
      </c>
      <c r="AN52" s="342">
        <v>28553</v>
      </c>
      <c r="AO52" s="343">
        <v>64.8</v>
      </c>
      <c r="AP52" s="344">
        <v>48949</v>
      </c>
      <c r="AQ52" s="345">
        <v>11.5</v>
      </c>
      <c r="AR52" s="346">
        <v>53.3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2151820</v>
      </c>
      <c r="AN53" s="334">
        <v>52229</v>
      </c>
      <c r="AO53" s="335">
        <v>0.6</v>
      </c>
      <c r="AP53" s="336">
        <v>92632</v>
      </c>
      <c r="AQ53" s="337">
        <v>-1.5</v>
      </c>
      <c r="AR53" s="338">
        <v>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587760</v>
      </c>
      <c r="AN54" s="342">
        <v>14266</v>
      </c>
      <c r="AO54" s="343">
        <v>-50</v>
      </c>
      <c r="AP54" s="344">
        <v>47978</v>
      </c>
      <c r="AQ54" s="345">
        <v>-2</v>
      </c>
      <c r="AR54" s="346">
        <v>-48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3598857</v>
      </c>
      <c r="AN55" s="334">
        <v>88344</v>
      </c>
      <c r="AO55" s="335">
        <v>69.099999999999994</v>
      </c>
      <c r="AP55" s="336">
        <v>96469</v>
      </c>
      <c r="AQ55" s="337">
        <v>4.0999999999999996</v>
      </c>
      <c r="AR55" s="338">
        <v>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1234708</v>
      </c>
      <c r="AN56" s="342">
        <v>30309</v>
      </c>
      <c r="AO56" s="343">
        <v>112.5</v>
      </c>
      <c r="AP56" s="344">
        <v>49775</v>
      </c>
      <c r="AQ56" s="345">
        <v>3.7</v>
      </c>
      <c r="AR56" s="346">
        <v>108.8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3191447</v>
      </c>
      <c r="AN57" s="334">
        <v>78553</v>
      </c>
      <c r="AO57" s="335">
        <v>-11.1</v>
      </c>
      <c r="AP57" s="336">
        <v>85743</v>
      </c>
      <c r="AQ57" s="337">
        <v>-11.1</v>
      </c>
      <c r="AR57" s="338">
        <v>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902515</v>
      </c>
      <c r="AN58" s="342">
        <v>22214</v>
      </c>
      <c r="AO58" s="343">
        <v>-26.7</v>
      </c>
      <c r="AP58" s="344">
        <v>45231</v>
      </c>
      <c r="AQ58" s="345">
        <v>-9.1</v>
      </c>
      <c r="AR58" s="346">
        <v>-17.600000000000001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1971495</v>
      </c>
      <c r="AN59" s="334">
        <v>48837</v>
      </c>
      <c r="AO59" s="335">
        <v>-37.799999999999997</v>
      </c>
      <c r="AP59" s="336">
        <v>92509</v>
      </c>
      <c r="AQ59" s="337">
        <v>7.9</v>
      </c>
      <c r="AR59" s="338">
        <v>-45.7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545960</v>
      </c>
      <c r="AN60" s="342">
        <v>13524</v>
      </c>
      <c r="AO60" s="343">
        <v>-39.1</v>
      </c>
      <c r="AP60" s="344">
        <v>52274</v>
      </c>
      <c r="AQ60" s="345">
        <v>15.6</v>
      </c>
      <c r="AR60" s="346">
        <v>-54.7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2616097</v>
      </c>
      <c r="AN61" s="349">
        <v>63981</v>
      </c>
      <c r="AO61" s="350">
        <v>11.1</v>
      </c>
      <c r="AP61" s="351">
        <v>92287</v>
      </c>
      <c r="AQ61" s="352">
        <v>2</v>
      </c>
      <c r="AR61" s="338">
        <v>9.1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892417</v>
      </c>
      <c r="AN62" s="342">
        <v>21773</v>
      </c>
      <c r="AO62" s="343">
        <v>12.3</v>
      </c>
      <c r="AP62" s="344">
        <v>48841</v>
      </c>
      <c r="AQ62" s="345">
        <v>3.9</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z9eG2sqFv5pHIabv3DVc/05dl0lbYlO0cyB+up+YGkuI07wZJ6BufyDK9RoH9qF/SxOVLLCvzJiPkF5konnpA==" saltValue="kEs9jQAbxHN0DiVRW5bC6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JsD4ukPd/EEmMJguscEsHw5JAqWpNIrTVfrGSv3InREniwKlefdIsbxE74bEEU5lWtBz1R4ovF1QTB+Rmc+mZQ==" saltValue="CKObTbebg9OrplltycVv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9gI36k/09wUTMfzAQnsz2BCl6hhQ2310rmbjWsrJDNKd4R6vOtNan7J8M8+lnq9/9Wnqh6wfHQsKdf6FjLrL2Q==" saltValue="j4lLjTJRhKGT5e56SAiO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14.14</v>
      </c>
      <c r="G47" s="12">
        <v>11.01</v>
      </c>
      <c r="H47" s="12">
        <v>10.69</v>
      </c>
      <c r="I47" s="12">
        <v>10.97</v>
      </c>
      <c r="J47" s="13">
        <v>5.29</v>
      </c>
    </row>
    <row r="48" spans="2:10" ht="57.75" customHeight="1" x14ac:dyDescent="0.15">
      <c r="B48" s="14"/>
      <c r="C48" s="1141" t="s">
        <v>4</v>
      </c>
      <c r="D48" s="1141"/>
      <c r="E48" s="1142"/>
      <c r="F48" s="15">
        <v>4.58</v>
      </c>
      <c r="G48" s="16">
        <v>4.78</v>
      </c>
      <c r="H48" s="16">
        <v>10.220000000000001</v>
      </c>
      <c r="I48" s="16">
        <v>5.93</v>
      </c>
      <c r="J48" s="17">
        <v>6.09</v>
      </c>
    </row>
    <row r="49" spans="2:10" ht="57.75" customHeight="1" thickBot="1" x14ac:dyDescent="0.2">
      <c r="B49" s="18"/>
      <c r="C49" s="1143" t="s">
        <v>5</v>
      </c>
      <c r="D49" s="1143"/>
      <c r="E49" s="1144"/>
      <c r="F49" s="19" t="s">
        <v>529</v>
      </c>
      <c r="G49" s="20" t="s">
        <v>530</v>
      </c>
      <c r="H49" s="20">
        <v>5.73</v>
      </c>
      <c r="I49" s="20" t="s">
        <v>531</v>
      </c>
      <c r="J49" s="21" t="s">
        <v>532</v>
      </c>
    </row>
    <row r="50" spans="2:10" x14ac:dyDescent="0.15"/>
  </sheetData>
  <sheetProtection algorithmName="SHA-512" hashValue="ub01f/7rfTWUDrNSGVynAAzN02+WgkWgCyFCafJ+7pKIVWz0M2mTmEedw0DrLE+dMxrfQmpI1WKqRTQ4ntZHaw==" saltValue="lOn25vdEPWthCk9GTodk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4.58</v>
      </c>
      <c r="G34" s="33">
        <v>4.7699999999999996</v>
      </c>
      <c r="H34" s="33">
        <v>10.220000000000001</v>
      </c>
      <c r="I34" s="33">
        <v>5.93</v>
      </c>
      <c r="J34" s="34">
        <v>6.08</v>
      </c>
      <c r="K34" s="22"/>
      <c r="L34" s="22"/>
      <c r="M34" s="22"/>
      <c r="N34" s="22"/>
      <c r="O34" s="22"/>
      <c r="P34" s="22"/>
    </row>
    <row r="35" spans="1:16" ht="39" customHeight="1" x14ac:dyDescent="0.15">
      <c r="A35" s="22"/>
      <c r="B35" s="35"/>
      <c r="C35" s="1145" t="s">
        <v>534</v>
      </c>
      <c r="D35" s="1146"/>
      <c r="E35" s="1147"/>
      <c r="F35" s="36">
        <v>7.4</v>
      </c>
      <c r="G35" s="37">
        <v>7.38</v>
      </c>
      <c r="H35" s="37">
        <v>6.22</v>
      </c>
      <c r="I35" s="37">
        <v>6.6</v>
      </c>
      <c r="J35" s="38">
        <v>5.28</v>
      </c>
      <c r="K35" s="22"/>
      <c r="L35" s="22"/>
      <c r="M35" s="22"/>
      <c r="N35" s="22"/>
      <c r="O35" s="22"/>
      <c r="P35" s="22"/>
    </row>
    <row r="36" spans="1:16" ht="39" customHeight="1" x14ac:dyDescent="0.15">
      <c r="A36" s="22"/>
      <c r="B36" s="35"/>
      <c r="C36" s="1145" t="s">
        <v>535</v>
      </c>
      <c r="D36" s="1146"/>
      <c r="E36" s="1147"/>
      <c r="F36" s="36">
        <v>1.21</v>
      </c>
      <c r="G36" s="37">
        <v>1.63</v>
      </c>
      <c r="H36" s="37">
        <v>2.1</v>
      </c>
      <c r="I36" s="37">
        <v>2.4500000000000002</v>
      </c>
      <c r="J36" s="38">
        <v>3.27</v>
      </c>
      <c r="K36" s="22"/>
      <c r="L36" s="22"/>
      <c r="M36" s="22"/>
      <c r="N36" s="22"/>
      <c r="O36" s="22"/>
      <c r="P36" s="22"/>
    </row>
    <row r="37" spans="1:16" ht="39" customHeight="1" x14ac:dyDescent="0.15">
      <c r="A37" s="22"/>
      <c r="B37" s="35"/>
      <c r="C37" s="1145" t="s">
        <v>536</v>
      </c>
      <c r="D37" s="1146"/>
      <c r="E37" s="1147"/>
      <c r="F37" s="36">
        <v>0.34</v>
      </c>
      <c r="G37" s="37">
        <v>0.28999999999999998</v>
      </c>
      <c r="H37" s="37">
        <v>0.83</v>
      </c>
      <c r="I37" s="37">
        <v>0.7</v>
      </c>
      <c r="J37" s="38">
        <v>0.49</v>
      </c>
      <c r="K37" s="22"/>
      <c r="L37" s="22"/>
      <c r="M37" s="22"/>
      <c r="N37" s="22"/>
      <c r="O37" s="22"/>
      <c r="P37" s="22"/>
    </row>
    <row r="38" spans="1:16" ht="39" customHeight="1" x14ac:dyDescent="0.15">
      <c r="A38" s="22"/>
      <c r="B38" s="35"/>
      <c r="C38" s="1145" t="s">
        <v>537</v>
      </c>
      <c r="D38" s="1146"/>
      <c r="E38" s="1147"/>
      <c r="F38" s="36">
        <v>0.02</v>
      </c>
      <c r="G38" s="37">
        <v>0.06</v>
      </c>
      <c r="H38" s="37">
        <v>0.14000000000000001</v>
      </c>
      <c r="I38" s="37">
        <v>0.09</v>
      </c>
      <c r="J38" s="38">
        <v>0.26</v>
      </c>
      <c r="K38" s="22"/>
      <c r="L38" s="22"/>
      <c r="M38" s="22"/>
      <c r="N38" s="22"/>
      <c r="O38" s="22"/>
      <c r="P38" s="22"/>
    </row>
    <row r="39" spans="1:16" ht="39" customHeight="1" x14ac:dyDescent="0.15">
      <c r="A39" s="22"/>
      <c r="B39" s="35"/>
      <c r="C39" s="1145" t="s">
        <v>538</v>
      </c>
      <c r="D39" s="1146"/>
      <c r="E39" s="1147"/>
      <c r="F39" s="36">
        <v>0.55000000000000004</v>
      </c>
      <c r="G39" s="37">
        <v>0.55000000000000004</v>
      </c>
      <c r="H39" s="37">
        <v>1</v>
      </c>
      <c r="I39" s="37">
        <v>0.28000000000000003</v>
      </c>
      <c r="J39" s="38">
        <v>7.0000000000000007E-2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540</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CATfRX+uWsQrj+ZjAYISfjB+ki1tvOrmK/czjb/n2BRTIEl9R3NQavrJipH2ekEWpB9KkMqQW1BM/rD1CJH9A==" saltValue="WwEcqUpynLB/voIHKDaM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1930</v>
      </c>
      <c r="L45" s="60">
        <v>2045</v>
      </c>
      <c r="M45" s="60">
        <v>2018</v>
      </c>
      <c r="N45" s="60">
        <v>1958</v>
      </c>
      <c r="O45" s="61">
        <v>1986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v>10</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785</v>
      </c>
      <c r="L48" s="64">
        <v>793</v>
      </c>
      <c r="M48" s="64">
        <v>799</v>
      </c>
      <c r="N48" s="64">
        <v>733</v>
      </c>
      <c r="O48" s="65">
        <v>634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16</v>
      </c>
      <c r="L49" s="64" t="s">
        <v>485</v>
      </c>
      <c r="M49" s="64" t="s">
        <v>485</v>
      </c>
      <c r="N49" s="64" t="s">
        <v>485</v>
      </c>
      <c r="O49" s="65" t="s">
        <v>485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1871</v>
      </c>
      <c r="L52" s="64">
        <v>1892</v>
      </c>
      <c r="M52" s="64">
        <v>1883</v>
      </c>
      <c r="N52" s="64">
        <v>1829</v>
      </c>
      <c r="O52" s="65">
        <v>1794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870</v>
      </c>
      <c r="L53" s="69">
        <v>946</v>
      </c>
      <c r="M53" s="69">
        <v>934</v>
      </c>
      <c r="N53" s="69">
        <v>862</v>
      </c>
      <c r="O53" s="70">
        <v>826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559</v>
      </c>
      <c r="L58" s="84" t="s">
        <v>559</v>
      </c>
      <c r="M58" s="84" t="s">
        <v>559</v>
      </c>
      <c r="N58" s="84" t="s">
        <v>559</v>
      </c>
      <c r="O58" s="85" t="s">
        <v>559</v>
      </c>
    </row>
    <row r="59" spans="1:21" ht="31.5" customHeight="1" x14ac:dyDescent="0.15">
      <c r="B59" s="1163"/>
      <c r="C59" s="1164"/>
      <c r="D59" s="1170" t="s">
        <v>26</v>
      </c>
      <c r="E59" s="1171"/>
      <c r="F59" s="1171"/>
      <c r="G59" s="1171"/>
      <c r="H59" s="1171"/>
      <c r="I59" s="1171"/>
      <c r="J59" s="1172"/>
      <c r="K59" s="86">
        <v>280</v>
      </c>
      <c r="L59" s="87" t="s">
        <v>559</v>
      </c>
      <c r="M59" s="87" t="s">
        <v>559</v>
      </c>
      <c r="N59" s="87" t="s">
        <v>559</v>
      </c>
      <c r="O59" s="88" t="s">
        <v>559</v>
      </c>
    </row>
    <row r="60" spans="1:21" ht="31.5" customHeight="1" thickBot="1" x14ac:dyDescent="0.2">
      <c r="B60" s="1165"/>
      <c r="C60" s="1166"/>
      <c r="D60" s="1173" t="s">
        <v>27</v>
      </c>
      <c r="E60" s="1174"/>
      <c r="F60" s="1174"/>
      <c r="G60" s="1174"/>
      <c r="H60" s="1174"/>
      <c r="I60" s="1174"/>
      <c r="J60" s="1175"/>
      <c r="K60" s="89">
        <v>40</v>
      </c>
      <c r="L60" s="90" t="s">
        <v>559</v>
      </c>
      <c r="M60" s="90" t="s">
        <v>559</v>
      </c>
      <c r="N60" s="90" t="s">
        <v>559</v>
      </c>
      <c r="O60" s="91" t="s">
        <v>559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V+ltjbcZ1jxkgQ3pWbkXizgVzzVQXtRcBJ0t0K+4CtkrXKBFlawHC5Te6+zedpROj/JlSguuJdntFgYGtzzmw==" saltValue="O5lRIaV8Tt4t0Pp3Ssq3+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19470</v>
      </c>
      <c r="J41" s="356">
        <v>19321</v>
      </c>
      <c r="K41" s="356">
        <v>20123</v>
      </c>
      <c r="L41" s="356">
        <v>19973</v>
      </c>
      <c r="M41" s="357">
        <v>19322</v>
      </c>
    </row>
    <row r="42" spans="2:13" ht="27.75" customHeight="1" x14ac:dyDescent="0.15">
      <c r="B42" s="1186"/>
      <c r="C42" s="1187"/>
      <c r="D42" s="106"/>
      <c r="E42" s="1190" t="s">
        <v>32</v>
      </c>
      <c r="F42" s="1190"/>
      <c r="G42" s="1190"/>
      <c r="H42" s="1191"/>
      <c r="I42" s="358" t="s">
        <v>485</v>
      </c>
      <c r="J42" s="359" t="s">
        <v>485</v>
      </c>
      <c r="K42" s="359" t="s">
        <v>485</v>
      </c>
      <c r="L42" s="359" t="s">
        <v>485</v>
      </c>
      <c r="M42" s="360" t="s">
        <v>485</v>
      </c>
    </row>
    <row r="43" spans="2:13" ht="27.75" customHeight="1" x14ac:dyDescent="0.15">
      <c r="B43" s="1186"/>
      <c r="C43" s="1187"/>
      <c r="D43" s="106"/>
      <c r="E43" s="1190" t="s">
        <v>33</v>
      </c>
      <c r="F43" s="1190"/>
      <c r="G43" s="1190"/>
      <c r="H43" s="1191"/>
      <c r="I43" s="358">
        <v>8169</v>
      </c>
      <c r="J43" s="359">
        <v>7536</v>
      </c>
      <c r="K43" s="359">
        <v>6918</v>
      </c>
      <c r="L43" s="359">
        <v>6214</v>
      </c>
      <c r="M43" s="360">
        <v>5361</v>
      </c>
    </row>
    <row r="44" spans="2:13" ht="27.75" customHeight="1" x14ac:dyDescent="0.15">
      <c r="B44" s="1186"/>
      <c r="C44" s="1187"/>
      <c r="D44" s="106"/>
      <c r="E44" s="1190" t="s">
        <v>34</v>
      </c>
      <c r="F44" s="1190"/>
      <c r="G44" s="1190"/>
      <c r="H44" s="1191"/>
      <c r="I44" s="358" t="s">
        <v>485</v>
      </c>
      <c r="J44" s="359" t="s">
        <v>485</v>
      </c>
      <c r="K44" s="359" t="s">
        <v>485</v>
      </c>
      <c r="L44" s="359" t="s">
        <v>485</v>
      </c>
      <c r="M44" s="360" t="s">
        <v>485</v>
      </c>
    </row>
    <row r="45" spans="2:13" ht="27.75" customHeight="1" x14ac:dyDescent="0.15">
      <c r="B45" s="1186"/>
      <c r="C45" s="1187"/>
      <c r="D45" s="106"/>
      <c r="E45" s="1190" t="s">
        <v>35</v>
      </c>
      <c r="F45" s="1190"/>
      <c r="G45" s="1190"/>
      <c r="H45" s="1191"/>
      <c r="I45" s="358">
        <v>3372</v>
      </c>
      <c r="J45" s="359">
        <v>2153</v>
      </c>
      <c r="K45" s="359">
        <v>2115</v>
      </c>
      <c r="L45" s="359">
        <v>2116</v>
      </c>
      <c r="M45" s="360">
        <v>2063</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6319</v>
      </c>
      <c r="J50" s="359">
        <v>5802</v>
      </c>
      <c r="K50" s="359">
        <v>5805</v>
      </c>
      <c r="L50" s="359">
        <v>5806</v>
      </c>
      <c r="M50" s="360">
        <v>4952</v>
      </c>
    </row>
    <row r="51" spans="2:13" ht="27.75" customHeight="1" x14ac:dyDescent="0.15">
      <c r="B51" s="1186"/>
      <c r="C51" s="1187"/>
      <c r="D51" s="106"/>
      <c r="E51" s="1190" t="s">
        <v>42</v>
      </c>
      <c r="F51" s="1190"/>
      <c r="G51" s="1190"/>
      <c r="H51" s="1191"/>
      <c r="I51" s="358">
        <v>488</v>
      </c>
      <c r="J51" s="359">
        <v>396</v>
      </c>
      <c r="K51" s="359">
        <v>308</v>
      </c>
      <c r="L51" s="359">
        <v>222</v>
      </c>
      <c r="M51" s="360">
        <v>129</v>
      </c>
    </row>
    <row r="52" spans="2:13" ht="27.75" customHeight="1" x14ac:dyDescent="0.15">
      <c r="B52" s="1188"/>
      <c r="C52" s="1189"/>
      <c r="D52" s="106"/>
      <c r="E52" s="1190" t="s">
        <v>43</v>
      </c>
      <c r="F52" s="1190"/>
      <c r="G52" s="1190"/>
      <c r="H52" s="1191"/>
      <c r="I52" s="358">
        <v>18992</v>
      </c>
      <c r="J52" s="359">
        <v>18527</v>
      </c>
      <c r="K52" s="359">
        <v>17970</v>
      </c>
      <c r="L52" s="359">
        <v>17016</v>
      </c>
      <c r="M52" s="360">
        <v>16096</v>
      </c>
    </row>
    <row r="53" spans="2:13" ht="27.75" customHeight="1" thickBot="1" x14ac:dyDescent="0.2">
      <c r="B53" s="1192" t="s">
        <v>19</v>
      </c>
      <c r="C53" s="1193"/>
      <c r="D53" s="110"/>
      <c r="E53" s="1194" t="s">
        <v>44</v>
      </c>
      <c r="F53" s="1194"/>
      <c r="G53" s="1194"/>
      <c r="H53" s="1195"/>
      <c r="I53" s="361">
        <v>5212</v>
      </c>
      <c r="J53" s="362">
        <v>4283</v>
      </c>
      <c r="K53" s="362">
        <v>5073</v>
      </c>
      <c r="L53" s="362">
        <v>5260</v>
      </c>
      <c r="M53" s="363">
        <v>5570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1qjpm/cRMmlalM/+dGWQl3wyQL6pdKSqwopHgi9x1jOkyU/QFKopLXptaR01GeiM9b7dQbPj9swA3cBP4hh2g==" saltValue="0pCyl+3glJXYllkJp2VI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1244</v>
      </c>
      <c r="G55" s="122">
        <v>1245</v>
      </c>
      <c r="H55" s="123">
        <v>608</v>
      </c>
    </row>
    <row r="56" spans="2:8" ht="52.5" customHeight="1" x14ac:dyDescent="0.15">
      <c r="B56" s="124"/>
      <c r="C56" s="1213" t="s">
        <v>47</v>
      </c>
      <c r="D56" s="1213"/>
      <c r="E56" s="1214"/>
      <c r="F56" s="125">
        <v>2798</v>
      </c>
      <c r="G56" s="125">
        <v>2802</v>
      </c>
      <c r="H56" s="126">
        <v>2861</v>
      </c>
    </row>
    <row r="57" spans="2:8" ht="53.25" customHeight="1" x14ac:dyDescent="0.15">
      <c r="B57" s="124"/>
      <c r="C57" s="1215" t="s">
        <v>48</v>
      </c>
      <c r="D57" s="1215"/>
      <c r="E57" s="1216"/>
      <c r="F57" s="127">
        <v>1886</v>
      </c>
      <c r="G57" s="127">
        <v>1882</v>
      </c>
      <c r="H57" s="128">
        <v>1796</v>
      </c>
    </row>
    <row r="58" spans="2:8" ht="45.75" customHeight="1" x14ac:dyDescent="0.15">
      <c r="B58" s="129"/>
      <c r="C58" s="1203" t="s">
        <v>560</v>
      </c>
      <c r="D58" s="1204"/>
      <c r="E58" s="1205"/>
      <c r="F58" s="130">
        <v>841</v>
      </c>
      <c r="G58" s="130">
        <v>843</v>
      </c>
      <c r="H58" s="131">
        <v>815</v>
      </c>
    </row>
    <row r="59" spans="2:8" ht="45.75" customHeight="1" x14ac:dyDescent="0.15">
      <c r="B59" s="129"/>
      <c r="C59" s="1203" t="s">
        <v>561</v>
      </c>
      <c r="D59" s="1204"/>
      <c r="E59" s="1205"/>
      <c r="F59" s="130">
        <v>615</v>
      </c>
      <c r="G59" s="130">
        <v>588</v>
      </c>
      <c r="H59" s="131">
        <v>516</v>
      </c>
    </row>
    <row r="60" spans="2:8" ht="45.75" customHeight="1" x14ac:dyDescent="0.15">
      <c r="B60" s="129"/>
      <c r="C60" s="1203" t="s">
        <v>562</v>
      </c>
      <c r="D60" s="1204"/>
      <c r="E60" s="1205"/>
      <c r="F60" s="130">
        <v>279</v>
      </c>
      <c r="G60" s="130">
        <v>302</v>
      </c>
      <c r="H60" s="131">
        <v>326</v>
      </c>
    </row>
    <row r="61" spans="2:8" ht="45.75" customHeight="1" x14ac:dyDescent="0.15">
      <c r="B61" s="129"/>
      <c r="C61" s="1203" t="s">
        <v>563</v>
      </c>
      <c r="D61" s="1204"/>
      <c r="E61" s="1205"/>
      <c r="F61" s="130">
        <v>107</v>
      </c>
      <c r="G61" s="130">
        <v>107</v>
      </c>
      <c r="H61" s="131">
        <v>107</v>
      </c>
    </row>
    <row r="62" spans="2:8" ht="45.75" customHeight="1" thickBot="1" x14ac:dyDescent="0.2">
      <c r="B62" s="132"/>
      <c r="C62" s="1206" t="s">
        <v>564</v>
      </c>
      <c r="D62" s="1207"/>
      <c r="E62" s="1208"/>
      <c r="F62" s="133">
        <v>31</v>
      </c>
      <c r="G62" s="133">
        <v>27</v>
      </c>
      <c r="H62" s="134">
        <v>27</v>
      </c>
    </row>
    <row r="63" spans="2:8" ht="52.5" customHeight="1" thickBot="1" x14ac:dyDescent="0.2">
      <c r="B63" s="135"/>
      <c r="C63" s="1209" t="s">
        <v>49</v>
      </c>
      <c r="D63" s="1209"/>
      <c r="E63" s="1210"/>
      <c r="F63" s="136">
        <v>5927</v>
      </c>
      <c r="G63" s="136">
        <v>5929</v>
      </c>
      <c r="H63" s="137">
        <v>5264</v>
      </c>
    </row>
    <row r="64" spans="2:8" x14ac:dyDescent="0.15"/>
  </sheetData>
  <sheetProtection algorithmName="SHA-512" hashValue="VP+QwLyiZ/c9ez4wYns1RN8CIXrA3G14kTjBp79S2r48hZSLyfUX/jkTtfJcEAzm8ZHm4qZerqV2Hnddmnep4g==" saltValue="obg1avLRFTUZo3sKIXS9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51942</v>
      </c>
      <c r="E3" s="156"/>
      <c r="F3" s="157">
        <v>94081</v>
      </c>
      <c r="G3" s="158"/>
      <c r="H3" s="159"/>
    </row>
    <row r="4" spans="1:8" x14ac:dyDescent="0.15">
      <c r="A4" s="160"/>
      <c r="B4" s="161"/>
      <c r="C4" s="162"/>
      <c r="D4" s="163">
        <v>28553</v>
      </c>
      <c r="E4" s="164"/>
      <c r="F4" s="165">
        <v>48949</v>
      </c>
      <c r="G4" s="166"/>
      <c r="H4" s="167"/>
    </row>
    <row r="5" spans="1:8" x14ac:dyDescent="0.15">
      <c r="A5" s="148" t="s">
        <v>518</v>
      </c>
      <c r="B5" s="153"/>
      <c r="C5" s="154"/>
      <c r="D5" s="155">
        <v>52229</v>
      </c>
      <c r="E5" s="156"/>
      <c r="F5" s="157">
        <v>92632</v>
      </c>
      <c r="G5" s="158"/>
      <c r="H5" s="159"/>
    </row>
    <row r="6" spans="1:8" x14ac:dyDescent="0.15">
      <c r="A6" s="160"/>
      <c r="B6" s="161"/>
      <c r="C6" s="162"/>
      <c r="D6" s="163">
        <v>14266</v>
      </c>
      <c r="E6" s="164"/>
      <c r="F6" s="165">
        <v>47978</v>
      </c>
      <c r="G6" s="166"/>
      <c r="H6" s="167"/>
    </row>
    <row r="7" spans="1:8" x14ac:dyDescent="0.15">
      <c r="A7" s="148" t="s">
        <v>519</v>
      </c>
      <c r="B7" s="153"/>
      <c r="C7" s="154"/>
      <c r="D7" s="155">
        <v>88344</v>
      </c>
      <c r="E7" s="156"/>
      <c r="F7" s="157">
        <v>96469</v>
      </c>
      <c r="G7" s="158"/>
      <c r="H7" s="159"/>
    </row>
    <row r="8" spans="1:8" x14ac:dyDescent="0.15">
      <c r="A8" s="160"/>
      <c r="B8" s="161"/>
      <c r="C8" s="162"/>
      <c r="D8" s="163">
        <v>30309</v>
      </c>
      <c r="E8" s="164"/>
      <c r="F8" s="165">
        <v>49775</v>
      </c>
      <c r="G8" s="166"/>
      <c r="H8" s="167"/>
    </row>
    <row r="9" spans="1:8" x14ac:dyDescent="0.15">
      <c r="A9" s="148" t="s">
        <v>520</v>
      </c>
      <c r="B9" s="153"/>
      <c r="C9" s="154"/>
      <c r="D9" s="155">
        <v>78553</v>
      </c>
      <c r="E9" s="156"/>
      <c r="F9" s="157">
        <v>85743</v>
      </c>
      <c r="G9" s="158"/>
      <c r="H9" s="159"/>
    </row>
    <row r="10" spans="1:8" x14ac:dyDescent="0.15">
      <c r="A10" s="160"/>
      <c r="B10" s="161"/>
      <c r="C10" s="162"/>
      <c r="D10" s="163">
        <v>22214</v>
      </c>
      <c r="E10" s="164"/>
      <c r="F10" s="165">
        <v>45231</v>
      </c>
      <c r="G10" s="166"/>
      <c r="H10" s="167"/>
    </row>
    <row r="11" spans="1:8" x14ac:dyDescent="0.15">
      <c r="A11" s="148" t="s">
        <v>521</v>
      </c>
      <c r="B11" s="153"/>
      <c r="C11" s="154"/>
      <c r="D11" s="155">
        <v>48837</v>
      </c>
      <c r="E11" s="156"/>
      <c r="F11" s="157">
        <v>92509</v>
      </c>
      <c r="G11" s="158"/>
      <c r="H11" s="159"/>
    </row>
    <row r="12" spans="1:8" x14ac:dyDescent="0.15">
      <c r="A12" s="160"/>
      <c r="B12" s="161"/>
      <c r="C12" s="168"/>
      <c r="D12" s="163">
        <v>13524</v>
      </c>
      <c r="E12" s="164"/>
      <c r="F12" s="165">
        <v>52274</v>
      </c>
      <c r="G12" s="166"/>
      <c r="H12" s="167"/>
    </row>
    <row r="13" spans="1:8" x14ac:dyDescent="0.15">
      <c r="A13" s="148"/>
      <c r="B13" s="153"/>
      <c r="C13" s="169"/>
      <c r="D13" s="170">
        <v>63981</v>
      </c>
      <c r="E13" s="171"/>
      <c r="F13" s="172">
        <v>92287</v>
      </c>
      <c r="G13" s="173"/>
      <c r="H13" s="159"/>
    </row>
    <row r="14" spans="1:8" x14ac:dyDescent="0.15">
      <c r="A14" s="160"/>
      <c r="B14" s="161"/>
      <c r="C14" s="162"/>
      <c r="D14" s="163">
        <v>21773</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4.58</v>
      </c>
      <c r="C19" s="174">
        <f>ROUND(VALUE(SUBSTITUTE(実質収支比率等に係る経年分析!G$48,"▲","-")),2)</f>
        <v>4.78</v>
      </c>
      <c r="D19" s="174">
        <f>ROUND(VALUE(SUBSTITUTE(実質収支比率等に係る経年分析!H$48,"▲","-")),2)</f>
        <v>10.220000000000001</v>
      </c>
      <c r="E19" s="174">
        <f>ROUND(VALUE(SUBSTITUTE(実質収支比率等に係る経年分析!I$48,"▲","-")),2)</f>
        <v>5.93</v>
      </c>
      <c r="F19" s="174">
        <f>ROUND(VALUE(SUBSTITUTE(実質収支比率等に係る経年分析!J$48,"▲","-")),2)</f>
        <v>6.09</v>
      </c>
    </row>
    <row r="20" spans="1:11" x14ac:dyDescent="0.15">
      <c r="A20" s="174" t="s">
        <v>53</v>
      </c>
      <c r="B20" s="174">
        <f>ROUND(VALUE(SUBSTITUTE(実質収支比率等に係る経年分析!F$47,"▲","-")),2)</f>
        <v>14.14</v>
      </c>
      <c r="C20" s="174">
        <f>ROUND(VALUE(SUBSTITUTE(実質収支比率等に係る経年分析!G$47,"▲","-")),2)</f>
        <v>11.01</v>
      </c>
      <c r="D20" s="174">
        <f>ROUND(VALUE(SUBSTITUTE(実質収支比率等に係る経年分析!H$47,"▲","-")),2)</f>
        <v>10.69</v>
      </c>
      <c r="E20" s="174">
        <f>ROUND(VALUE(SUBSTITUTE(実質収支比率等に係る経年分析!I$47,"▲","-")),2)</f>
        <v>10.97</v>
      </c>
      <c r="F20" s="174">
        <f>ROUND(VALUE(SUBSTITUTE(実質収支比率等に係る経年分析!J$47,"▲","-")),2)</f>
        <v>5.29</v>
      </c>
    </row>
    <row r="21" spans="1:11" x14ac:dyDescent="0.15">
      <c r="A21" s="174" t="s">
        <v>54</v>
      </c>
      <c r="B21" s="174">
        <f>IF(ISNUMBER(VALUE(SUBSTITUTE(実質収支比率等に係る経年分析!F$49,"▲","-"))),ROUND(VALUE(SUBSTITUTE(実質収支比率等に係る経年分析!F$49,"▲","-")),2),NA())</f>
        <v>-7.08</v>
      </c>
      <c r="C21" s="174">
        <f>IF(ISNUMBER(VALUE(SUBSTITUTE(実質収支比率等に係る経年分析!G$49,"▲","-"))),ROUND(VALUE(SUBSTITUTE(実質収支比率等に係る経年分析!G$49,"▲","-")),2),NA())</f>
        <v>-2.31</v>
      </c>
      <c r="D21" s="174">
        <f>IF(ISNUMBER(VALUE(SUBSTITUTE(実質収支比率等に係る経年分析!H$49,"▲","-"))),ROUND(VALUE(SUBSTITUTE(実質収支比率等に係る経年分析!H$49,"▲","-")),2),NA())</f>
        <v>5.73</v>
      </c>
      <c r="E21" s="174">
        <f>IF(ISNUMBER(VALUE(SUBSTITUTE(実質収支比率等に係る経年分析!I$49,"▲","-"))),ROUND(VALUE(SUBSTITUTE(実質収支比率等に係る経年分析!I$49,"▲","-")),2),NA())</f>
        <v>-4.54</v>
      </c>
      <c r="F21" s="174">
        <f>IF(ISNUMBER(VALUE(SUBSTITUTE(実質収支比率等に係る経年分析!J$49,"▲","-"))),ROUND(VALUE(SUBSTITUTE(実質収支比率等に係る経年分析!J$49,"▲","-")),2),NA())</f>
        <v>-5.32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0.55000000000000004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0.55000000000000004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2.4500000000000002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4.7699999999999996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10.220000000000001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1871</v>
      </c>
      <c r="E42" s="176"/>
      <c r="F42" s="176"/>
      <c r="G42" s="176">
        <f>'実質公債費比率（分子）の構造'!L$52</f>
        <v>1892</v>
      </c>
      <c r="H42" s="176"/>
      <c r="I42" s="176"/>
      <c r="J42" s="176">
        <f>'実質公債費比率（分子）の構造'!M$52</f>
        <v>1883</v>
      </c>
      <c r="K42" s="176"/>
      <c r="L42" s="176"/>
      <c r="M42" s="176">
        <f>'実質公債費比率（分子）の構造'!N$52</f>
        <v>1829</v>
      </c>
      <c r="N42" s="176"/>
      <c r="O42" s="176"/>
      <c r="P42" s="176">
        <f>'実質公債費比率（分子）の構造'!O$52</f>
        <v>1794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16</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785</v>
      </c>
      <c r="C46" s="176"/>
      <c r="D46" s="176"/>
      <c r="E46" s="176">
        <f>'実質公債費比率（分子）の構造'!L$48</f>
        <v>793</v>
      </c>
      <c r="F46" s="176"/>
      <c r="G46" s="176"/>
      <c r="H46" s="176">
        <f>'実質公債費比率（分子）の構造'!M$48</f>
        <v>799</v>
      </c>
      <c r="I46" s="176"/>
      <c r="J46" s="176"/>
      <c r="K46" s="176">
        <f>'実質公債費比率（分子）の構造'!N$48</f>
        <v>733</v>
      </c>
      <c r="L46" s="176"/>
      <c r="M46" s="176"/>
      <c r="N46" s="176">
        <f>'実質公債費比率（分子）の構造'!O$48</f>
        <v>634</v>
      </c>
      <c r="O46" s="176"/>
      <c r="P46" s="176"/>
    </row>
    <row r="47" spans="1:16" x14ac:dyDescent="0.15">
      <c r="A47" s="176" t="s">
        <v>12</v>
      </c>
      <c r="B47" s="176">
        <f>'実質公債費比率（分子）の構造'!K$47</f>
        <v>10</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1930</v>
      </c>
      <c r="C49" s="176"/>
      <c r="D49" s="176"/>
      <c r="E49" s="176">
        <f>'実質公債費比率（分子）の構造'!L$45</f>
        <v>2045</v>
      </c>
      <c r="F49" s="176"/>
      <c r="G49" s="176"/>
      <c r="H49" s="176">
        <f>'実質公債費比率（分子）の構造'!M$45</f>
        <v>2018</v>
      </c>
      <c r="I49" s="176"/>
      <c r="J49" s="176"/>
      <c r="K49" s="176">
        <f>'実質公債費比率（分子）の構造'!N$45</f>
        <v>1958</v>
      </c>
      <c r="L49" s="176"/>
      <c r="M49" s="176"/>
      <c r="N49" s="176">
        <f>'実質公債費比率（分子）の構造'!O$45</f>
        <v>1986</v>
      </c>
      <c r="O49" s="176"/>
      <c r="P49" s="176"/>
    </row>
    <row r="50" spans="1:16" x14ac:dyDescent="0.15">
      <c r="A50" s="176" t="s">
        <v>67</v>
      </c>
      <c r="B50" s="176" t="e">
        <f>NA()</f>
        <v>#N/A</v>
      </c>
      <c r="C50" s="176">
        <f>IF(ISNUMBER('実質公債費比率（分子）の構造'!K$53),'実質公債費比率（分子）の構造'!K$53,NA())</f>
        <v>870</v>
      </c>
      <c r="D50" s="176" t="e">
        <f>NA()</f>
        <v>#N/A</v>
      </c>
      <c r="E50" s="176" t="e">
        <f>NA()</f>
        <v>#N/A</v>
      </c>
      <c r="F50" s="176">
        <f>IF(ISNUMBER('実質公債費比率（分子）の構造'!L$53),'実質公債費比率（分子）の構造'!L$53,NA())</f>
        <v>946</v>
      </c>
      <c r="G50" s="176" t="e">
        <f>NA()</f>
        <v>#N/A</v>
      </c>
      <c r="H50" s="176" t="e">
        <f>NA()</f>
        <v>#N/A</v>
      </c>
      <c r="I50" s="176">
        <f>IF(ISNUMBER('実質公債費比率（分子）の構造'!M$53),'実質公債費比率（分子）の構造'!M$53,NA())</f>
        <v>934</v>
      </c>
      <c r="J50" s="176" t="e">
        <f>NA()</f>
        <v>#N/A</v>
      </c>
      <c r="K50" s="176" t="e">
        <f>NA()</f>
        <v>#N/A</v>
      </c>
      <c r="L50" s="176">
        <f>IF(ISNUMBER('実質公債費比率（分子）の構造'!N$53),'実質公債費比率（分子）の構造'!N$53,NA())</f>
        <v>862</v>
      </c>
      <c r="M50" s="176" t="e">
        <f>NA()</f>
        <v>#N/A</v>
      </c>
      <c r="N50" s="176" t="e">
        <f>NA()</f>
        <v>#N/A</v>
      </c>
      <c r="O50" s="176">
        <f>IF(ISNUMBER('実質公債費比率（分子）の構造'!O$53),'実質公債費比率（分子）の構造'!O$53,NA())</f>
        <v>826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18992</v>
      </c>
      <c r="E56" s="175"/>
      <c r="F56" s="175"/>
      <c r="G56" s="175">
        <f>'将来負担比率（分子）の構造'!J$52</f>
        <v>18527</v>
      </c>
      <c r="H56" s="175"/>
      <c r="I56" s="175"/>
      <c r="J56" s="175">
        <f>'将来負担比率（分子）の構造'!K$52</f>
        <v>17970</v>
      </c>
      <c r="K56" s="175"/>
      <c r="L56" s="175"/>
      <c r="M56" s="175">
        <f>'将来負担比率（分子）の構造'!L$52</f>
        <v>17016</v>
      </c>
      <c r="N56" s="175"/>
      <c r="O56" s="175"/>
      <c r="P56" s="175">
        <f>'将来負担比率（分子）の構造'!M$52</f>
        <v>16096</v>
      </c>
    </row>
    <row r="57" spans="1:16" x14ac:dyDescent="0.15">
      <c r="A57" s="175" t="s">
        <v>42</v>
      </c>
      <c r="B57" s="175"/>
      <c r="C57" s="175"/>
      <c r="D57" s="175">
        <f>'将来負担比率（分子）の構造'!I$51</f>
        <v>488</v>
      </c>
      <c r="E57" s="175"/>
      <c r="F57" s="175"/>
      <c r="G57" s="175">
        <f>'将来負担比率（分子）の構造'!J$51</f>
        <v>396</v>
      </c>
      <c r="H57" s="175"/>
      <c r="I57" s="175"/>
      <c r="J57" s="175">
        <f>'将来負担比率（分子）の構造'!K$51</f>
        <v>308</v>
      </c>
      <c r="K57" s="175"/>
      <c r="L57" s="175"/>
      <c r="M57" s="175">
        <f>'将来負担比率（分子）の構造'!L$51</f>
        <v>222</v>
      </c>
      <c r="N57" s="175"/>
      <c r="O57" s="175"/>
      <c r="P57" s="175">
        <f>'将来負担比率（分子）の構造'!M$51</f>
        <v>129</v>
      </c>
    </row>
    <row r="58" spans="1:16" x14ac:dyDescent="0.15">
      <c r="A58" s="175" t="s">
        <v>41</v>
      </c>
      <c r="B58" s="175"/>
      <c r="C58" s="175"/>
      <c r="D58" s="175">
        <f>'将来負担比率（分子）の構造'!I$50</f>
        <v>6319</v>
      </c>
      <c r="E58" s="175"/>
      <c r="F58" s="175"/>
      <c r="G58" s="175">
        <f>'将来負担比率（分子）の構造'!J$50</f>
        <v>5802</v>
      </c>
      <c r="H58" s="175"/>
      <c r="I58" s="175"/>
      <c r="J58" s="175">
        <f>'将来負担比率（分子）の構造'!K$50</f>
        <v>5805</v>
      </c>
      <c r="K58" s="175"/>
      <c r="L58" s="175"/>
      <c r="M58" s="175">
        <f>'将来負担比率（分子）の構造'!L$50</f>
        <v>5806</v>
      </c>
      <c r="N58" s="175"/>
      <c r="O58" s="175"/>
      <c r="P58" s="175">
        <f>'将来負担比率（分子）の構造'!M$50</f>
        <v>4952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3372</v>
      </c>
      <c r="C62" s="175"/>
      <c r="D62" s="175"/>
      <c r="E62" s="175">
        <f>'将来負担比率（分子）の構造'!J$45</f>
        <v>2153</v>
      </c>
      <c r="F62" s="175"/>
      <c r="G62" s="175"/>
      <c r="H62" s="175">
        <f>'将来負担比率（分子）の構造'!K$45</f>
        <v>2115</v>
      </c>
      <c r="I62" s="175"/>
      <c r="J62" s="175"/>
      <c r="K62" s="175">
        <f>'将来負担比率（分子）の構造'!L$45</f>
        <v>2116</v>
      </c>
      <c r="L62" s="175"/>
      <c r="M62" s="175"/>
      <c r="N62" s="175">
        <f>'将来負担比率（分子）の構造'!M$45</f>
        <v>2063</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8169</v>
      </c>
      <c r="C64" s="175"/>
      <c r="D64" s="175"/>
      <c r="E64" s="175">
        <f>'将来負担比率（分子）の構造'!J$43</f>
        <v>7536</v>
      </c>
      <c r="F64" s="175"/>
      <c r="G64" s="175"/>
      <c r="H64" s="175">
        <f>'将来負担比率（分子）の構造'!K$43</f>
        <v>6918</v>
      </c>
      <c r="I64" s="175"/>
      <c r="J64" s="175"/>
      <c r="K64" s="175">
        <f>'将来負担比率（分子）の構造'!L$43</f>
        <v>6214</v>
      </c>
      <c r="L64" s="175"/>
      <c r="M64" s="175"/>
      <c r="N64" s="175">
        <f>'将来負担比率（分子）の構造'!M$43</f>
        <v>5361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19470</v>
      </c>
      <c r="C66" s="175"/>
      <c r="D66" s="175"/>
      <c r="E66" s="175">
        <f>'将来負担比率（分子）の構造'!J$41</f>
        <v>19321</v>
      </c>
      <c r="F66" s="175"/>
      <c r="G66" s="175"/>
      <c r="H66" s="175">
        <f>'将来負担比率（分子）の構造'!K$41</f>
        <v>20123</v>
      </c>
      <c r="I66" s="175"/>
      <c r="J66" s="175"/>
      <c r="K66" s="175">
        <f>'将来負担比率（分子）の構造'!L$41</f>
        <v>19973</v>
      </c>
      <c r="L66" s="175"/>
      <c r="M66" s="175"/>
      <c r="N66" s="175">
        <f>'将来負担比率（分子）の構造'!M$41</f>
        <v>19322</v>
      </c>
      <c r="O66" s="175"/>
      <c r="P66" s="175"/>
    </row>
    <row r="67" spans="1:16" x14ac:dyDescent="0.15">
      <c r="A67" s="175" t="s">
        <v>71</v>
      </c>
      <c r="B67" s="175" t="e">
        <f>NA()</f>
        <v>#N/A</v>
      </c>
      <c r="C67" s="175">
        <f>IF(ISNUMBER('将来負担比率（分子）の構造'!I$53), IF('将来負担比率（分子）の構造'!I$53 &lt; 0, 0, '将来負担比率（分子）の構造'!I$53), NA())</f>
        <v>5212</v>
      </c>
      <c r="D67" s="175" t="e">
        <f>NA()</f>
        <v>#N/A</v>
      </c>
      <c r="E67" s="175" t="e">
        <f>NA()</f>
        <v>#N/A</v>
      </c>
      <c r="F67" s="175">
        <f>IF(ISNUMBER('将来負担比率（分子）の構造'!J$53), IF('将来負担比率（分子）の構造'!J$53 &lt; 0, 0, '将来負担比率（分子）の構造'!J$53), NA())</f>
        <v>4283</v>
      </c>
      <c r="G67" s="175" t="e">
        <f>NA()</f>
        <v>#N/A</v>
      </c>
      <c r="H67" s="175" t="e">
        <f>NA()</f>
        <v>#N/A</v>
      </c>
      <c r="I67" s="175">
        <f>IF(ISNUMBER('将来負担比率（分子）の構造'!K$53), IF('将来負担比率（分子）の構造'!K$53 &lt; 0, 0, '将来負担比率（分子）の構造'!K$53), NA())</f>
        <v>5073</v>
      </c>
      <c r="J67" s="175" t="e">
        <f>NA()</f>
        <v>#N/A</v>
      </c>
      <c r="K67" s="175" t="e">
        <f>NA()</f>
        <v>#N/A</v>
      </c>
      <c r="L67" s="175">
        <f>IF(ISNUMBER('将来負担比率（分子）の構造'!L$53), IF('将来負担比率（分子）の構造'!L$53 &lt; 0, 0, '将来負担比率（分子）の構造'!L$53), NA())</f>
        <v>5260</v>
      </c>
      <c r="M67" s="175" t="e">
        <f>NA()</f>
        <v>#N/A</v>
      </c>
      <c r="N67" s="175" t="e">
        <f>NA()</f>
        <v>#N/A</v>
      </c>
      <c r="O67" s="175">
        <f>IF(ISNUMBER('将来負担比率（分子）の構造'!M$53), IF('将来負担比率（分子）の構造'!M$53 &lt; 0, 0, '将来負担比率（分子）の構造'!M$53), NA())</f>
        <v>5570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1244</v>
      </c>
      <c r="C72" s="179">
        <f>基金残高に係る経年分析!G55</f>
        <v>1245</v>
      </c>
      <c r="D72" s="179">
        <f>基金残高に係る経年分析!H55</f>
        <v>608</v>
      </c>
    </row>
    <row r="73" spans="1:16" x14ac:dyDescent="0.15">
      <c r="A73" s="178" t="s">
        <v>74</v>
      </c>
      <c r="B73" s="179">
        <f>基金残高に係る経年分析!F56</f>
        <v>2798</v>
      </c>
      <c r="C73" s="179">
        <f>基金残高に係る経年分析!G56</f>
        <v>2802</v>
      </c>
      <c r="D73" s="179">
        <f>基金残高に係る経年分析!H56</f>
        <v>2861</v>
      </c>
    </row>
    <row r="74" spans="1:16" x14ac:dyDescent="0.15">
      <c r="A74" s="178" t="s">
        <v>75</v>
      </c>
      <c r="B74" s="179">
        <f>基金残高に係る経年分析!F57</f>
        <v>1886</v>
      </c>
      <c r="C74" s="179">
        <f>基金残高に係る経年分析!G57</f>
        <v>1882</v>
      </c>
      <c r="D74" s="179">
        <f>基金残高に係る経年分析!H57</f>
        <v>1796</v>
      </c>
    </row>
  </sheetData>
  <sheetProtection algorithmName="SHA-512" hashValue="9e1+CyEoSpchK7zpx7aSLfkp2CROINBDKEAxbEoStCQQMVYqK+NfuPzd6AoQ7f+5E6hpbvHmpOzvDeA+PWs9ug==" saltValue="/+yBDvyG2LBoi7G1wucp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2025-02-19T01:10:04Z</dcterms:created>
  <dcterms:modified xsi:type="dcterms:W3CDTF">2025-03-27T04:44:53Z</dcterms:modified>
  <cp:category/>
</cp:coreProperties>
</file>