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04030144\Desktop\05_最終版\"/>
    </mc:Choice>
  </mc:AlternateContent>
  <bookViews>
    <workbookView xWindow="-105" yWindow="-105" windowWidth="19425" windowHeight="10305"/>
  </bookViews>
  <sheets>
    <sheet name="総括表" sheetId="10" r:id="rId1"/>
    <sheet name="普通会計の状況" sheetId="11" r:id="rId2"/>
    <sheet name="各会計、関係団体の財政状況及び健全化判断比率" sheetId="12" r:id="rId3"/>
    <sheet name="財政比較分析表" sheetId="18"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BE35" i="10"/>
  <c r="C35" i="10"/>
  <c r="CO34" i="10"/>
  <c r="BE34" i="10"/>
  <c r="U34" i="10"/>
  <c r="C34" i="10"/>
  <c r="U35" i="10" l="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W34" i="10" l="1"/>
  <c r="BW35" i="10" s="1"/>
  <c r="BW36" i="10" s="1"/>
  <c r="BW37" i="10" s="1"/>
  <c r="BW38" i="10" s="1"/>
  <c r="BW39" i="10" s="1"/>
  <c r="BW40" i="10" s="1"/>
  <c r="BW41" i="10" s="1"/>
  <c r="BW42" i="10" s="1"/>
  <c r="BW43" i="10" s="1"/>
</calcChain>
</file>

<file path=xl/sharedStrings.xml><?xml version="1.0" encoding="utf-8"?>
<sst xmlns="http://schemas.openxmlformats.org/spreadsheetml/2006/main" count="1111" uniqueCount="606">
  <si>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</si>
  <si>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</si>
  <si>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</si>
  <si>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</si>
  <si>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</si>
  <si>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</si>
  <si>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</si>
  <si>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</si>
  <si>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</si>
  <si>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</si>
  <si>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</si>
  <si>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</si>
  <si>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</si>
  <si>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</si>
  <si>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</si>
  <si>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</si>
  <si>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</si>
  <si>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</si>
  <si>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</si>
  <si>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</si>
  <si>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</si>
  <si>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</si>
  <si>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</si>
  <si>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</si>
  <si>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</si>
  <si>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</si>
  <si>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</si>
  <si>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</si>
  <si>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</si>
  <si>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</si>
  <si>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</si>
  <si>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</si>
  <si>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</si>
  <si>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</si>
  <si>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</si>
  <si>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</si>
  <si>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</si>
  <si>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</si>
  <si>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</si>
  <si>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</si>
  <si>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</si>
  <si>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</si>
  <si>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</si>
  <si>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</si>
  <si>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</si>
  <si>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</si>
  <si>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</si>
  <si>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</si>
  <si>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</si>
  <si>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</si>
  <si>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</si>
  <si>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</si>
  <si>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</si>
  <si>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</si>
  <si>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</si>
  <si>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</si>
  <si>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</si>
  <si>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</si>
  <si>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</si>
  <si>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</si>
  <si>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</si>
  <si>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</si>
  <si>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</si>
  <si>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</si>
  <si>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</si>
  <si>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</si>
  <si>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</si>
  <si>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</si>
  <si>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</si>
  <si>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</si>
  <si>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</si>
  <si>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</si>
  <si>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</si>
  <si>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</si>
  <si>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</si>
  <si>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</si>
  <si>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</si>
  <si>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</si>
  <si>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</si>
  <si>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</si>
  <si>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</si>
  <si>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</si>
  <si>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</si>
  <si>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</si>
  <si>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</si>
  <si>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</si>
  <si>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</si>
  <si>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Ⅰ－３</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</si>
  <si>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</si>
  <si>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</si>
  <si>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</si>
  <si>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</si>
  <si>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</si>
  <si>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</si>
  <si>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</si>
  <si>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</si>
  <si>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</si>
  <si>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</si>
  <si>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</si>
  <si>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</si>
  <si>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つくばみらい市</t>
    <phoneticPr fontId="5"/>
  </si>
  <si>
    <t>地方交付税種地</t>
    <rPh sb="0" eb="2">
      <t>チホウ</t>
    </rPh>
    <rPh sb="2" eb="5">
      <t>コウフゼイ</t>
    </rPh>
    <rPh sb="5" eb="6">
      <t>シュ</t>
    </rPh>
    <rPh sb="6" eb="7">
      <t>チ</t>
    </rPh>
    <phoneticPr fontId="5"/>
  </si>
  <si>
    <t>2-5</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</si>
  <si>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</si>
  <si>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</si>
  <si>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</si>
  <si>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</si>
  <si>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</si>
  <si>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</si>
  <si>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</si>
  <si>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</si>
  <si>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</si>
  <si>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</si>
  <si>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</si>
  <si>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</si>
  <si>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</si>
  <si>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</si>
  <si>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</si>
  <si>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</si>
  <si>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</si>
  <si>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</si>
  <si>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</si>
  <si>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</si>
  <si>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</si>
  <si>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</si>
  <si>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</si>
  <si>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</si>
  <si>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</si>
  <si>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</si>
  <si>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</si>
  <si>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</si>
  <si>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</si>
  <si>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</si>
  <si>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</si>
  <si>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</si>
  <si>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</si>
  <si>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</si>
  <si>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</si>
  <si>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</si>
  <si>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</si>
  <si>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</si>
  <si>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</si>
  <si>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</si>
  <si>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</si>
  <si>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</si>
  <si>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</si>
  <si>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</si>
  <si>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</si>
  <si>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</si>
  <si>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</si>
  <si>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</si>
  <si>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</si>
  <si>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</si>
  <si>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</si>
  <si>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1.0</t>
    <phoneticPr fontId="5"/>
  </si>
  <si>
    <t>基準財政需要額</t>
    <phoneticPr fontId="25"/>
  </si>
  <si>
    <t>うち日本人(％)</t>
    <phoneticPr fontId="5"/>
  </si>
  <si>
    <t>0.9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</si>
  <si>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</si>
  <si>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</si>
  <si>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</si>
  <si>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</si>
  <si>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</si>
  <si>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</si>
  <si>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</si>
  <si>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</si>
  <si>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</si>
  <si>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</si>
  <si>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</si>
  <si>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</si>
  <si>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</si>
  <si>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</si>
  <si>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</si>
  <si>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</si>
  <si>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</si>
  <si>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</si>
  <si>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</si>
  <si>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</si>
  <si>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</si>
  <si>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</si>
  <si>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</si>
  <si>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</si>
  <si>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</si>
  <si>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</si>
  <si>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</si>
  <si>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</si>
  <si>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</si>
  <si>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</si>
  <si>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</si>
  <si>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</si>
  <si>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</si>
  <si>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</si>
  <si>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</si>
  <si>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</si>
  <si>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</si>
  <si>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</si>
  <si>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</si>
  <si>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</si>
  <si>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</si>
  <si>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</si>
  <si>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</si>
  <si>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</si>
  <si>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</si>
  <si>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</si>
  <si>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</si>
  <si>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</si>
  <si>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</si>
  <si>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</si>
  <si>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</si>
  <si>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</si>
  <si>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</si>
  <si>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</si>
  <si>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</si>
  <si>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</si>
  <si>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</si>
  <si>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</si>
  <si>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</si>
  <si>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</si>
  <si>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</si>
  <si>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</si>
  <si>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茨城県つくばみらい市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</si>
  <si>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</si>
  <si>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</si>
  <si>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</si>
  <si>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</si>
  <si>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</si>
  <si>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</si>
  <si>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</si>
  <si>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</si>
  <si>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</si>
  <si>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</si>
  <si>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</si>
  <si>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</si>
  <si>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</si>
  <si>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</si>
  <si>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</si>
  <si>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</si>
  <si>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</si>
  <si>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</si>
  <si>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</si>
  <si>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</si>
  <si>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</si>
  <si>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</si>
  <si>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</si>
  <si>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</si>
  <si>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</si>
  <si>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</si>
  <si>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</si>
  <si>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</si>
  <si>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</si>
  <si>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t>
    <phoneticPr fontId="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</si>
  <si>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</si>
  <si>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</si>
  <si>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</si>
  <si>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</si>
  <si>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</si>
  <si>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</si>
  <si>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</si>
  <si>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</si>
  <si>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</si>
  <si>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</si>
  <si>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</si>
  <si>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</si>
  <si>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</si>
  <si>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</si>
  <si>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</si>
  <si>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</si>
  <si>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</si>
  <si>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</si>
  <si>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</si>
  <si>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</si>
  <si>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</si>
  <si>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</si>
  <si>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</si>
  <si>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</si>
  <si>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</si>
  <si>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</si>
  <si>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</si>
  <si>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</si>
  <si>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</si>
  <si>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</si>
  <si>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</si>
  <si>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</si>
  <si>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</si>
  <si>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</si>
  <si>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</si>
  <si>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</si>
  <si>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</si>
  <si>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</si>
  <si>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</si>
  <si>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</si>
  <si>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</si>
  <si>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</si>
  <si>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</si>
  <si>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</si>
  <si>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</si>
  <si>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</si>
  <si>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</si>
  <si>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</si>
  <si>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</si>
  <si>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</si>
  <si>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</si>
  <si>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</si>
  <si>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</si>
  <si>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</si>
  <si>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</si>
  <si>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</si>
  <si>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</si>
  <si>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</si>
  <si>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</si>
  <si>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</si>
  <si>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</si>
  <si>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</si>
  <si>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</si>
  <si>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</si>
  <si>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</si>
  <si>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</si>
  <si>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</si>
  <si>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</si>
  <si>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</si>
  <si>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</si>
  <si>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</si>
  <si>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</si>
  <si>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</si>
  <si>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</si>
  <si>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</si>
  <si>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</si>
  <si>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</si>
  <si>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</si>
  <si>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</si>
  <si>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</si>
  <si>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</si>
  <si>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</si>
  <si>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</si>
  <si>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</si>
  <si>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</si>
  <si>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</si>
  <si>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</si>
  <si>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</si>
  <si>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</si>
  <si>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</si>
  <si>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</si>
  <si>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</si>
  <si>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</si>
  <si>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6"/>
  </si>
  <si>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</si>
  <si>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</si>
  <si>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</si>
  <si>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</si>
  <si>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</si>
  <si>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</si>
  <si>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</si>
  <si>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</si>
  <si>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</si>
  <si>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</si>
  <si>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</si>
  <si>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</si>
  <si>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</si>
  <si>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</si>
  <si>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</si>
  <si>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</si>
  <si>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</si>
  <si>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</si>
  <si>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</si>
  <si>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</si>
  <si>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</si>
  <si>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</si>
  <si>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</si>
  <si>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</si>
  <si>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</si>
  <si>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</si>
  <si>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</si>
  <si>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茨城県つくばみらい市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</si>
  <si>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</si>
  <si>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</si>
  <si>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</si>
  <si>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</si>
  <si>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</si>
  <si>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</si>
  <si>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</si>
  <si>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</si>
  <si>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</si>
  <si>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</si>
  <si>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</si>
  <si>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</si>
  <si>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</si>
  <si>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</si>
  <si>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</si>
  <si>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</si>
  <si>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</si>
  <si>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</si>
  <si>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</si>
  <si>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</si>
  <si>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</si>
  <si>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</si>
  <si>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</si>
  <si>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</si>
  <si>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</si>
  <si>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</si>
  <si>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</si>
  <si>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</si>
  <si>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</si>
  <si>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</si>
  <si>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</si>
  <si>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</si>
  <si>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</si>
  <si>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</si>
  <si>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</si>
  <si>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</si>
  <si>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</si>
  <si>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</si>
  <si>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</si>
  <si>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</si>
  <si>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</si>
  <si>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</si>
  <si>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</si>
  <si>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</si>
  <si>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</si>
  <si>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</si>
  <si>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</si>
  <si>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</si>
  <si>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</si>
  <si>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</si>
  <si>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</si>
  <si>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</si>
  <si>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</si>
  <si>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</si>
  <si>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</si>
  <si>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</si>
  <si>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</si>
  <si>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</si>
  <si>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</si>
  <si>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</si>
  <si>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</si>
  <si>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</si>
  <si>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</si>
  <si>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</si>
  <si>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</si>
  <si>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</si>
  <si>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</si>
  <si>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</si>
  <si>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</si>
  <si>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</si>
  <si>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</si>
  <si>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</si>
  <si>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</si>
  <si>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</si>
  <si>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</si>
  <si>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</si>
  <si>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</si>
  <si>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</si>
  <si>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</si>
  <si>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</si>
  <si>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</si>
  <si>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</si>
  <si>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</si>
  <si>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</si>
  <si>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</si>
  <si>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</si>
  <si>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</si>
  <si>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</si>
  <si>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</si>
  <si>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</si>
  <si>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</si>
  <si>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</si>
  <si>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</si>
  <si>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</si>
  <si>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</si>
  <si>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</si>
  <si>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</si>
  <si>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</si>
  <si>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</si>
  <si>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</si>
  <si>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</si>
  <si>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</si>
  <si>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</si>
  <si>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</si>
  <si>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</si>
  <si>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</si>
  <si>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</si>
  <si>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</si>
  <si>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</si>
  <si>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</si>
  <si>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</si>
  <si>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</si>
  <si>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</si>
  <si>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</si>
  <si>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</si>
  <si>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</si>
  <si>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</si>
  <si>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</si>
  <si>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</si>
  <si>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</si>
  <si>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</si>
  <si>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</si>
  <si>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</si>
  <si>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</si>
  <si>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</si>
  <si>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</si>
  <si>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</si>
  <si>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</si>
  <si>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</si>
  <si>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</si>
  <si>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</si>
  <si>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</si>
  <si>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</si>
  <si>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</si>
  <si>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</si>
  <si>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</si>
  <si>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</si>
  <si>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</si>
  <si>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</si>
  <si>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</si>
  <si>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</si>
  <si>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</si>
  <si>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</si>
  <si>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</si>
  <si>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</si>
  <si>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</si>
  <si>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</si>
  <si>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</si>
  <si>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</si>
  <si>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</si>
  <si>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</si>
  <si>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</si>
  <si>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</si>
  <si>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</si>
  <si>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</si>
  <si>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</si>
  <si>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</si>
  <si>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</si>
  <si>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t>
  </si>
  <si>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</si>
  <si>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</si>
  <si>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</si>
  <si>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</si>
  <si>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</si>
  <si>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</si>
  <si>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</si>
  <si>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</si>
  <si>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</si>
  <si>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</si>
  <si>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</si>
  <si>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</si>
  <si>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</si>
  <si>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</si>
  <si>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</si>
  <si>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</si>
  <si>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</si>
  <si>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</si>
  <si>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</si>
  <si>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</si>
  <si>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</si>
  <si>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</si>
  <si>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</si>
  <si>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</si>
  <si>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</si>
  <si>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</si>
  <si>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</si>
  <si>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</si>
  <si>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</si>
  <si>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</si>
  <si>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</si>
  <si>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 7.11</t>
  </si>
  <si>
    <t>▲ 2.46</t>
  </si>
  <si>
    <t>水道事業会計</t>
  </si>
  <si>
    <t>一般会計</t>
  </si>
  <si>
    <t>下水道事業会計</t>
  </si>
  <si>
    <t>介護保険特別会計</t>
  </si>
  <si>
    <t>国民健康保険特別会計</t>
  </si>
  <si>
    <t>後期高齢者医療特別会計</t>
  </si>
  <si>
    <t>その他会計（赤字）</t>
  </si>
  <si>
    <t>その他会計（黒字）</t>
  </si>
  <si>
    <t>（百万円）</t>
    <phoneticPr fontId="5"/>
  </si>
  <si>
    <t>H30</t>
    <phoneticPr fontId="5"/>
  </si>
  <si>
    <t>R01</t>
    <phoneticPr fontId="5"/>
  </si>
  <si>
    <t>R02</t>
    <phoneticPr fontId="5"/>
  </si>
  <si>
    <t>R03</t>
    <phoneticPr fontId="5"/>
  </si>
  <si>
    <t>R04</t>
    <phoneticPr fontId="5"/>
  </si>
  <si>
    <t>-</t>
    <phoneticPr fontId="2"/>
  </si>
  <si>
    <t>茨城県市町村総合事務組合(一般会計)</t>
  </si>
  <si>
    <t>茨城県市町村総合事務組合(県民交通災害共済事業特別会計)</t>
  </si>
  <si>
    <t>茨城県租税債権管理機構(一般会計)</t>
  </si>
  <si>
    <t>茨城県後期高齢者医療広域連合(一般会計)</t>
    <rPh sb="15" eb="17">
      <t>イッパン</t>
    </rPh>
    <rPh sb="17" eb="19">
      <t>カイケイ</t>
    </rPh>
    <phoneticPr fontId="5"/>
  </si>
  <si>
    <t>茨城県後期高齢者医療広域連合(後期高齢者医療特別会計)</t>
  </si>
  <si>
    <t>常総衛生組合(一般会計)</t>
  </si>
  <si>
    <t>取手市外２市火葬場組合(一般会計)</t>
  </si>
  <si>
    <t>常総広域市町村圏事務組合(一般会計)</t>
  </si>
  <si>
    <t>取手地方広域下水道組合(下水道事業会計)</t>
    <rPh sb="12" eb="15">
      <t>ゲスイドウ</t>
    </rPh>
    <rPh sb="15" eb="17">
      <t>ジギョウ</t>
    </rPh>
    <phoneticPr fontId="2"/>
  </si>
  <si>
    <t>利根川水系県南水防事務組合(一般会計)</t>
  </si>
  <si>
    <t>ふるさとづくり基金</t>
    <rPh sb="7" eb="9">
      <t>キキン</t>
    </rPh>
    <phoneticPr fontId="5"/>
  </si>
  <si>
    <t>公共施設整備基金</t>
    <rPh sb="0" eb="8">
      <t>コウキョウシセツセイビキキン</t>
    </rPh>
    <phoneticPr fontId="5"/>
  </si>
  <si>
    <t>ふるさと創生基金</t>
    <rPh sb="4" eb="6">
      <t>ソウセイ</t>
    </rPh>
    <rPh sb="6" eb="8">
      <t>キキン</t>
    </rPh>
    <phoneticPr fontId="5"/>
  </si>
  <si>
    <t>みらいこども基金</t>
    <rPh sb="6" eb="8">
      <t>キキン</t>
    </rPh>
    <phoneticPr fontId="5"/>
  </si>
  <si>
    <t>地域福祉基金</t>
    <rPh sb="0" eb="2">
      <t>チイキ</t>
    </rPh>
    <rPh sb="2" eb="4">
      <t>フクシ</t>
    </rPh>
    <rPh sb="4" eb="6">
      <t>キキン</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</si>
  <si>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</si>
  <si>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</si>
  <si>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</si>
  <si>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</si>
  <si>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</si>
  <si>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</si>
  <si>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</si>
  <si>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</si>
  <si>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</si>
  <si>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r>
      <t>　将来負担比率は、類似団体平均を3.0ポイント上回り、土地開発基金や臨時財政対策債発行可能額、普通交付税の減少により</t>
    </r>
    <r>
      <rPr>
        <sz val="11"/>
        <rFont val="ＭＳ Ｐゴシック"/>
        <family val="3"/>
        <charset val="128"/>
      </rPr>
      <t>、前年度より5.9ポイント増加している。</t>
    </r>
    <r>
      <rPr>
        <sz val="11"/>
        <color indexed="8"/>
        <rFont val="ＭＳ Ｐゴシック"/>
        <family val="3"/>
        <charset val="128"/>
      </rPr>
      <t xml:space="preserve">
　また、有形固定資産減価償却率は、類似団体平均を10.9ポイント下回っているが、公共施設等への新規投資より資産の減価償却が上回った結果、前年度より2.3ポイント増加している。
　今後、公共施設等の総合管理に関する指針に基づき、計画的に修繕を実施し、公共施設等の管理を適正に行っていく。</t>
    </r>
    <rPh sb="23" eb="24">
      <t>ウエ</t>
    </rPh>
    <rPh sb="27" eb="31">
      <t>トチカイハツ</t>
    </rPh>
    <rPh sb="31" eb="33">
      <t>キキン</t>
    </rPh>
    <rPh sb="34" eb="41">
      <t>リンジザイセイタイサクサイ</t>
    </rPh>
    <rPh sb="41" eb="46">
      <t>ハッコウカノウガク</t>
    </rPh>
    <rPh sb="47" eb="52">
      <t>フツウコウフゼイ</t>
    </rPh>
    <rPh sb="53" eb="55">
      <t>ゲンショウ</t>
    </rPh>
    <rPh sb="71" eb="73">
      <t>ゾウカ</t>
    </rPh>
    <phoneticPr fontId="5"/>
  </si>
  <si>
    <r>
      <t>　将来負担比率は、類似団体平均を3.0ポイント上回り、土地開発基金や臨時財政対策債発行可能額、普通交付税の減少により、前年度より5.9ポイント増加している。
　また、実質公債費比率は、類似団体平均を1.6ポイント下回り、標準財政規模が令和元年度と比べ令和4年度の方が増加し指数が改善した結果、</t>
    </r>
    <r>
      <rPr>
        <sz val="11"/>
        <rFont val="ＭＳ Ｐゴシック"/>
        <family val="3"/>
        <charset val="128"/>
      </rPr>
      <t>前年度より0.4ポイント減少している。</t>
    </r>
    <r>
      <rPr>
        <sz val="11"/>
        <color indexed="8"/>
        <rFont val="ＭＳ Ｐゴシック"/>
        <family val="3"/>
        <charset val="128"/>
      </rPr>
      <t xml:space="preserve">
　今後、公共施設等の総合管理に関する指針に基づき、計画的に修繕を実施し、公共施設等の管理を適正に行っていく。</t>
    </r>
    <rPh sb="106" eb="108">
      <t>シタマワ</t>
    </rPh>
    <rPh sb="110" eb="114">
      <t>ヒョウジュンザイセイ</t>
    </rPh>
    <rPh sb="114" eb="116">
      <t>キボ</t>
    </rPh>
    <rPh sb="117" eb="119">
      <t>レイワ</t>
    </rPh>
    <rPh sb="123" eb="124">
      <t>クラ</t>
    </rPh>
    <rPh sb="125" eb="127">
      <t>レイワ</t>
    </rPh>
    <rPh sb="128" eb="130">
      <t>ネンド</t>
    </rPh>
    <rPh sb="131" eb="132">
      <t>ホウ</t>
    </rPh>
    <rPh sb="133" eb="135">
      <t>ゾウカ</t>
    </rPh>
    <rPh sb="136" eb="138">
      <t>シスウ</t>
    </rPh>
    <rPh sb="139" eb="141">
      <t>カイゼン</t>
    </rPh>
    <rPh sb="143" eb="145">
      <t>ケッカ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</si>
</sst>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7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51" xfId="16" applyFont="1" applyBorder="1">
      <alignment vertical="center"/>
    </xf>
    <xf numFmtId="0" fontId="1" fillId="0" borderId="65"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6"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5"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6" xfId="16" applyNumberFormat="1" applyFont="1" applyBorder="1">
      <alignment vertical="center"/>
    </xf>
    <xf numFmtId="189" fontId="1" fillId="0" borderId="56" xfId="16" applyNumberFormat="1" applyFont="1" applyBorder="1">
      <alignment vertical="center"/>
    </xf>
    <xf numFmtId="178" fontId="1" fillId="0" borderId="40" xfId="16" applyNumberFormat="1" applyFont="1" applyBorder="1">
      <alignment vertical="center"/>
    </xf>
    <xf numFmtId="0" fontId="34" fillId="0" borderId="65"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6"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51" xfId="8" applyFont="1" applyBorder="1" applyAlignment="1">
      <alignment horizontal="center" vertical="center"/>
    </xf>
    <xf numFmtId="0" fontId="20" fillId="0" borderId="15" xfId="8" applyFont="1" applyBorder="1" applyAlignment="1">
      <alignment horizontal="center" vertical="center"/>
    </xf>
    <xf numFmtId="0" fontId="20" fillId="0" borderId="52"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12"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38" xfId="11" applyNumberFormat="1" applyFont="1" applyBorder="1" applyAlignment="1">
      <alignment horizontal="right" vertical="center" shrinkToFit="1"/>
    </xf>
    <xf numFmtId="178" fontId="20" fillId="0" borderId="87"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81" fontId="20" fillId="0" borderId="85"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38" xfId="11" applyNumberFormat="1" applyFont="1" applyBorder="1" applyAlignment="1">
      <alignment horizontal="right"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65" xfId="11" applyNumberFormat="1" applyFont="1" applyBorder="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178" fontId="20" fillId="0" borderId="84" xfId="11" applyNumberFormat="1" applyFont="1" applyBorder="1" applyAlignment="1">
      <alignment horizontal="right" vertical="center" shrinkToFit="1"/>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0" fontId="1" fillId="0" borderId="38" xfId="11" applyBorder="1" applyAlignment="1">
      <alignment horizontal="right" vertical="center" shrinkToFit="1"/>
    </xf>
    <xf numFmtId="181" fontId="20" fillId="0" borderId="41" xfId="11" applyNumberFormat="1" applyFont="1" applyBorder="1" applyAlignment="1">
      <alignment horizontal="right" vertical="center" shrinkToFit="1"/>
    </xf>
    <xf numFmtId="181" fontId="20" fillId="0" borderId="65" xfId="11" applyNumberFormat="1" applyFont="1" applyBorder="1" applyAlignment="1">
      <alignment horizontal="right" vertical="center" shrinkToFit="1"/>
    </xf>
    <xf numFmtId="181"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0"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178" fontId="20" fillId="0" borderId="37" xfId="11" applyNumberFormat="1" applyFont="1" applyBorder="1" applyAlignment="1">
      <alignment horizontal="right" vertical="center" shrinkToFit="1"/>
    </xf>
    <xf numFmtId="178" fontId="20" fillId="0" borderId="56" xfId="11" applyNumberFormat="1" applyFont="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91"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4"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65"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6" xfId="12" applyFont="1" applyFill="1" applyBorder="1">
      <alignment vertical="center"/>
    </xf>
    <xf numFmtId="0" fontId="34"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51"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51" xfId="16" applyFont="1" applyBorder="1" applyAlignment="1" applyProtection="1">
      <alignment horizontal="left" vertical="top" wrapText="1"/>
      <protection locked="0"/>
    </xf>
    <xf numFmtId="0" fontId="1" fillId="0" borderId="65"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6"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69729</c:v>
                </c:pt>
                <c:pt idx="1">
                  <c:v>74581</c:v>
                </c:pt>
                <c:pt idx="2">
                  <c:v>76347</c:v>
                </c:pt>
                <c:pt idx="3">
                  <c:v>71279</c:v>
                </c:pt>
                <c:pt idx="4">
                  <c:v>74994</c:v>
                </c:pt>
              </c:numCache>
            </c:numRef>
          </c:val>
          <c:smooth val="0"/>
          <c:extLst>
            <c:ext xmlns:c16="http://schemas.microsoft.com/office/drawing/2014/chart" uri="{C3380CC4-5D6E-409C-BE32-E72D297353CC}">
              <c16:uniqueId val="{00000000-694C-410E-A064-02FFC9BE217B}"/>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18969</c:v>
                </c:pt>
                <c:pt idx="1">
                  <c:v>21740</c:v>
                </c:pt>
                <c:pt idx="2">
                  <c:v>34264</c:v>
                </c:pt>
                <c:pt idx="3">
                  <c:v>25223</c:v>
                </c:pt>
                <c:pt idx="4">
                  <c:v>59213</c:v>
                </c:pt>
              </c:numCache>
            </c:numRef>
          </c:val>
          <c:smooth val="0"/>
          <c:extLst>
            <c:ext xmlns:c16="http://schemas.microsoft.com/office/drawing/2014/chart" uri="{C3380CC4-5D6E-409C-BE32-E72D297353CC}">
              <c16:uniqueId val="{00000001-694C-410E-A064-02FFC9BE217B}"/>
            </c:ext>
          </c:extLst>
        </c:ser>
        <c:dLbls>
          <c:showLegendKey val="0"/>
          <c:showVal val="0"/>
          <c:showCatName val="0"/>
          <c:showSerName val="0"/>
          <c:showPercent val="0"/>
          <c:showBubbleSize val="0"/>
        </c:dLbls>
        <c:marker val="1"/>
        <c:smooth val="0"/>
        <c:axId val="3090376"/>
        <c:axId val="3090768"/>
      </c:lineChart>
      <c:catAx>
        <c:axId val="309037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090768"/>
        <c:crosses val="autoZero"/>
        <c:auto val="1"/>
        <c:lblAlgn val="ctr"/>
        <c:lblOffset val="100"/>
        <c:tickLblSkip val="1"/>
        <c:tickMarkSkip val="1"/>
        <c:noMultiLvlLbl val="0"/>
      </c:catAx>
      <c:valAx>
        <c:axId val="3090768"/>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0903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4.03</c:v>
                </c:pt>
                <c:pt idx="1">
                  <c:v>3.68</c:v>
                </c:pt>
                <c:pt idx="2">
                  <c:v>3.69</c:v>
                </c:pt>
                <c:pt idx="3">
                  <c:v>4.03</c:v>
                </c:pt>
                <c:pt idx="4">
                  <c:v>6.61</c:v>
                </c:pt>
              </c:numCache>
            </c:numRef>
          </c:val>
          <c:extLst>
            <c:ext xmlns:c16="http://schemas.microsoft.com/office/drawing/2014/chart" uri="{C3380CC4-5D6E-409C-BE32-E72D297353CC}">
              <c16:uniqueId val="{00000000-B9D1-4967-A454-889626D1519F}"/>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18.16</c:v>
                </c:pt>
                <c:pt idx="1">
                  <c:v>15.96</c:v>
                </c:pt>
                <c:pt idx="2">
                  <c:v>17.079999999999998</c:v>
                </c:pt>
                <c:pt idx="3">
                  <c:v>28.03</c:v>
                </c:pt>
                <c:pt idx="4">
                  <c:v>26.65</c:v>
                </c:pt>
              </c:numCache>
            </c:numRef>
          </c:val>
          <c:extLst>
            <c:ext xmlns:c16="http://schemas.microsoft.com/office/drawing/2014/chart" uri="{C3380CC4-5D6E-409C-BE32-E72D297353CC}">
              <c16:uniqueId val="{00000001-B9D1-4967-A454-889626D1519F}"/>
            </c:ext>
          </c:extLst>
        </c:ser>
        <c:dLbls>
          <c:showLegendKey val="0"/>
          <c:showVal val="0"/>
          <c:showCatName val="0"/>
          <c:showSerName val="0"/>
          <c:showPercent val="0"/>
          <c:showBubbleSize val="0"/>
        </c:dLbls>
        <c:gapWidth val="250"/>
        <c:overlap val="100"/>
        <c:axId val="381091072"/>
        <c:axId val="44840692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-7.11</c:v>
                </c:pt>
                <c:pt idx="1">
                  <c:v>-2.46</c:v>
                </c:pt>
                <c:pt idx="2">
                  <c:v>2.09</c:v>
                </c:pt>
                <c:pt idx="3">
                  <c:v>12.47</c:v>
                </c:pt>
                <c:pt idx="4">
                  <c:v>0.83</c:v>
                </c:pt>
              </c:numCache>
            </c:numRef>
          </c:val>
          <c:smooth val="0"/>
          <c:extLst>
            <c:ext xmlns:c16="http://schemas.microsoft.com/office/drawing/2014/chart" uri="{C3380CC4-5D6E-409C-BE32-E72D297353CC}">
              <c16:uniqueId val="{00000002-B9D1-4967-A454-889626D1519F}"/>
            </c:ext>
          </c:extLst>
        </c:ser>
        <c:dLbls>
          <c:showLegendKey val="0"/>
          <c:showVal val="0"/>
          <c:showCatName val="0"/>
          <c:showSerName val="0"/>
          <c:showPercent val="0"/>
          <c:showBubbleSize val="0"/>
        </c:dLbls>
        <c:marker val="1"/>
        <c:smooth val="0"/>
        <c:axId val="381091072"/>
        <c:axId val="448406928"/>
      </c:lineChart>
      <c:catAx>
        <c:axId val="3810910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48406928"/>
        <c:crosses val="autoZero"/>
        <c:auto val="1"/>
        <c:lblAlgn val="ctr"/>
        <c:lblOffset val="100"/>
        <c:tickLblSkip val="1"/>
        <c:tickMarkSkip val="1"/>
        <c:noMultiLvlLbl val="0"/>
      </c:catAx>
      <c:valAx>
        <c:axId val="44840692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10910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0.7</c:v>
                </c:pt>
                <c:pt idx="2">
                  <c:v>#N/A</c:v>
                </c:pt>
                <c:pt idx="3">
                  <c:v>0.41</c:v>
                </c:pt>
                <c:pt idx="4">
                  <c:v>#N/A</c:v>
                </c:pt>
                <c:pt idx="5">
                  <c:v>0.15</c:v>
                </c:pt>
                <c:pt idx="6">
                  <c:v>#N/A</c:v>
                </c:pt>
                <c:pt idx="7">
                  <c:v>0</c:v>
                </c:pt>
                <c:pt idx="8">
                  <c:v>0</c:v>
                </c:pt>
                <c:pt idx="9">
                  <c:v>0</c:v>
                </c:pt>
              </c:numCache>
            </c:numRef>
          </c:val>
          <c:extLst>
            <c:ext xmlns:c16="http://schemas.microsoft.com/office/drawing/2014/chart" uri="{C3380CC4-5D6E-409C-BE32-E72D297353CC}">
              <c16:uniqueId val="{00000000-F984-45C8-888B-59CCFD7DC92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984-45C8-888B-59CCFD7DC92C}"/>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F984-45C8-888B-59CCFD7DC92C}"/>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F984-45C8-888B-59CCFD7DC92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1.34</c:v>
                </c:pt>
                <c:pt idx="2">
                  <c:v>#N/A</c:v>
                </c:pt>
                <c:pt idx="3">
                  <c:v>0</c:v>
                </c:pt>
                <c:pt idx="4">
                  <c:v>#N/A</c:v>
                </c:pt>
                <c:pt idx="5">
                  <c:v>0.01</c:v>
                </c:pt>
                <c:pt idx="6">
                  <c:v>#N/A</c:v>
                </c:pt>
                <c:pt idx="7">
                  <c:v>0.01</c:v>
                </c:pt>
                <c:pt idx="8">
                  <c:v>#N/A</c:v>
                </c:pt>
                <c:pt idx="9">
                  <c:v>0.01</c:v>
                </c:pt>
              </c:numCache>
            </c:numRef>
          </c:val>
          <c:extLst>
            <c:ext xmlns:c16="http://schemas.microsoft.com/office/drawing/2014/chart" uri="{C3380CC4-5D6E-409C-BE32-E72D297353CC}">
              <c16:uniqueId val="{00000004-F984-45C8-888B-59CCFD7DC92C}"/>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#N/A</c:v>
                </c:pt>
                <c:pt idx="1">
                  <c:v>0.28999999999999998</c:v>
                </c:pt>
                <c:pt idx="2">
                  <c:v>#N/A</c:v>
                </c:pt>
                <c:pt idx="3">
                  <c:v>0.63</c:v>
                </c:pt>
                <c:pt idx="4">
                  <c:v>#N/A</c:v>
                </c:pt>
                <c:pt idx="5">
                  <c:v>0.39</c:v>
                </c:pt>
                <c:pt idx="6">
                  <c:v>#N/A</c:v>
                </c:pt>
                <c:pt idx="7">
                  <c:v>0.34</c:v>
                </c:pt>
                <c:pt idx="8">
                  <c:v>#N/A</c:v>
                </c:pt>
                <c:pt idx="9">
                  <c:v>0.14000000000000001</c:v>
                </c:pt>
              </c:numCache>
            </c:numRef>
          </c:val>
          <c:extLst>
            <c:ext xmlns:c16="http://schemas.microsoft.com/office/drawing/2014/chart" uri="{C3380CC4-5D6E-409C-BE32-E72D297353CC}">
              <c16:uniqueId val="{00000005-F984-45C8-888B-59CCFD7DC92C}"/>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#N/A</c:v>
                </c:pt>
                <c:pt idx="1">
                  <c:v>0</c:v>
                </c:pt>
                <c:pt idx="2">
                  <c:v>#N/A</c:v>
                </c:pt>
                <c:pt idx="3">
                  <c:v>1.38</c:v>
                </c:pt>
                <c:pt idx="4">
                  <c:v>#N/A</c:v>
                </c:pt>
                <c:pt idx="5">
                  <c:v>1.56</c:v>
                </c:pt>
                <c:pt idx="6">
                  <c:v>#N/A</c:v>
                </c:pt>
                <c:pt idx="7">
                  <c:v>1.62</c:v>
                </c:pt>
                <c:pt idx="8">
                  <c:v>#N/A</c:v>
                </c:pt>
                <c:pt idx="9">
                  <c:v>1.65</c:v>
                </c:pt>
              </c:numCache>
            </c:numRef>
          </c:val>
          <c:extLst>
            <c:ext xmlns:c16="http://schemas.microsoft.com/office/drawing/2014/chart" uri="{C3380CC4-5D6E-409C-BE32-E72D297353CC}">
              <c16:uniqueId val="{00000006-F984-45C8-888B-59CCFD7DC92C}"/>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0</c:v>
                </c:pt>
                <c:pt idx="1">
                  <c:v>0</c:v>
                </c:pt>
                <c:pt idx="2">
                  <c:v>0</c:v>
                </c:pt>
                <c:pt idx="3">
                  <c:v>0</c:v>
                </c:pt>
                <c:pt idx="4">
                  <c:v>#N/A</c:v>
                </c:pt>
                <c:pt idx="5">
                  <c:v>1.1299999999999999</c:v>
                </c:pt>
                <c:pt idx="6">
                  <c:v>#N/A</c:v>
                </c:pt>
                <c:pt idx="7">
                  <c:v>2.21</c:v>
                </c:pt>
                <c:pt idx="8">
                  <c:v>#N/A</c:v>
                </c:pt>
                <c:pt idx="9">
                  <c:v>3.77</c:v>
                </c:pt>
              </c:numCache>
            </c:numRef>
          </c:val>
          <c:extLst>
            <c:ext xmlns:c16="http://schemas.microsoft.com/office/drawing/2014/chart" uri="{C3380CC4-5D6E-409C-BE32-E72D297353CC}">
              <c16:uniqueId val="{00000007-F984-45C8-888B-59CCFD7DC92C}"/>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4.01</c:v>
                </c:pt>
                <c:pt idx="2">
                  <c:v>#N/A</c:v>
                </c:pt>
                <c:pt idx="3">
                  <c:v>3.67</c:v>
                </c:pt>
                <c:pt idx="4">
                  <c:v>#N/A</c:v>
                </c:pt>
                <c:pt idx="5">
                  <c:v>3.49</c:v>
                </c:pt>
                <c:pt idx="6">
                  <c:v>#N/A</c:v>
                </c:pt>
                <c:pt idx="7">
                  <c:v>4.03</c:v>
                </c:pt>
                <c:pt idx="8">
                  <c:v>#N/A</c:v>
                </c:pt>
                <c:pt idx="9">
                  <c:v>6.6</c:v>
                </c:pt>
              </c:numCache>
            </c:numRef>
          </c:val>
          <c:extLst>
            <c:ext xmlns:c16="http://schemas.microsoft.com/office/drawing/2014/chart" uri="{C3380CC4-5D6E-409C-BE32-E72D297353CC}">
              <c16:uniqueId val="{00000008-F984-45C8-888B-59CCFD7DC92C}"/>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9.69</c:v>
                </c:pt>
                <c:pt idx="2">
                  <c:v>#N/A</c:v>
                </c:pt>
                <c:pt idx="3">
                  <c:v>10.39</c:v>
                </c:pt>
                <c:pt idx="4">
                  <c:v>#N/A</c:v>
                </c:pt>
                <c:pt idx="5">
                  <c:v>10.14</c:v>
                </c:pt>
                <c:pt idx="6">
                  <c:v>#N/A</c:v>
                </c:pt>
                <c:pt idx="7">
                  <c:v>9.67</c:v>
                </c:pt>
                <c:pt idx="8">
                  <c:v>#N/A</c:v>
                </c:pt>
                <c:pt idx="9">
                  <c:v>9.8800000000000008</c:v>
                </c:pt>
              </c:numCache>
            </c:numRef>
          </c:val>
          <c:extLst>
            <c:ext xmlns:c16="http://schemas.microsoft.com/office/drawing/2014/chart" uri="{C3380CC4-5D6E-409C-BE32-E72D297353CC}">
              <c16:uniqueId val="{00000009-F984-45C8-888B-59CCFD7DC92C}"/>
            </c:ext>
          </c:extLst>
        </c:ser>
        <c:dLbls>
          <c:showLegendKey val="0"/>
          <c:showVal val="0"/>
          <c:showCatName val="0"/>
          <c:showSerName val="0"/>
          <c:showPercent val="0"/>
          <c:showBubbleSize val="0"/>
        </c:dLbls>
        <c:gapWidth val="150"/>
        <c:overlap val="100"/>
        <c:axId val="448029128"/>
        <c:axId val="448029520"/>
      </c:barChart>
      <c:catAx>
        <c:axId val="4480291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48029520"/>
        <c:crosses val="autoZero"/>
        <c:auto val="1"/>
        <c:lblAlgn val="ctr"/>
        <c:lblOffset val="100"/>
        <c:tickLblSkip val="1"/>
        <c:tickMarkSkip val="1"/>
        <c:noMultiLvlLbl val="0"/>
      </c:catAx>
      <c:valAx>
        <c:axId val="4480295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4802912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2126</c:v>
                </c:pt>
                <c:pt idx="5">
                  <c:v>2147</c:v>
                </c:pt>
                <c:pt idx="8">
                  <c:v>2325</c:v>
                </c:pt>
                <c:pt idx="11">
                  <c:v>2364</c:v>
                </c:pt>
                <c:pt idx="14">
                  <c:v>2303</c:v>
                </c:pt>
              </c:numCache>
            </c:numRef>
          </c:val>
          <c:extLst>
            <c:ext xmlns:c16="http://schemas.microsoft.com/office/drawing/2014/chart" uri="{C3380CC4-5D6E-409C-BE32-E72D297353CC}">
              <c16:uniqueId val="{00000000-C65B-4238-A359-0704DE4139F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C65B-4238-A359-0704DE4139F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32</c:v>
                </c:pt>
                <c:pt idx="3">
                  <c:v>9</c:v>
                </c:pt>
                <c:pt idx="6">
                  <c:v>0</c:v>
                </c:pt>
                <c:pt idx="9">
                  <c:v>0</c:v>
                </c:pt>
                <c:pt idx="12">
                  <c:v>0</c:v>
                </c:pt>
              </c:numCache>
            </c:numRef>
          </c:val>
          <c:extLst>
            <c:ext xmlns:c16="http://schemas.microsoft.com/office/drawing/2014/chart" uri="{C3380CC4-5D6E-409C-BE32-E72D297353CC}">
              <c16:uniqueId val="{00000002-C65B-4238-A359-0704DE4139F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502</c:v>
                </c:pt>
                <c:pt idx="3">
                  <c:v>511</c:v>
                </c:pt>
                <c:pt idx="6">
                  <c:v>508</c:v>
                </c:pt>
                <c:pt idx="9">
                  <c:v>514</c:v>
                </c:pt>
                <c:pt idx="12">
                  <c:v>502</c:v>
                </c:pt>
              </c:numCache>
            </c:numRef>
          </c:val>
          <c:extLst>
            <c:ext xmlns:c16="http://schemas.microsoft.com/office/drawing/2014/chart" uri="{C3380CC4-5D6E-409C-BE32-E72D297353CC}">
              <c16:uniqueId val="{00000003-C65B-4238-A359-0704DE4139F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529</c:v>
                </c:pt>
                <c:pt idx="3">
                  <c:v>549</c:v>
                </c:pt>
                <c:pt idx="6">
                  <c:v>481</c:v>
                </c:pt>
                <c:pt idx="9">
                  <c:v>447</c:v>
                </c:pt>
                <c:pt idx="12">
                  <c:v>452</c:v>
                </c:pt>
              </c:numCache>
            </c:numRef>
          </c:val>
          <c:extLst>
            <c:ext xmlns:c16="http://schemas.microsoft.com/office/drawing/2014/chart" uri="{C3380CC4-5D6E-409C-BE32-E72D297353CC}">
              <c16:uniqueId val="{00000004-C65B-4238-A359-0704DE4139F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3</c:v>
                </c:pt>
                <c:pt idx="3">
                  <c:v>3</c:v>
                </c:pt>
                <c:pt idx="6">
                  <c:v>0</c:v>
                </c:pt>
                <c:pt idx="9">
                  <c:v>0</c:v>
                </c:pt>
                <c:pt idx="12">
                  <c:v>0</c:v>
                </c:pt>
              </c:numCache>
            </c:numRef>
          </c:val>
          <c:extLst>
            <c:ext xmlns:c16="http://schemas.microsoft.com/office/drawing/2014/chart" uri="{C3380CC4-5D6E-409C-BE32-E72D297353CC}">
              <c16:uniqueId val="{00000005-C65B-4238-A359-0704DE4139F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C65B-4238-A359-0704DE4139F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1813</c:v>
                </c:pt>
                <c:pt idx="3">
                  <c:v>1861</c:v>
                </c:pt>
                <c:pt idx="6">
                  <c:v>2019</c:v>
                </c:pt>
                <c:pt idx="9">
                  <c:v>2097</c:v>
                </c:pt>
                <c:pt idx="12">
                  <c:v>2113</c:v>
                </c:pt>
              </c:numCache>
            </c:numRef>
          </c:val>
          <c:extLst>
            <c:ext xmlns:c16="http://schemas.microsoft.com/office/drawing/2014/chart" uri="{C3380CC4-5D6E-409C-BE32-E72D297353CC}">
              <c16:uniqueId val="{00000007-C65B-4238-A359-0704DE4139F0}"/>
            </c:ext>
          </c:extLst>
        </c:ser>
        <c:dLbls>
          <c:showLegendKey val="0"/>
          <c:showVal val="0"/>
          <c:showCatName val="0"/>
          <c:showSerName val="0"/>
          <c:showPercent val="0"/>
          <c:showBubbleSize val="0"/>
        </c:dLbls>
        <c:gapWidth val="100"/>
        <c:overlap val="100"/>
        <c:axId val="381672536"/>
        <c:axId val="3816729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753</c:v>
                </c:pt>
                <c:pt idx="2">
                  <c:v>#N/A</c:v>
                </c:pt>
                <c:pt idx="3">
                  <c:v>#N/A</c:v>
                </c:pt>
                <c:pt idx="4">
                  <c:v>786</c:v>
                </c:pt>
                <c:pt idx="5">
                  <c:v>#N/A</c:v>
                </c:pt>
                <c:pt idx="6">
                  <c:v>#N/A</c:v>
                </c:pt>
                <c:pt idx="7">
                  <c:v>683</c:v>
                </c:pt>
                <c:pt idx="8">
                  <c:v>#N/A</c:v>
                </c:pt>
                <c:pt idx="9">
                  <c:v>#N/A</c:v>
                </c:pt>
                <c:pt idx="10">
                  <c:v>694</c:v>
                </c:pt>
                <c:pt idx="11">
                  <c:v>#N/A</c:v>
                </c:pt>
                <c:pt idx="12">
                  <c:v>#N/A</c:v>
                </c:pt>
                <c:pt idx="13">
                  <c:v>764</c:v>
                </c:pt>
                <c:pt idx="14">
                  <c:v>#N/A</c:v>
                </c:pt>
              </c:numCache>
            </c:numRef>
          </c:val>
          <c:smooth val="0"/>
          <c:extLst>
            <c:ext xmlns:c16="http://schemas.microsoft.com/office/drawing/2014/chart" uri="{C3380CC4-5D6E-409C-BE32-E72D297353CC}">
              <c16:uniqueId val="{00000008-C65B-4238-A359-0704DE4139F0}"/>
            </c:ext>
          </c:extLst>
        </c:ser>
        <c:dLbls>
          <c:showLegendKey val="0"/>
          <c:showVal val="0"/>
          <c:showCatName val="0"/>
          <c:showSerName val="0"/>
          <c:showPercent val="0"/>
          <c:showBubbleSize val="0"/>
        </c:dLbls>
        <c:marker val="1"/>
        <c:smooth val="0"/>
        <c:axId val="381672536"/>
        <c:axId val="381672928"/>
      </c:lineChart>
      <c:catAx>
        <c:axId val="381672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81672928"/>
        <c:crosses val="autoZero"/>
        <c:auto val="1"/>
        <c:lblAlgn val="ctr"/>
        <c:lblOffset val="100"/>
        <c:tickLblSkip val="1"/>
        <c:tickMarkSkip val="1"/>
        <c:noMultiLvlLbl val="0"/>
      </c:catAx>
      <c:valAx>
        <c:axId val="3816729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1672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22782</c:v>
                </c:pt>
                <c:pt idx="5">
                  <c:v>22070</c:v>
                </c:pt>
                <c:pt idx="8">
                  <c:v>21905</c:v>
                </c:pt>
                <c:pt idx="11">
                  <c:v>21245</c:v>
                </c:pt>
                <c:pt idx="14">
                  <c:v>20336</c:v>
                </c:pt>
              </c:numCache>
            </c:numRef>
          </c:val>
          <c:extLst>
            <c:ext xmlns:c16="http://schemas.microsoft.com/office/drawing/2014/chart" uri="{C3380CC4-5D6E-409C-BE32-E72D297353CC}">
              <c16:uniqueId val="{00000000-4BB7-4E5D-87B9-2FBF0235A806}"/>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3812</c:v>
                </c:pt>
                <c:pt idx="5">
                  <c:v>3765</c:v>
                </c:pt>
                <c:pt idx="8">
                  <c:v>3774</c:v>
                </c:pt>
                <c:pt idx="11">
                  <c:v>3930</c:v>
                </c:pt>
                <c:pt idx="14">
                  <c:v>3456</c:v>
                </c:pt>
              </c:numCache>
            </c:numRef>
          </c:val>
          <c:extLst>
            <c:ext xmlns:c16="http://schemas.microsoft.com/office/drawing/2014/chart" uri="{C3380CC4-5D6E-409C-BE32-E72D297353CC}">
              <c16:uniqueId val="{00000001-4BB7-4E5D-87B9-2FBF0235A806}"/>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6273</c:v>
                </c:pt>
                <c:pt idx="5">
                  <c:v>6008</c:v>
                </c:pt>
                <c:pt idx="8">
                  <c:v>6052</c:v>
                </c:pt>
                <c:pt idx="11">
                  <c:v>8052</c:v>
                </c:pt>
                <c:pt idx="14">
                  <c:v>7314</c:v>
                </c:pt>
              </c:numCache>
            </c:numRef>
          </c:val>
          <c:extLst>
            <c:ext xmlns:c16="http://schemas.microsoft.com/office/drawing/2014/chart" uri="{C3380CC4-5D6E-409C-BE32-E72D297353CC}">
              <c16:uniqueId val="{00000002-4BB7-4E5D-87B9-2FBF0235A806}"/>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4BB7-4E5D-87B9-2FBF0235A806}"/>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4BB7-4E5D-87B9-2FBF0235A806}"/>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2</c:v>
                </c:pt>
                <c:pt idx="3">
                  <c:v>3</c:v>
                </c:pt>
                <c:pt idx="6">
                  <c:v>7</c:v>
                </c:pt>
                <c:pt idx="9">
                  <c:v>2</c:v>
                </c:pt>
                <c:pt idx="12">
                  <c:v>0</c:v>
                </c:pt>
              </c:numCache>
            </c:numRef>
          </c:val>
          <c:extLst>
            <c:ext xmlns:c16="http://schemas.microsoft.com/office/drawing/2014/chart" uri="{C3380CC4-5D6E-409C-BE32-E72D297353CC}">
              <c16:uniqueId val="{00000005-4BB7-4E5D-87B9-2FBF0235A806}"/>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1409</c:v>
                </c:pt>
                <c:pt idx="3">
                  <c:v>1373</c:v>
                </c:pt>
                <c:pt idx="6">
                  <c:v>1337</c:v>
                </c:pt>
                <c:pt idx="9">
                  <c:v>1262</c:v>
                </c:pt>
                <c:pt idx="12">
                  <c:v>1290</c:v>
                </c:pt>
              </c:numCache>
            </c:numRef>
          </c:val>
          <c:extLst>
            <c:ext xmlns:c16="http://schemas.microsoft.com/office/drawing/2014/chart" uri="{C3380CC4-5D6E-409C-BE32-E72D297353CC}">
              <c16:uniqueId val="{00000006-4BB7-4E5D-87B9-2FBF0235A806}"/>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6997</c:v>
                </c:pt>
                <c:pt idx="3">
                  <c:v>6615</c:v>
                </c:pt>
                <c:pt idx="6">
                  <c:v>6494</c:v>
                </c:pt>
                <c:pt idx="9">
                  <c:v>6413</c:v>
                </c:pt>
                <c:pt idx="12">
                  <c:v>6052</c:v>
                </c:pt>
              </c:numCache>
            </c:numRef>
          </c:val>
          <c:extLst>
            <c:ext xmlns:c16="http://schemas.microsoft.com/office/drawing/2014/chart" uri="{C3380CC4-5D6E-409C-BE32-E72D297353CC}">
              <c16:uniqueId val="{00000007-4BB7-4E5D-87B9-2FBF0235A806}"/>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6133</c:v>
                </c:pt>
                <c:pt idx="3">
                  <c:v>5923</c:v>
                </c:pt>
                <c:pt idx="6">
                  <c:v>5692</c:v>
                </c:pt>
                <c:pt idx="9">
                  <c:v>4931</c:v>
                </c:pt>
                <c:pt idx="12">
                  <c:v>4404</c:v>
                </c:pt>
              </c:numCache>
            </c:numRef>
          </c:val>
          <c:extLst>
            <c:ext xmlns:c16="http://schemas.microsoft.com/office/drawing/2014/chart" uri="{C3380CC4-5D6E-409C-BE32-E72D297353CC}">
              <c16:uniqueId val="{00000008-4BB7-4E5D-87B9-2FBF0235A806}"/>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8</c:v>
                </c:pt>
                <c:pt idx="3">
                  <c:v>0</c:v>
                </c:pt>
                <c:pt idx="6">
                  <c:v>0</c:v>
                </c:pt>
                <c:pt idx="9">
                  <c:v>0</c:v>
                </c:pt>
                <c:pt idx="12">
                  <c:v>0</c:v>
                </c:pt>
              </c:numCache>
            </c:numRef>
          </c:val>
          <c:extLst>
            <c:ext xmlns:c16="http://schemas.microsoft.com/office/drawing/2014/chart" uri="{C3380CC4-5D6E-409C-BE32-E72D297353CC}">
              <c16:uniqueId val="{00000009-4BB7-4E5D-87B9-2FBF0235A806}"/>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23298</c:v>
                </c:pt>
                <c:pt idx="3">
                  <c:v>22365</c:v>
                </c:pt>
                <c:pt idx="6">
                  <c:v>22296</c:v>
                </c:pt>
                <c:pt idx="9">
                  <c:v>22053</c:v>
                </c:pt>
                <c:pt idx="12">
                  <c:v>21443</c:v>
                </c:pt>
              </c:numCache>
            </c:numRef>
          </c:val>
          <c:extLst>
            <c:ext xmlns:c16="http://schemas.microsoft.com/office/drawing/2014/chart" uri="{C3380CC4-5D6E-409C-BE32-E72D297353CC}">
              <c16:uniqueId val="{0000000A-4BB7-4E5D-87B9-2FBF0235A806}"/>
            </c:ext>
          </c:extLst>
        </c:ser>
        <c:dLbls>
          <c:showLegendKey val="0"/>
          <c:showVal val="0"/>
          <c:showCatName val="0"/>
          <c:showSerName val="0"/>
          <c:showPercent val="0"/>
          <c:showBubbleSize val="0"/>
        </c:dLbls>
        <c:gapWidth val="100"/>
        <c:overlap val="100"/>
        <c:axId val="385863232"/>
        <c:axId val="38586362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4979</c:v>
                </c:pt>
                <c:pt idx="2">
                  <c:v>#N/A</c:v>
                </c:pt>
                <c:pt idx="3">
                  <c:v>#N/A</c:v>
                </c:pt>
                <c:pt idx="4">
                  <c:v>4435</c:v>
                </c:pt>
                <c:pt idx="5">
                  <c:v>#N/A</c:v>
                </c:pt>
                <c:pt idx="6">
                  <c:v>#N/A</c:v>
                </c:pt>
                <c:pt idx="7">
                  <c:v>4095</c:v>
                </c:pt>
                <c:pt idx="8">
                  <c:v>#N/A</c:v>
                </c:pt>
                <c:pt idx="9">
                  <c:v>#N/A</c:v>
                </c:pt>
                <c:pt idx="10">
                  <c:v>1432</c:v>
                </c:pt>
                <c:pt idx="11">
                  <c:v>#N/A</c:v>
                </c:pt>
                <c:pt idx="12">
                  <c:v>#N/A</c:v>
                </c:pt>
                <c:pt idx="13">
                  <c:v>2083</c:v>
                </c:pt>
                <c:pt idx="14">
                  <c:v>#N/A</c:v>
                </c:pt>
              </c:numCache>
            </c:numRef>
          </c:val>
          <c:smooth val="0"/>
          <c:extLst>
            <c:ext xmlns:c16="http://schemas.microsoft.com/office/drawing/2014/chart" uri="{C3380CC4-5D6E-409C-BE32-E72D297353CC}">
              <c16:uniqueId val="{0000000B-4BB7-4E5D-87B9-2FBF0235A806}"/>
            </c:ext>
          </c:extLst>
        </c:ser>
        <c:dLbls>
          <c:showLegendKey val="0"/>
          <c:showVal val="0"/>
          <c:showCatName val="0"/>
          <c:showSerName val="0"/>
          <c:showPercent val="0"/>
          <c:showBubbleSize val="0"/>
        </c:dLbls>
        <c:marker val="1"/>
        <c:smooth val="0"/>
        <c:axId val="385863232"/>
        <c:axId val="385863624"/>
      </c:lineChart>
      <c:catAx>
        <c:axId val="3858632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85863624"/>
        <c:crosses val="autoZero"/>
        <c:auto val="1"/>
        <c:lblAlgn val="ctr"/>
        <c:lblOffset val="100"/>
        <c:tickLblSkip val="1"/>
        <c:tickMarkSkip val="1"/>
        <c:noMultiLvlLbl val="0"/>
      </c:catAx>
      <c:valAx>
        <c:axId val="3858636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58632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2149</c:v>
                </c:pt>
                <c:pt idx="1">
                  <c:v>3738</c:v>
                </c:pt>
                <c:pt idx="2">
                  <c:v>3514</c:v>
                </c:pt>
              </c:numCache>
            </c:numRef>
          </c:val>
          <c:extLst>
            <c:ext xmlns:c16="http://schemas.microsoft.com/office/drawing/2014/chart" uri="{C3380CC4-5D6E-409C-BE32-E72D297353CC}">
              <c16:uniqueId val="{00000000-F2BA-46B5-A125-2968A0D5BC0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542</c:v>
                </c:pt>
                <c:pt idx="1">
                  <c:v>292</c:v>
                </c:pt>
                <c:pt idx="2">
                  <c:v>292</c:v>
                </c:pt>
              </c:numCache>
            </c:numRef>
          </c:val>
          <c:extLst>
            <c:ext xmlns:c16="http://schemas.microsoft.com/office/drawing/2014/chart" uri="{C3380CC4-5D6E-409C-BE32-E72D297353CC}">
              <c16:uniqueId val="{00000001-F2BA-46B5-A125-2968A0D5BC0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1339</c:v>
                </c:pt>
                <c:pt idx="1">
                  <c:v>1639</c:v>
                </c:pt>
                <c:pt idx="2">
                  <c:v>1614</c:v>
                </c:pt>
              </c:numCache>
            </c:numRef>
          </c:val>
          <c:extLst>
            <c:ext xmlns:c16="http://schemas.microsoft.com/office/drawing/2014/chart" uri="{C3380CC4-5D6E-409C-BE32-E72D297353CC}">
              <c16:uniqueId val="{00000002-F2BA-46B5-A125-2968A0D5BC0D}"/>
            </c:ext>
          </c:extLst>
        </c:ser>
        <c:dLbls>
          <c:showLegendKey val="0"/>
          <c:showVal val="0"/>
          <c:showCatName val="0"/>
          <c:showSerName val="0"/>
          <c:showPercent val="0"/>
          <c:showBubbleSize val="0"/>
        </c:dLbls>
        <c:gapWidth val="120"/>
        <c:overlap val="100"/>
        <c:axId val="381671752"/>
        <c:axId val="385864016"/>
      </c:barChart>
      <c:catAx>
        <c:axId val="3816717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85864016"/>
        <c:crosses val="autoZero"/>
        <c:auto val="1"/>
        <c:lblAlgn val="ctr"/>
        <c:lblOffset val="100"/>
        <c:tickLblSkip val="1"/>
        <c:tickMarkSkip val="1"/>
        <c:noMultiLvlLbl val="0"/>
      </c:catAx>
      <c:valAx>
        <c:axId val="385864016"/>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816717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{F16258E4-0DD2-4A75-BACA-86830B550610}</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0-FDBE-4494-9BBB-79553A7315B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{5622C28B-82A1-4BDD-9141-A14FABEAAFCB}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DBE-4494-9BBB-79553A7315B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{CDC0EAF4-83A1-4205-8585-4358F60DFF14}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DBE-4494-9BBB-79553A7315B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{89EDFD78-ABAD-47BF-98B1-CFDDEE11D989}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DBE-4494-9BBB-79553A7315B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{3179B237-DC09-4EA1-8E23-5FC178671659}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DBE-4494-9BBB-79553A7315BF}"/>
                </c:ext>
              </c:extLst>
            </c:dLbl>
            <c:dLbl>
              <c:idx val="8"/>
              <c:tx>
                <c:strRef>
                  <c:f>公会計指標分析・財政指標組合せ分析表!$BX$50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{AC705F1B-6BC4-42F5-9C82-5A9D8E293539}</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5-FDBE-4494-9BBB-79553A7315BF}"/>
                </c:ext>
              </c:extLst>
            </c:dLbl>
            <c:dLbl>
              <c:idx val="16"/>
              <c:tx>
                <c:strRef>
                  <c:f>公会計指標分析・財政指標組合せ分析表!$CF$50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{47FFE470-DF09-4797-B886-1076EF0CEBAE}</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06-FDBE-4494-9BBB-79553A7315BF}"/>
                </c:ext>
              </c:extLst>
            </c:dLbl>
            <c:dLbl>
              <c:idx val="24"/>
              <c:tx>
                <c:strRef>
                  <c:f>公会計指標分析・財政指標組合せ分析表!$CN$50</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{3DB6DD69-7D90-41B1-AFB1-60C5F257C7CB}</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07-FDBE-4494-9BBB-79553A7315BF}"/>
                </c:ext>
              </c:extLst>
            </c:dLbl>
            <c:dLbl>
              <c:idx val="32"/>
              <c:tx>
                <c:strRef>
                  <c:f>公会計指標分析・財政指標組合せ分析表!$CV$50</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{5C6CB359-08A6-4C5C-B1DF-6A53802484FF}</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08-FDBE-4494-9BBB-79553A7315B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45.4</c:v>
                </c:pt>
                <c:pt idx="8">
                  <c:v>47.7</c:v>
                </c:pt>
                <c:pt idx="16">
                  <c:v>49.2</c:v>
                </c:pt>
                <c:pt idx="24">
                  <c:v>50.7</c:v>
                </c:pt>
                <c:pt idx="32">
                  <c:v>53</c:v>
                </c:pt>
              </c:numCache>
            </c:numRef>
          </c:xVal>
          <c:yVal>
            <c:numRef>
              <c:f>公会計指標分析・財政指標組合せ分析表!$BP$51:$DC$51</c:f>
              <c:numCache>
                <c:formatCode>#,##0.0;"▲ "#,##0.0</c:formatCode>
                <c:ptCount val="40"/>
                <c:pt idx="0">
                  <c:v>48.9</c:v>
                </c:pt>
                <c:pt idx="8">
                  <c:v>43.6</c:v>
                </c:pt>
                <c:pt idx="16">
                  <c:v>38.4</c:v>
                </c:pt>
                <c:pt idx="24">
                  <c:v>12.6</c:v>
                </c:pt>
                <c:pt idx="32">
                  <c:v>18.5</c:v>
                </c:pt>
              </c:numCache>
            </c:numRef>
          </c:yVal>
          <c:smooth val="0"/>
          <c:extLst>
            <c:ext xmlns:c16="http://schemas.microsoft.com/office/drawing/2014/chart" uri="{C3380CC4-5D6E-409C-BE32-E72D297353CC}">
              <c16:uniqueId val="{00000009-FDBE-4494-9BBB-79553A7315BF}"/>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manualLayout>
                  <c:x val="0"/>
                  <c:y val="1.3552056058258109E-4"/>
                </c:manualLayout>
              </c:layout>
              <c:tx>
                <c:strRef>
                  <c:f>公会計指標分析・財政指標組合せ分析表!$BP$50</c:f>
                  <c:strCache>
                    <c:ptCount val="1"/>
                    <c:pt idx="0">
                      <c:v>H30</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{2A6D54CD-D144-41F4-9C1A-747589F2B1BB}</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A-FDBE-4494-9BBB-79553A7315BF}"/>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{11FE3018-1818-4CEE-B04F-05C12C425788}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DBE-4494-9BBB-79553A7315B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{E841B64B-C98D-44B8-9B6C-61B89A9F5509}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DBE-4494-9BBB-79553A7315B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{E2E55EE1-0DED-4014-9490-FD75FCA6F745}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DBE-4494-9BBB-79553A7315B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{3F744222-47A1-40B5-9AAD-7961AE88A469}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DBE-4494-9BBB-79553A7315BF}"/>
                </c:ext>
              </c:extLst>
            </c:dLbl>
            <c:dLbl>
              <c:idx val="8"/>
              <c:layout>
                <c:manualLayout>
                  <c:x val="0"/>
                  <c:y val="-1.3552056058266382E-4"/>
                </c:manualLayout>
              </c:layout>
              <c:tx>
                <c:strRef>
                  <c:f>公会計指標分析・財政指標組合せ分析表!$BX$50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{A091284B-F263-48C3-9533-808224F19A00}</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F-FDBE-4494-9BBB-79553A7315BF}"/>
                </c:ext>
              </c:extLst>
            </c:dLbl>
            <c:dLbl>
              <c:idx val="16"/>
              <c:tx>
                <c:strRef>
                  <c:f>公会計指標分析・財政指標組合せ分析表!$CF$50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{16B92E64-2E11-49DA-B5D7-455A425ABAB4}</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10-FDBE-4494-9BBB-79553A7315BF}"/>
                </c:ext>
              </c:extLst>
            </c:dLbl>
            <c:dLbl>
              <c:idx val="24"/>
              <c:tx>
                <c:strRef>
                  <c:f>公会計指標分析・財政指標組合せ分析表!$CN$50</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{0C0C6CB0-F58F-44F7-A5A5-791AB097FE33}</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11-FDBE-4494-9BBB-79553A7315BF}"/>
                </c:ext>
              </c:extLst>
            </c:dLbl>
            <c:dLbl>
              <c:idx val="32"/>
              <c:tx>
                <c:strRef>
                  <c:f>公会計指標分析・財政指標組合せ分析表!$CV$50</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{A9B12DBD-60EA-4BE0-B9C2-D07571A2F827}</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12-FDBE-4494-9BBB-79553A7315B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59.9</c:v>
                </c:pt>
                <c:pt idx="8">
                  <c:v>60.2</c:v>
                </c:pt>
                <c:pt idx="16">
                  <c:v>62</c:v>
                </c:pt>
                <c:pt idx="24">
                  <c:v>62.8</c:v>
                </c:pt>
                <c:pt idx="32">
                  <c:v>63.9</c:v>
                </c:pt>
              </c:numCache>
            </c:numRef>
          </c:xVal>
          <c:yVal>
            <c:numRef>
              <c:f>公会計指標分析・財政指標組合せ分析表!$BP$55:$DC$55</c:f>
              <c:numCache>
                <c:formatCode>#,##0.0;"▲ "#,##0.0</c:formatCode>
                <c:ptCount val="40"/>
                <c:pt idx="0">
                  <c:v>52.7</c:v>
                </c:pt>
                <c:pt idx="8">
                  <c:v>49.7</c:v>
                </c:pt>
                <c:pt idx="16">
                  <c:v>37.299999999999997</c:v>
                </c:pt>
                <c:pt idx="24">
                  <c:v>23</c:v>
                </c:pt>
                <c:pt idx="32">
                  <c:v>15.5</c:v>
                </c:pt>
              </c:numCache>
            </c:numRef>
          </c:yVal>
          <c:smooth val="0"/>
          <c:extLst>
            <c:ext xmlns:c16="http://schemas.microsoft.com/office/drawing/2014/chart" uri="{C3380CC4-5D6E-409C-BE32-E72D297353CC}">
              <c16:uniqueId val="{00000013-FDBE-4494-9BBB-79553A7315BF}"/>
            </c:ext>
          </c:extLst>
        </c:ser>
        <c:dLbls>
          <c:showLegendKey val="0"/>
          <c:showVal val="1"/>
          <c:showCatName val="0"/>
          <c:showSerName val="0"/>
          <c:showPercent val="0"/>
          <c:showBubbleSize val="0"/>
        </c:dLbls>
        <c:axId val="46179840"/>
        <c:axId val="46181760"/>
      </c:scatterChart>
      <c:valAx>
        <c:axId val="46179840"/>
        <c:scaling>
          <c:orientation val="maxMin"/>
          <c:max val="70"/>
          <c:min val="4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6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{3F23AD03-70F4-45A1-9794-54AD4F25F617}</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0-D818-4733-8EBA-01E625B53FA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{543877A7-F987-4226-93AA-27191A926549}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818-4733-8EBA-01E625B53FA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{F52AEA4D-E11C-4003-84E1-B9EAC0DA440A}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818-4733-8EBA-01E625B53FA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{FBFAB70F-8D5C-46AD-95E7-B2ED69992AE1}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818-4733-8EBA-01E625B53FA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{413B8F7C-346C-4C2F-967E-30A0511FA993}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818-4733-8EBA-01E625B53FA7}"/>
                </c:ext>
              </c:extLst>
            </c:dLbl>
            <c:dLbl>
              <c:idx val="8"/>
              <c:tx>
                <c:strRef>
                  <c:f>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{0A1F6258-C31B-4803-B007-C76BD881040E}</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5-D818-4733-8EBA-01E625B53FA7}"/>
                </c:ext>
              </c:extLst>
            </c:dLbl>
            <c:dLbl>
              <c:idx val="16"/>
              <c:tx>
                <c:strRef>
                  <c:f>公会計指標分析・財政指標組合せ分析表!$CF$72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{739ABB6D-1532-4954-A029-146725A7A35D}</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06-D818-4733-8EBA-01E625B53FA7}"/>
                </c:ext>
              </c:extLst>
            </c:dLbl>
            <c:dLbl>
              <c:idx val="24"/>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{D57F32C3-A08E-4340-9719-C388409E916F}</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07-D818-4733-8EBA-01E625B53FA7}"/>
                </c:ext>
              </c:extLst>
            </c:dLbl>
            <c:dLbl>
              <c:idx val="32"/>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{D1199C22-4A53-4A7E-9BF2-FFD96C4D7446}</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08-D818-4733-8EBA-01E625B53FA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7.3</c:v>
                </c:pt>
                <c:pt idx="8">
                  <c:v>7.3</c:v>
                </c:pt>
                <c:pt idx="16">
                  <c:v>7.1</c:v>
                </c:pt>
                <c:pt idx="24">
                  <c:v>6.8</c:v>
                </c:pt>
                <c:pt idx="32">
                  <c:v>6.4</c:v>
                </c:pt>
              </c:numCache>
            </c:numRef>
          </c:xVal>
          <c:yVal>
            <c:numRef>
              <c:f>公会計指標分析・財政指標組合せ分析表!$BP$73:$DC$73</c:f>
              <c:numCache>
                <c:formatCode>#,##0.0;"▲ "#,##0.0</c:formatCode>
                <c:ptCount val="40"/>
                <c:pt idx="0">
                  <c:v>48.9</c:v>
                </c:pt>
                <c:pt idx="8">
                  <c:v>43.6</c:v>
                </c:pt>
                <c:pt idx="16">
                  <c:v>38.4</c:v>
                </c:pt>
                <c:pt idx="24">
                  <c:v>12.6</c:v>
                </c:pt>
                <c:pt idx="32">
                  <c:v>18.5</c:v>
                </c:pt>
              </c:numCache>
            </c:numRef>
          </c:yVal>
          <c:smooth val="0"/>
          <c:extLst>
            <c:ext xmlns:c16="http://schemas.microsoft.com/office/drawing/2014/chart" uri="{C3380CC4-5D6E-409C-BE32-E72D297353CC}">
              <c16:uniqueId val="{00000009-D818-4733-8EBA-01E625B53FA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H30</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{2AEAB4D5-EA42-4EAF-BDB9-D8F34AE27B8D}</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A-D818-4733-8EBA-01E625B53FA7}"/>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{DE816867-2381-443E-ADDC-C39772A889B2}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818-4733-8EBA-01E625B53FA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{09ECC08F-A7C3-4826-8DAB-472DBE6E0E25}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818-4733-8EBA-01E625B53FA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{D8F725E4-F07B-494F-931C-4ABD5DFA19F4}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818-4733-8EBA-01E625B53FA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{0A5E6CD1-BD60-4F52-BAC1-21550E6B78F8}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818-4733-8EBA-01E625B53FA7}"/>
                </c:ext>
              </c:extLst>
            </c:dLbl>
            <c:dLbl>
              <c:idx val="8"/>
              <c:tx>
                <c:strRef>
                  <c:f>公会計指標分析・財政指標組合せ分析表!$BX$72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{AEB063B5-A8CD-4D42-8B03-144F58D9EEC6}</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F-D818-4733-8EBA-01E625B53FA7}"/>
                </c:ext>
              </c:extLst>
            </c:dLbl>
            <c:dLbl>
              <c:idx val="16"/>
              <c:tx>
                <c:strRef>
                  <c:f>公会計指標分析・財政指標組合せ分析表!$CF$72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{8CDC39A5-CD50-43DF-BE65-EC4CACCA8B5C}</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10-D818-4733-8EBA-01E625B53FA7}"/>
                </c:ext>
              </c:extLst>
            </c:dLbl>
            <c:dLbl>
              <c:idx val="24"/>
              <c:tx>
                <c:strRef>
                  <c:f>公会計指標分析・財政指標組合せ分析表!$CN$72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{560AC1DC-3105-4AFE-B094-CB84B7125CBE}</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11-D818-4733-8EBA-01E625B53FA7}"/>
                </c:ext>
              </c:extLst>
            </c:dLbl>
            <c:dLbl>
              <c:idx val="32"/>
              <c:tx>
                <c:strRef>
                  <c:f>公会計指標分析・財政指標組合せ分析表!$CV$72</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{6C6751D8-815E-4353-8F3D-B76A4BBA4DF0}</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12-D818-4733-8EBA-01E625B53FA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9.5</c:v>
                </c:pt>
                <c:pt idx="8">
                  <c:v>9.1999999999999993</c:v>
                </c:pt>
                <c:pt idx="16">
                  <c:v>8.6</c:v>
                </c:pt>
                <c:pt idx="24">
                  <c:v>8.1999999999999993</c:v>
                </c:pt>
                <c:pt idx="32">
                  <c:v>8</c:v>
                </c:pt>
              </c:numCache>
            </c:numRef>
          </c:xVal>
          <c:yVal>
            <c:numRef>
              <c:f>公会計指標分析・財政指標組合せ分析表!$BP$77:$DC$77</c:f>
              <c:numCache>
                <c:formatCode>#,##0.0;"▲ "#,##0.0</c:formatCode>
                <c:ptCount val="40"/>
                <c:pt idx="0">
                  <c:v>52.7</c:v>
                </c:pt>
                <c:pt idx="8">
                  <c:v>49.7</c:v>
                </c:pt>
                <c:pt idx="16">
                  <c:v>37.299999999999997</c:v>
                </c:pt>
                <c:pt idx="24">
                  <c:v>23</c:v>
                </c:pt>
                <c:pt idx="32">
                  <c:v>15.5</c:v>
                </c:pt>
              </c:numCache>
            </c:numRef>
          </c:yVal>
          <c:smooth val="0"/>
          <c:extLst>
            <c:ext xmlns:c16="http://schemas.microsoft.com/office/drawing/2014/chart" uri="{C3380CC4-5D6E-409C-BE32-E72D297353CC}">
              <c16:uniqueId val="{00000013-D818-4733-8EBA-01E625B53FA7}"/>
            </c:ext>
          </c:extLst>
        </c:ser>
        <c:dLbls>
          <c:showLegendKey val="0"/>
          <c:showVal val="1"/>
          <c:showCatName val="0"/>
          <c:showSerName val="0"/>
          <c:showPercent val="0"/>
          <c:showBubbleSize val="0"/>
        </c:dLbls>
        <c:axId val="84219776"/>
        <c:axId val="84234240"/>
      </c:scatterChart>
      <c:valAx>
        <c:axId val="84219776"/>
        <c:scaling>
          <c:orientation val="maxMin"/>
          <c:max val="10"/>
          <c:min val="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6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8793476F-2FC7-4D7C-8654-4E90C7566A84}"/>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6C3A7EBF-3E91-444E-A9C4-F70B71117A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7E79CC8F-A33A-4C06-AE21-4BEAE78F4FCC}"/>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DDE63740-A68E-4BE2-8E4F-50CFC1EF7541}"/>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D3C2A185-06C1-4D7C-A5DD-A6695767A839}"/>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4816E082-A1FF-4D65-85F9-21B973956A8B}"/>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60E72B8D-72EA-4BA2-86C0-135F6B66437A}"/>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4F335BCD-F9E7-43A2-B849-5830D5108D4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69753764-4E53-401D-988A-FF22A63EDE9B}"/>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AF98265A-3F68-43F8-A227-16FA888EC574}"/>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9F9DC6C-5407-4A77-9C86-4113438EB67D}"/>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B7D17949-0485-46A9-B332-0238E8F48E3E}"/>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E514815A-7CEA-4CED-990E-0F6761CECB51}"/>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D656FE29-86D7-4DD3-A418-9210BF02714D}"/>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F99B690F-CCBE-460A-AA70-8A79213F3356}"/>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68579CE4-C06D-4D96-9EE0-0EF94B67E2F5}"/>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F77D0670-B53B-4F90-8FDE-D96E13D9209E}"/>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5DE22568-4032-4306-9150-44B9D969966F}"/>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E2D3E66F-B30A-4318-A7AC-0C7F3E122DCA}"/>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8186D08A-57A8-44B1-8FF4-6D6BA7F75DA9}"/>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AABA6D15-0CC7-4B9C-8425-BD38E7772225}"/>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C1B7D18E-F033-41C9-BB8A-7F5941931485}"/>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3AFBD4FF-E3BB-456F-B273-36FFE6D996C1}"/>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AA3D04E3-7DFD-4FB3-A7AE-63128E77F122}"/>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B3B52B69-9F78-47F2-B1A5-0CBE54E80AD3}"/>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63D19FEF-81F9-47AE-83DA-83681CC522D7}"/>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6E86753F-3014-41C2-830B-2A2B63E6B8C7}"/>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69DD4556-04AD-4D9D-9080-64BF999DBC6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3F6710C6-A271-44FD-A73A-3715A4EAB056}"/>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97B673FC-FD0F-4216-BCBD-9F5FEF7450FE}"/>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3082F8E2-6DFB-4F5E-8AD5-A2F7007A0324}"/>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49AA397A-9BFD-4C2E-896E-18601807700D}"/>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EFB7D18E-48CC-48C9-9961-A67003B908DE}"/>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FEE65B7C-008C-4C45-9216-D151D7F0E587}"/>
            </a:ext>
          </a:extLst>
        </xdr:cNvPr>
        <xdr:cNvSpPr txBox="1"/>
      </xdr:nvSpPr>
      <xdr:spPr>
        <a:xfrm>
          <a:off x="762000" y="4533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B324ED42-49BA-4237-AD41-FC90B26C7966}"/>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22FD0B01-031C-449F-833E-FDAED4FAF14D}"/>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E056F7F-2D91-429D-81CD-0544F2F9B6AC}"/>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FB1411AE-3F2B-46E3-9510-31C758FCDD8D}"/>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184C156F-B4F8-4A57-88FC-05F3C2509615}"/>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4B682DE2-147B-4041-AE34-245C929278F7}"/>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522F2227-14AB-4403-AFA7-4F32F4A1FC3C}"/>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523493B3-DD9A-48C6-9E8C-DD87D5160ECC}"/>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8CEB5AF-950A-4210-9517-FB9316EE08D3}"/>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9D0C3581-65AC-4BC8-8F70-1D82D7644718}"/>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8589A514-F752-49C0-91D5-EC646B37C123}"/>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98DF97B5-D1FB-4A90-A94B-EB6D43DE6A8D}"/>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153D2D59-2EFC-46A5-95BE-BC633A317167}"/>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ポイント減少の</a:t>
          </a:r>
          <a:r>
            <a:rPr kumimoji="1" lang="en-US" altLang="ja-JP" sz="1300">
              <a:latin typeface="ＭＳ Ｐゴシック" panose="020B0600070205080204" pitchFamily="50" charset="-128"/>
              <a:ea typeface="ＭＳ Ｐゴシック" panose="020B0600070205080204" pitchFamily="50" charset="-128"/>
            </a:rPr>
            <a:t>0.76</a:t>
          </a:r>
          <a:r>
            <a:rPr kumimoji="1" lang="ja-JP" altLang="en-US" sz="1300">
              <a:latin typeface="ＭＳ Ｐゴシック" panose="020B0600070205080204" pitchFamily="50" charset="-128"/>
              <a:ea typeface="ＭＳ Ｐゴシック" panose="020B0600070205080204" pitchFamily="50" charset="-128"/>
            </a:rPr>
            <a:t>となっている。これはコロナ禍において、令和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年度の法人税が大幅に減少すると見込んだ見込んだためである。</a:t>
          </a:r>
        </a:p>
        <a:p>
          <a:r>
            <a:rPr kumimoji="1" lang="ja-JP" altLang="en-US" sz="1300">
              <a:latin typeface="ＭＳ Ｐゴシック" panose="020B0600070205080204" pitchFamily="50" charset="-128"/>
              <a:ea typeface="ＭＳ Ｐゴシック" panose="020B0600070205080204" pitchFamily="50" charset="-128"/>
            </a:rPr>
            <a:t>　法人税については、令和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年度の単年度指数はコロナ禍以前の水準に戻りつつあるが、令和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年度の単年度指数が影響しているため、令和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年度に比べると</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ポイントの減少となっている。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403D67B1-790C-44D9-81BC-2D747861D571}"/>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39781D3D-AB87-4B87-80D1-6158F393E66C}"/>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8C96F0D2-ACD6-49E5-9918-CF52F23F984F}"/>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93DC118D-1E90-4246-AC2B-14A33524F259}"/>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50940017-8B69-43CC-A775-AEE03D6840ED}"/>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19FD6E60-3A45-43BB-947E-7379DFE6B4D6}"/>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E5E7AB56-9E53-4348-8B6E-878FA80E3D68}"/>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F500B9AF-FE5D-4C8E-9753-19B5DA6DEBDE}"/>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4F42DD40-43E9-45F8-BC40-D9613B5CE664}"/>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29A9EDC6-DAF6-4ECD-A5A2-A9B4B6D208B8}"/>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603B9880-A252-4F57-8ECA-E2882B6D8F7D}"/>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9B1EACAA-9B88-4313-A4C2-980ECA6EC8B8}"/>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BEA070C0-9A24-4C53-A2F9-6F44E4681242}"/>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1E2859FE-0818-4FD3-8938-CF7E4C0F56C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85962B62-087B-4161-91C2-3CE0B6B06405}"/>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72A1A555-65AA-4E5B-B397-893029C5DF5B}"/>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54428</xdr:rowOff>
    </xdr:from>
    <xdr:to>
      <xdr:col>23</xdr:col>
      <xdr:colOff>133350</xdr:colOff>
      <xdr:row>44</xdr:row>
      <xdr:rowOff>130628</xdr:rowOff>
    </xdr:to>
    <xdr:cxnSp macro="">
      <xdr:nvCxnSpPr>
        <xdr:cNvPr id="65" name="直線コネクタ 64">
          <a:extLst>
            <a:ext uri="{FF2B5EF4-FFF2-40B4-BE49-F238E27FC236}">
              <a16:creationId xmlns:a16="http://schemas.microsoft.com/office/drawing/2014/main" id="{F8FDF719-6C69-45A6-B673-88F589A7206D}"/>
            </a:ext>
          </a:extLst>
        </xdr:cNvPr>
        <xdr:cNvCxnSpPr/>
      </xdr:nvCxnSpPr>
      <xdr:spPr>
        <a:xfrm flipV="1">
          <a:off x="4953000" y="6226628"/>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6" name="財政力最小値テキスト">
          <a:extLst>
            <a:ext uri="{FF2B5EF4-FFF2-40B4-BE49-F238E27FC236}">
              <a16:creationId xmlns:a16="http://schemas.microsoft.com/office/drawing/2014/main" id="{76371ECB-DB7B-41D7-B876-455000509F94}"/>
            </a:ext>
          </a:extLst>
        </xdr:cNvPr>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7" name="直線コネクタ 66">
          <a:extLst>
            <a:ext uri="{FF2B5EF4-FFF2-40B4-BE49-F238E27FC236}">
              <a16:creationId xmlns:a16="http://schemas.microsoft.com/office/drawing/2014/main" id="{E75C3E5D-6F6F-41D5-9EF5-79E122C06287}"/>
            </a:ext>
          </a:extLst>
        </xdr:cNvPr>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140805</xdr:rowOff>
    </xdr:from>
    <xdr:ext cx="762000" cy="259045"/>
    <xdr:sp macro="" textlink="">
      <xdr:nvSpPr>
        <xdr:cNvPr id="68" name="財政力最大値テキスト">
          <a:extLst>
            <a:ext uri="{FF2B5EF4-FFF2-40B4-BE49-F238E27FC236}">
              <a16:creationId xmlns:a16="http://schemas.microsoft.com/office/drawing/2014/main" id="{511D88BB-42D0-4684-BD08-6738286F1840}"/>
            </a:ext>
          </a:extLst>
        </xdr:cNvPr>
        <xdr:cNvSpPr txBox="1"/>
      </xdr:nvSpPr>
      <xdr:spPr>
        <a:xfrm>
          <a:off x="5041900" y="597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54428</xdr:rowOff>
    </xdr:from>
    <xdr:to>
      <xdr:col>24</xdr:col>
      <xdr:colOff>12700</xdr:colOff>
      <xdr:row>36</xdr:row>
      <xdr:rowOff>54428</xdr:rowOff>
    </xdr:to>
    <xdr:cxnSp macro="">
      <xdr:nvCxnSpPr>
        <xdr:cNvPr id="69" name="直線コネクタ 68">
          <a:extLst>
            <a:ext uri="{FF2B5EF4-FFF2-40B4-BE49-F238E27FC236}">
              <a16:creationId xmlns:a16="http://schemas.microsoft.com/office/drawing/2014/main" id="{D9CCA76D-45C6-44ED-B3AB-3DF36111AB60}"/>
            </a:ext>
          </a:extLst>
        </xdr:cNvPr>
        <xdr:cNvCxnSpPr/>
      </xdr:nvCxnSpPr>
      <xdr:spPr>
        <a:xfrm>
          <a:off x="4864100" y="6226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38</xdr:row>
      <xdr:rowOff>4535</xdr:rowOff>
    </xdr:from>
    <xdr:to>
      <xdr:col>23</xdr:col>
      <xdr:colOff>133350</xdr:colOff>
      <xdr:row>38</xdr:row>
      <xdr:rowOff>21772</xdr:rowOff>
    </xdr:to>
    <xdr:cxnSp macro="">
      <xdr:nvCxnSpPr>
        <xdr:cNvPr id="70" name="直線コネクタ 69">
          <a:extLst>
            <a:ext uri="{FF2B5EF4-FFF2-40B4-BE49-F238E27FC236}">
              <a16:creationId xmlns:a16="http://schemas.microsoft.com/office/drawing/2014/main" id="{4630453B-06DF-4E1B-BC03-7DFDD701A195}"/>
            </a:ext>
          </a:extLst>
        </xdr:cNvPr>
        <xdr:cNvCxnSpPr/>
      </xdr:nvCxnSpPr>
      <xdr:spPr>
        <a:xfrm>
          <a:off x="4114800" y="6519635"/>
          <a:ext cx="8382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151692</xdr:rowOff>
    </xdr:from>
    <xdr:ext cx="762000" cy="259045"/>
    <xdr:sp macro="" textlink="">
      <xdr:nvSpPr>
        <xdr:cNvPr id="71" name="財政力平均値テキスト">
          <a:extLst>
            <a:ext uri="{FF2B5EF4-FFF2-40B4-BE49-F238E27FC236}">
              <a16:creationId xmlns:a16="http://schemas.microsoft.com/office/drawing/2014/main" id="{A6D4F7D1-F0CB-4FDE-A74C-C2BE00CC31B3}"/>
            </a:ext>
          </a:extLst>
        </xdr:cNvPr>
        <xdr:cNvSpPr txBox="1"/>
      </xdr:nvSpPr>
      <xdr:spPr>
        <a:xfrm>
          <a:off x="5041900" y="70096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8165</xdr:rowOff>
    </xdr:from>
    <xdr:to>
      <xdr:col>23</xdr:col>
      <xdr:colOff>184150</xdr:colOff>
      <xdr:row>41</xdr:row>
      <xdr:rowOff>109765</xdr:rowOff>
    </xdr:to>
    <xdr:sp macro="" textlink="">
      <xdr:nvSpPr>
        <xdr:cNvPr id="72" name="フローチャート: 判断 71">
          <a:extLst>
            <a:ext uri="{FF2B5EF4-FFF2-40B4-BE49-F238E27FC236}">
              <a16:creationId xmlns:a16="http://schemas.microsoft.com/office/drawing/2014/main" id="{73B3ED2C-E999-4B41-A384-975FC1FA4762}"/>
            </a:ext>
          </a:extLst>
        </xdr:cNvPr>
        <xdr:cNvSpPr/>
      </xdr:nvSpPr>
      <xdr:spPr>
        <a:xfrm>
          <a:off x="49022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37</xdr:row>
      <xdr:rowOff>107043</xdr:rowOff>
    </xdr:from>
    <xdr:to>
      <xdr:col>19</xdr:col>
      <xdr:colOff>133350</xdr:colOff>
      <xdr:row>38</xdr:row>
      <xdr:rowOff>4535</xdr:rowOff>
    </xdr:to>
    <xdr:cxnSp macro="">
      <xdr:nvCxnSpPr>
        <xdr:cNvPr id="73" name="直線コネクタ 72">
          <a:extLst>
            <a:ext uri="{FF2B5EF4-FFF2-40B4-BE49-F238E27FC236}">
              <a16:creationId xmlns:a16="http://schemas.microsoft.com/office/drawing/2014/main" id="{D27335DE-1161-486D-84B7-AA971822ECDA}"/>
            </a:ext>
          </a:extLst>
        </xdr:cNvPr>
        <xdr:cNvCxnSpPr/>
      </xdr:nvCxnSpPr>
      <xdr:spPr>
        <a:xfrm>
          <a:off x="3225800" y="6450693"/>
          <a:ext cx="8890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162378</xdr:rowOff>
    </xdr:from>
    <xdr:to>
      <xdr:col>19</xdr:col>
      <xdr:colOff>184150</xdr:colOff>
      <xdr:row>41</xdr:row>
      <xdr:rowOff>92528</xdr:rowOff>
    </xdr:to>
    <xdr:sp macro="" textlink="">
      <xdr:nvSpPr>
        <xdr:cNvPr id="74" name="フローチャート: 判断 73">
          <a:extLst>
            <a:ext uri="{FF2B5EF4-FFF2-40B4-BE49-F238E27FC236}">
              <a16:creationId xmlns:a16="http://schemas.microsoft.com/office/drawing/2014/main" id="{FFD2A749-1524-4760-BB4E-7A268DCDB5A0}"/>
            </a:ext>
          </a:extLst>
        </xdr:cNvPr>
        <xdr:cNvSpPr/>
      </xdr:nvSpPr>
      <xdr:spPr>
        <a:xfrm>
          <a:off x="4064000" y="7020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77305</xdr:rowOff>
    </xdr:from>
    <xdr:ext cx="736600" cy="259045"/>
    <xdr:sp macro="" textlink="">
      <xdr:nvSpPr>
        <xdr:cNvPr id="75" name="テキスト ボックス 74">
          <a:extLst>
            <a:ext uri="{FF2B5EF4-FFF2-40B4-BE49-F238E27FC236}">
              <a16:creationId xmlns:a16="http://schemas.microsoft.com/office/drawing/2014/main" id="{630A29B9-6E03-40A4-A36C-B574B4299D5F}"/>
            </a:ext>
          </a:extLst>
        </xdr:cNvPr>
        <xdr:cNvSpPr txBox="1"/>
      </xdr:nvSpPr>
      <xdr:spPr>
        <a:xfrm>
          <a:off x="3733800" y="71067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37</xdr:row>
      <xdr:rowOff>107043</xdr:rowOff>
    </xdr:from>
    <xdr:to>
      <xdr:col>15</xdr:col>
      <xdr:colOff>82550</xdr:colOff>
      <xdr:row>37</xdr:row>
      <xdr:rowOff>107043</xdr:rowOff>
    </xdr:to>
    <xdr:cxnSp macro="">
      <xdr:nvCxnSpPr>
        <xdr:cNvPr id="76" name="直線コネクタ 75">
          <a:extLst>
            <a:ext uri="{FF2B5EF4-FFF2-40B4-BE49-F238E27FC236}">
              <a16:creationId xmlns:a16="http://schemas.microsoft.com/office/drawing/2014/main" id="{F6F1F8AD-4422-44B2-BA3A-5A05A5F1C0AC}"/>
            </a:ext>
          </a:extLst>
        </xdr:cNvPr>
        <xdr:cNvCxnSpPr/>
      </xdr:nvCxnSpPr>
      <xdr:spPr>
        <a:xfrm>
          <a:off x="2336800" y="645069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39</xdr:row>
      <xdr:rowOff>127000</xdr:rowOff>
    </xdr:from>
    <xdr:to>
      <xdr:col>15</xdr:col>
      <xdr:colOff>133350</xdr:colOff>
      <xdr:row>40</xdr:row>
      <xdr:rowOff>57150</xdr:rowOff>
    </xdr:to>
    <xdr:sp macro="" textlink="">
      <xdr:nvSpPr>
        <xdr:cNvPr id="77" name="フローチャート: 判断 76">
          <a:extLst>
            <a:ext uri="{FF2B5EF4-FFF2-40B4-BE49-F238E27FC236}">
              <a16:creationId xmlns:a16="http://schemas.microsoft.com/office/drawing/2014/main" id="{E03E1B67-D2B4-481C-8975-BBAAB5C05FA2}"/>
            </a:ext>
          </a:extLst>
        </xdr:cNvPr>
        <xdr:cNvSpPr/>
      </xdr:nvSpPr>
      <xdr:spPr>
        <a:xfrm>
          <a:off x="3175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41927</xdr:rowOff>
    </xdr:from>
    <xdr:ext cx="762000" cy="259045"/>
    <xdr:sp macro="" textlink="">
      <xdr:nvSpPr>
        <xdr:cNvPr id="78" name="テキスト ボックス 77">
          <a:extLst>
            <a:ext uri="{FF2B5EF4-FFF2-40B4-BE49-F238E27FC236}">
              <a16:creationId xmlns:a16="http://schemas.microsoft.com/office/drawing/2014/main" id="{230B759F-286E-4A8D-AA41-D2DC5BB375C5}"/>
            </a:ext>
          </a:extLst>
        </xdr:cNvPr>
        <xdr:cNvSpPr txBox="1"/>
      </xdr:nvSpPr>
      <xdr:spPr>
        <a:xfrm>
          <a:off x="2844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37</xdr:row>
      <xdr:rowOff>107043</xdr:rowOff>
    </xdr:from>
    <xdr:to>
      <xdr:col>11</xdr:col>
      <xdr:colOff>31750</xdr:colOff>
      <xdr:row>37</xdr:row>
      <xdr:rowOff>124278</xdr:rowOff>
    </xdr:to>
    <xdr:cxnSp macro="">
      <xdr:nvCxnSpPr>
        <xdr:cNvPr id="79" name="直線コネクタ 78">
          <a:extLst>
            <a:ext uri="{FF2B5EF4-FFF2-40B4-BE49-F238E27FC236}">
              <a16:creationId xmlns:a16="http://schemas.microsoft.com/office/drawing/2014/main" id="{1F8664AE-6FF5-46F5-9FF0-B0897920450F}"/>
            </a:ext>
          </a:extLst>
        </xdr:cNvPr>
        <xdr:cNvCxnSpPr/>
      </xdr:nvCxnSpPr>
      <xdr:spPr>
        <a:xfrm flipV="1">
          <a:off x="1447800" y="6450693"/>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39</xdr:row>
      <xdr:rowOff>127000</xdr:rowOff>
    </xdr:from>
    <xdr:to>
      <xdr:col>11</xdr:col>
      <xdr:colOff>82550</xdr:colOff>
      <xdr:row>40</xdr:row>
      <xdr:rowOff>57150</xdr:rowOff>
    </xdr:to>
    <xdr:sp macro="" textlink="">
      <xdr:nvSpPr>
        <xdr:cNvPr id="80" name="フローチャート: 判断 79">
          <a:extLst>
            <a:ext uri="{FF2B5EF4-FFF2-40B4-BE49-F238E27FC236}">
              <a16:creationId xmlns:a16="http://schemas.microsoft.com/office/drawing/2014/main" id="{C759D1A2-D324-41B7-86F3-10359A435CFD}"/>
            </a:ext>
          </a:extLst>
        </xdr:cNvPr>
        <xdr:cNvSpPr/>
      </xdr:nvSpPr>
      <xdr:spPr>
        <a:xfrm>
          <a:off x="2286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41927</xdr:rowOff>
    </xdr:from>
    <xdr:ext cx="762000" cy="259045"/>
    <xdr:sp macro="" textlink="">
      <xdr:nvSpPr>
        <xdr:cNvPr id="81" name="テキスト ボックス 80">
          <a:extLst>
            <a:ext uri="{FF2B5EF4-FFF2-40B4-BE49-F238E27FC236}">
              <a16:creationId xmlns:a16="http://schemas.microsoft.com/office/drawing/2014/main" id="{04291564-99FC-4D40-A76A-6987B58ED06D}"/>
            </a:ext>
          </a:extLst>
        </xdr:cNvPr>
        <xdr:cNvSpPr txBox="1"/>
      </xdr:nvSpPr>
      <xdr:spPr>
        <a:xfrm>
          <a:off x="1955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39</xdr:row>
      <xdr:rowOff>109765</xdr:rowOff>
    </xdr:from>
    <xdr:to>
      <xdr:col>7</xdr:col>
      <xdr:colOff>31750</xdr:colOff>
      <xdr:row>40</xdr:row>
      <xdr:rowOff>39915</xdr:rowOff>
    </xdr:to>
    <xdr:sp macro="" textlink="">
      <xdr:nvSpPr>
        <xdr:cNvPr id="82" name="フローチャート: 判断 81">
          <a:extLst>
            <a:ext uri="{FF2B5EF4-FFF2-40B4-BE49-F238E27FC236}">
              <a16:creationId xmlns:a16="http://schemas.microsoft.com/office/drawing/2014/main" id="{1C3A3405-2266-402C-93F4-1607A0A94B86}"/>
            </a:ext>
          </a:extLst>
        </xdr:cNvPr>
        <xdr:cNvSpPr/>
      </xdr:nvSpPr>
      <xdr:spPr>
        <a:xfrm>
          <a:off x="1397000" y="6796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24692</xdr:rowOff>
    </xdr:from>
    <xdr:ext cx="762000" cy="259045"/>
    <xdr:sp macro="" textlink="">
      <xdr:nvSpPr>
        <xdr:cNvPr id="83" name="テキスト ボックス 82">
          <a:extLst>
            <a:ext uri="{FF2B5EF4-FFF2-40B4-BE49-F238E27FC236}">
              <a16:creationId xmlns:a16="http://schemas.microsoft.com/office/drawing/2014/main" id="{5F9CAC31-1802-41D1-84A7-42E8F7C59090}"/>
            </a:ext>
          </a:extLst>
        </xdr:cNvPr>
        <xdr:cNvSpPr txBox="1"/>
      </xdr:nvSpPr>
      <xdr:spPr>
        <a:xfrm>
          <a:off x="1066800" y="6882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64ED9000-9856-4CA6-9CFE-8396AA8559AA}"/>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D5CCBDD5-3D5A-4A96-A4E4-61185E27C2FD}"/>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9F01FA16-D7B2-4A54-89F1-B36F8AAF5A74}"/>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E9B0695C-9A66-4916-988E-025E9A57A4D3}"/>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17BD9BC8-A2A5-4B6F-AD81-E36F7615B954}"/>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37</xdr:row>
      <xdr:rowOff>142422</xdr:rowOff>
    </xdr:from>
    <xdr:to>
      <xdr:col>23</xdr:col>
      <xdr:colOff>184150</xdr:colOff>
      <xdr:row>38</xdr:row>
      <xdr:rowOff>72572</xdr:rowOff>
    </xdr:to>
    <xdr:sp macro="" textlink="">
      <xdr:nvSpPr>
        <xdr:cNvPr id="89" name="楕円 88">
          <a:extLst>
            <a:ext uri="{FF2B5EF4-FFF2-40B4-BE49-F238E27FC236}">
              <a16:creationId xmlns:a16="http://schemas.microsoft.com/office/drawing/2014/main" id="{2BF88CD5-DE32-4269-AB39-3A439C9B14CD}"/>
            </a:ext>
          </a:extLst>
        </xdr:cNvPr>
        <xdr:cNvSpPr/>
      </xdr:nvSpPr>
      <xdr:spPr>
        <a:xfrm>
          <a:off x="49022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158949</xdr:rowOff>
    </xdr:from>
    <xdr:ext cx="762000" cy="259045"/>
    <xdr:sp macro="" textlink="">
      <xdr:nvSpPr>
        <xdr:cNvPr id="90" name="財政力該当値テキスト">
          <a:extLst>
            <a:ext uri="{FF2B5EF4-FFF2-40B4-BE49-F238E27FC236}">
              <a16:creationId xmlns:a16="http://schemas.microsoft.com/office/drawing/2014/main" id="{568E6E00-51FA-4711-BC19-C6896D7662DE}"/>
            </a:ext>
          </a:extLst>
        </xdr:cNvPr>
        <xdr:cNvSpPr txBox="1"/>
      </xdr:nvSpPr>
      <xdr:spPr>
        <a:xfrm>
          <a:off x="5041900" y="6331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37</xdr:row>
      <xdr:rowOff>125186</xdr:rowOff>
    </xdr:from>
    <xdr:to>
      <xdr:col>19</xdr:col>
      <xdr:colOff>184150</xdr:colOff>
      <xdr:row>38</xdr:row>
      <xdr:rowOff>55336</xdr:rowOff>
    </xdr:to>
    <xdr:sp macro="" textlink="">
      <xdr:nvSpPr>
        <xdr:cNvPr id="91" name="楕円 90">
          <a:extLst>
            <a:ext uri="{FF2B5EF4-FFF2-40B4-BE49-F238E27FC236}">
              <a16:creationId xmlns:a16="http://schemas.microsoft.com/office/drawing/2014/main" id="{E0E50EC6-44B2-4DBB-B614-AD5FEBC36FDB}"/>
            </a:ext>
          </a:extLst>
        </xdr:cNvPr>
        <xdr:cNvSpPr/>
      </xdr:nvSpPr>
      <xdr:spPr>
        <a:xfrm>
          <a:off x="4064000" y="6468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36</xdr:row>
      <xdr:rowOff>65513</xdr:rowOff>
    </xdr:from>
    <xdr:ext cx="736600" cy="259045"/>
    <xdr:sp macro="" textlink="">
      <xdr:nvSpPr>
        <xdr:cNvPr id="92" name="テキスト ボックス 91">
          <a:extLst>
            <a:ext uri="{FF2B5EF4-FFF2-40B4-BE49-F238E27FC236}">
              <a16:creationId xmlns:a16="http://schemas.microsoft.com/office/drawing/2014/main" id="{0B999EAD-6622-497B-99FC-702FE9F52BBD}"/>
            </a:ext>
          </a:extLst>
        </xdr:cNvPr>
        <xdr:cNvSpPr txBox="1"/>
      </xdr:nvSpPr>
      <xdr:spPr>
        <a:xfrm>
          <a:off x="3733800" y="6237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37</xdr:row>
      <xdr:rowOff>56243</xdr:rowOff>
    </xdr:from>
    <xdr:to>
      <xdr:col>15</xdr:col>
      <xdr:colOff>133350</xdr:colOff>
      <xdr:row>37</xdr:row>
      <xdr:rowOff>157843</xdr:rowOff>
    </xdr:to>
    <xdr:sp macro="" textlink="">
      <xdr:nvSpPr>
        <xdr:cNvPr id="93" name="楕円 92">
          <a:extLst>
            <a:ext uri="{FF2B5EF4-FFF2-40B4-BE49-F238E27FC236}">
              <a16:creationId xmlns:a16="http://schemas.microsoft.com/office/drawing/2014/main" id="{4995C4CF-D106-4CC2-9CCA-68D210AA428D}"/>
            </a:ext>
          </a:extLst>
        </xdr:cNvPr>
        <xdr:cNvSpPr/>
      </xdr:nvSpPr>
      <xdr:spPr>
        <a:xfrm>
          <a:off x="3175000" y="639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35</xdr:row>
      <xdr:rowOff>168020</xdr:rowOff>
    </xdr:from>
    <xdr:ext cx="762000" cy="259045"/>
    <xdr:sp macro="" textlink="">
      <xdr:nvSpPr>
        <xdr:cNvPr id="94" name="テキスト ボックス 93">
          <a:extLst>
            <a:ext uri="{FF2B5EF4-FFF2-40B4-BE49-F238E27FC236}">
              <a16:creationId xmlns:a16="http://schemas.microsoft.com/office/drawing/2014/main" id="{3D6B9ABC-5B0B-4D87-93B1-814C2AEEE3AA}"/>
            </a:ext>
          </a:extLst>
        </xdr:cNvPr>
        <xdr:cNvSpPr txBox="1"/>
      </xdr:nvSpPr>
      <xdr:spPr>
        <a:xfrm>
          <a:off x="2844800" y="6168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37</xdr:row>
      <xdr:rowOff>56243</xdr:rowOff>
    </xdr:from>
    <xdr:to>
      <xdr:col>11</xdr:col>
      <xdr:colOff>82550</xdr:colOff>
      <xdr:row>37</xdr:row>
      <xdr:rowOff>157843</xdr:rowOff>
    </xdr:to>
    <xdr:sp macro="" textlink="">
      <xdr:nvSpPr>
        <xdr:cNvPr id="95" name="楕円 94">
          <a:extLst>
            <a:ext uri="{FF2B5EF4-FFF2-40B4-BE49-F238E27FC236}">
              <a16:creationId xmlns:a16="http://schemas.microsoft.com/office/drawing/2014/main" id="{F7ABB0FC-E09E-4AE2-84C4-9116ED114875}"/>
            </a:ext>
          </a:extLst>
        </xdr:cNvPr>
        <xdr:cNvSpPr/>
      </xdr:nvSpPr>
      <xdr:spPr>
        <a:xfrm>
          <a:off x="2286000" y="639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35</xdr:row>
      <xdr:rowOff>168020</xdr:rowOff>
    </xdr:from>
    <xdr:ext cx="762000" cy="259045"/>
    <xdr:sp macro="" textlink="">
      <xdr:nvSpPr>
        <xdr:cNvPr id="96" name="テキスト ボックス 95">
          <a:extLst>
            <a:ext uri="{FF2B5EF4-FFF2-40B4-BE49-F238E27FC236}">
              <a16:creationId xmlns:a16="http://schemas.microsoft.com/office/drawing/2014/main" id="{6AC60409-0908-4FE1-A62B-B6D02B3C26AF}"/>
            </a:ext>
          </a:extLst>
        </xdr:cNvPr>
        <xdr:cNvSpPr txBox="1"/>
      </xdr:nvSpPr>
      <xdr:spPr>
        <a:xfrm>
          <a:off x="1955800" y="6168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37</xdr:row>
      <xdr:rowOff>73478</xdr:rowOff>
    </xdr:from>
    <xdr:to>
      <xdr:col>7</xdr:col>
      <xdr:colOff>31750</xdr:colOff>
      <xdr:row>38</xdr:row>
      <xdr:rowOff>3628</xdr:rowOff>
    </xdr:to>
    <xdr:sp macro="" textlink="">
      <xdr:nvSpPr>
        <xdr:cNvPr id="97" name="楕円 96">
          <a:extLst>
            <a:ext uri="{FF2B5EF4-FFF2-40B4-BE49-F238E27FC236}">
              <a16:creationId xmlns:a16="http://schemas.microsoft.com/office/drawing/2014/main" id="{EBF0DA6E-015D-44EC-BB82-541D572944E2}"/>
            </a:ext>
          </a:extLst>
        </xdr:cNvPr>
        <xdr:cNvSpPr/>
      </xdr:nvSpPr>
      <xdr:spPr>
        <a:xfrm>
          <a:off x="1397000" y="641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36</xdr:row>
      <xdr:rowOff>13805</xdr:rowOff>
    </xdr:from>
    <xdr:ext cx="762000" cy="259045"/>
    <xdr:sp macro="" textlink="">
      <xdr:nvSpPr>
        <xdr:cNvPr id="98" name="テキスト ボックス 97">
          <a:extLst>
            <a:ext uri="{FF2B5EF4-FFF2-40B4-BE49-F238E27FC236}">
              <a16:creationId xmlns:a16="http://schemas.microsoft.com/office/drawing/2014/main" id="{97F9F21E-061D-4923-B1B8-68617E109437}"/>
            </a:ext>
          </a:extLst>
        </xdr:cNvPr>
        <xdr:cNvSpPr txBox="1"/>
      </xdr:nvSpPr>
      <xdr:spPr>
        <a:xfrm>
          <a:off x="1066800" y="618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4E01490-7CCF-486A-BA83-E8569AFD389D}"/>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D0E5AF29-EE5A-4391-87FD-E2EA9C8E0D1C}"/>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21C58CB3-166E-4EDA-BB3C-64C17933D3D3}"/>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E26FCE40-E347-458E-9CA1-82149F57C804}"/>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C7B906A3-074F-4AE3-9CF1-F786A7C7D644}"/>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F6075F83-3338-488E-B906-3149014DD05F}"/>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6931340B-04D7-46E5-8E42-8A0139508137}"/>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1D95E032-EFC9-4EA2-ADAB-0ECCA3051939}"/>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8596C655-E606-476B-9773-89200DFE3D2A}"/>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8C3C7D3D-68C9-4088-AB88-DBCFE4F126EC}"/>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228DFC59-8E29-43C8-A0C5-35585C54759F}"/>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46646717-CF7B-4097-B3E1-4E74885CB993}"/>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3CC717C3-6BB7-4648-9ABC-94142DC20371}"/>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a:t>
          </a:r>
          <a:r>
            <a:rPr kumimoji="1" lang="en-US" altLang="ja-JP" sz="1300">
              <a:latin typeface="ＭＳ Ｐゴシック" panose="020B0600070205080204" pitchFamily="50" charset="-128"/>
              <a:ea typeface="ＭＳ Ｐゴシック" panose="020B0600070205080204" pitchFamily="50" charset="-128"/>
            </a:rPr>
            <a:t>9</a:t>
          </a:r>
          <a:r>
            <a:rPr kumimoji="1" lang="ja-JP" altLang="en-US" sz="1300">
              <a:latin typeface="ＭＳ Ｐゴシック" panose="020B0600070205080204" pitchFamily="50" charset="-128"/>
              <a:ea typeface="ＭＳ Ｐゴシック" panose="020B0600070205080204" pitchFamily="50" charset="-128"/>
            </a:rPr>
            <a:t>ポイント増の</a:t>
          </a:r>
          <a:r>
            <a:rPr kumimoji="1" lang="en-US" altLang="ja-JP" sz="1300">
              <a:latin typeface="ＭＳ Ｐゴシック" panose="020B0600070205080204" pitchFamily="50" charset="-128"/>
              <a:ea typeface="ＭＳ Ｐゴシック" panose="020B0600070205080204" pitchFamily="50" charset="-128"/>
            </a:rPr>
            <a:t>92.2</a:t>
          </a:r>
          <a:r>
            <a:rPr kumimoji="1" lang="ja-JP" altLang="en-US" sz="1300">
              <a:latin typeface="ＭＳ Ｐゴシック" panose="020B0600070205080204" pitchFamily="50" charset="-128"/>
              <a:ea typeface="ＭＳ Ｐゴシック" panose="020B0600070205080204" pitchFamily="50" charset="-128"/>
            </a:rPr>
            <a:t>％と大幅に増加しているが、これは、令和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年度に約</a:t>
          </a:r>
          <a:r>
            <a:rPr kumimoji="1" lang="en-US" altLang="ja-JP" sz="1300">
              <a:latin typeface="ＭＳ Ｐゴシック" panose="020B0600070205080204" pitchFamily="50" charset="-128"/>
              <a:ea typeface="ＭＳ Ｐゴシック" panose="020B0600070205080204" pitchFamily="50" charset="-128"/>
            </a:rPr>
            <a:t>12</a:t>
          </a:r>
          <a:r>
            <a:rPr kumimoji="1" lang="ja-JP" altLang="en-US" sz="1300">
              <a:latin typeface="ＭＳ Ｐゴシック" panose="020B0600070205080204" pitchFamily="50" charset="-128"/>
              <a:ea typeface="ＭＳ Ｐゴシック" panose="020B0600070205080204" pitchFamily="50" charset="-128"/>
            </a:rPr>
            <a:t>億円の臨時財政対策債の発行と約</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億円の普通交付税の追加交付があったためである。</a:t>
          </a:r>
        </a:p>
        <a:p>
          <a:r>
            <a:rPr kumimoji="1" lang="ja-JP" altLang="en-US" sz="1300">
              <a:latin typeface="ＭＳ Ｐゴシック" panose="020B0600070205080204" pitchFamily="50" charset="-128"/>
              <a:ea typeface="ＭＳ Ｐゴシック" panose="020B0600070205080204" pitchFamily="50" charset="-128"/>
            </a:rPr>
            <a:t>　今後も、物価高騰の影響や新設中学校、スマートインターチェンジの整備など大規模事業が控えているため、さらに自主財源の確保に努めるとともに、より効果的・効率的な行財政運営に努め、経常経費の抑制に一層努めていく。</a:t>
          </a: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E75C10F2-E639-4F1D-B3C2-284322CB4D16}"/>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E3645FFA-597A-4E6B-A03A-B5F4423DFDE9}"/>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44FFD977-45D2-4FF2-A3B7-BA3698D78522}"/>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5" name="直線コネクタ 114">
          <a:extLst>
            <a:ext uri="{FF2B5EF4-FFF2-40B4-BE49-F238E27FC236}">
              <a16:creationId xmlns:a16="http://schemas.microsoft.com/office/drawing/2014/main" id="{A731B04D-45A7-4572-AD1E-7127FDB95D5A}"/>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6" name="テキスト ボックス 115">
          <a:extLst>
            <a:ext uri="{FF2B5EF4-FFF2-40B4-BE49-F238E27FC236}">
              <a16:creationId xmlns:a16="http://schemas.microsoft.com/office/drawing/2014/main" id="{4A921480-B3CA-4FC1-ADD1-5E04172D82A5}"/>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a:extLst>
            <a:ext uri="{FF2B5EF4-FFF2-40B4-BE49-F238E27FC236}">
              <a16:creationId xmlns:a16="http://schemas.microsoft.com/office/drawing/2014/main" id="{09577FE1-E462-4719-B445-9C181251FC73}"/>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a:extLst>
            <a:ext uri="{FF2B5EF4-FFF2-40B4-BE49-F238E27FC236}">
              <a16:creationId xmlns:a16="http://schemas.microsoft.com/office/drawing/2014/main" id="{804EFCD2-73AA-472C-B39A-F2961DE16A53}"/>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9" name="直線コネクタ 118">
          <a:extLst>
            <a:ext uri="{FF2B5EF4-FFF2-40B4-BE49-F238E27FC236}">
              <a16:creationId xmlns:a16="http://schemas.microsoft.com/office/drawing/2014/main" id="{796B91DC-D6A7-4E8A-A2CB-18A2C0489C41}"/>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20" name="テキスト ボックス 119">
          <a:extLst>
            <a:ext uri="{FF2B5EF4-FFF2-40B4-BE49-F238E27FC236}">
              <a16:creationId xmlns:a16="http://schemas.microsoft.com/office/drawing/2014/main" id="{3CDE4A09-D4D3-476B-B377-A54779135A6E}"/>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a:extLst>
            <a:ext uri="{FF2B5EF4-FFF2-40B4-BE49-F238E27FC236}">
              <a16:creationId xmlns:a16="http://schemas.microsoft.com/office/drawing/2014/main" id="{6262A454-5B86-45EE-B2A7-C774A4194BA7}"/>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a:extLst>
            <a:ext uri="{FF2B5EF4-FFF2-40B4-BE49-F238E27FC236}">
              <a16:creationId xmlns:a16="http://schemas.microsoft.com/office/drawing/2014/main" id="{D4C1E1A8-2E37-4360-9361-AC90802A76CF}"/>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a:extLst>
            <a:ext uri="{FF2B5EF4-FFF2-40B4-BE49-F238E27FC236}">
              <a16:creationId xmlns:a16="http://schemas.microsoft.com/office/drawing/2014/main" id="{37E471F3-BAF1-40EC-84BF-591E42C57B93}"/>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37465</xdr:rowOff>
    </xdr:from>
    <xdr:to>
      <xdr:col>23</xdr:col>
      <xdr:colOff>133350</xdr:colOff>
      <xdr:row>67</xdr:row>
      <xdr:rowOff>61913</xdr:rowOff>
    </xdr:to>
    <xdr:cxnSp macro="">
      <xdr:nvCxnSpPr>
        <xdr:cNvPr id="124" name="直線コネクタ 123">
          <a:extLst>
            <a:ext uri="{FF2B5EF4-FFF2-40B4-BE49-F238E27FC236}">
              <a16:creationId xmlns:a16="http://schemas.microsoft.com/office/drawing/2014/main" id="{54F20214-E506-46C0-94A2-AE8A69E8E9CC}"/>
            </a:ext>
          </a:extLst>
        </xdr:cNvPr>
        <xdr:cNvCxnSpPr/>
      </xdr:nvCxnSpPr>
      <xdr:spPr>
        <a:xfrm flipV="1">
          <a:off x="4953000" y="10324465"/>
          <a:ext cx="0" cy="12245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33990</xdr:rowOff>
    </xdr:from>
    <xdr:ext cx="762000" cy="259045"/>
    <xdr:sp macro="" textlink="">
      <xdr:nvSpPr>
        <xdr:cNvPr id="125" name="財政構造の弾力性最小値テキスト">
          <a:extLst>
            <a:ext uri="{FF2B5EF4-FFF2-40B4-BE49-F238E27FC236}">
              <a16:creationId xmlns:a16="http://schemas.microsoft.com/office/drawing/2014/main" id="{C4F57BF5-B5C4-44E7-BB03-9F6095C9EA0F}"/>
            </a:ext>
          </a:extLst>
        </xdr:cNvPr>
        <xdr:cNvSpPr txBox="1"/>
      </xdr:nvSpPr>
      <xdr:spPr>
        <a:xfrm>
          <a:off x="5041900" y="1152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61913</xdr:rowOff>
    </xdr:from>
    <xdr:to>
      <xdr:col>24</xdr:col>
      <xdr:colOff>12700</xdr:colOff>
      <xdr:row>67</xdr:row>
      <xdr:rowOff>61913</xdr:rowOff>
    </xdr:to>
    <xdr:cxnSp macro="">
      <xdr:nvCxnSpPr>
        <xdr:cNvPr id="126" name="直線コネクタ 125">
          <a:extLst>
            <a:ext uri="{FF2B5EF4-FFF2-40B4-BE49-F238E27FC236}">
              <a16:creationId xmlns:a16="http://schemas.microsoft.com/office/drawing/2014/main" id="{F438D71F-4592-4254-B90E-08D8B5AA7F39}"/>
            </a:ext>
          </a:extLst>
        </xdr:cNvPr>
        <xdr:cNvCxnSpPr/>
      </xdr:nvCxnSpPr>
      <xdr:spPr>
        <a:xfrm>
          <a:off x="4864100" y="11549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123842</xdr:rowOff>
    </xdr:from>
    <xdr:ext cx="762000" cy="259045"/>
    <xdr:sp macro="" textlink="">
      <xdr:nvSpPr>
        <xdr:cNvPr id="127" name="財政構造の弾力性最大値テキスト">
          <a:extLst>
            <a:ext uri="{FF2B5EF4-FFF2-40B4-BE49-F238E27FC236}">
              <a16:creationId xmlns:a16="http://schemas.microsoft.com/office/drawing/2014/main" id="{3FD9270C-008D-4967-B7CE-509C1EECD49B}"/>
            </a:ext>
          </a:extLst>
        </xdr:cNvPr>
        <xdr:cNvSpPr txBox="1"/>
      </xdr:nvSpPr>
      <xdr:spPr>
        <a:xfrm>
          <a:off x="5041900" y="10067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37465</xdr:rowOff>
    </xdr:from>
    <xdr:to>
      <xdr:col>24</xdr:col>
      <xdr:colOff>12700</xdr:colOff>
      <xdr:row>60</xdr:row>
      <xdr:rowOff>37465</xdr:rowOff>
    </xdr:to>
    <xdr:cxnSp macro="">
      <xdr:nvCxnSpPr>
        <xdr:cNvPr id="128" name="直線コネクタ 127">
          <a:extLst>
            <a:ext uri="{FF2B5EF4-FFF2-40B4-BE49-F238E27FC236}">
              <a16:creationId xmlns:a16="http://schemas.microsoft.com/office/drawing/2014/main" id="{91EE599F-6F6B-4DA1-9804-74A95E48B4C2}"/>
            </a:ext>
          </a:extLst>
        </xdr:cNvPr>
        <xdr:cNvCxnSpPr/>
      </xdr:nvCxnSpPr>
      <xdr:spPr>
        <a:xfrm>
          <a:off x="4864100" y="103244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97790</xdr:rowOff>
    </xdr:from>
    <xdr:to>
      <xdr:col>23</xdr:col>
      <xdr:colOff>133350</xdr:colOff>
      <xdr:row>63</xdr:row>
      <xdr:rowOff>126365</xdr:rowOff>
    </xdr:to>
    <xdr:cxnSp macro="">
      <xdr:nvCxnSpPr>
        <xdr:cNvPr id="129" name="直線コネクタ 128">
          <a:extLst>
            <a:ext uri="{FF2B5EF4-FFF2-40B4-BE49-F238E27FC236}">
              <a16:creationId xmlns:a16="http://schemas.microsoft.com/office/drawing/2014/main" id="{58103F3B-1638-459E-BA9F-7AEB6B86D9B2}"/>
            </a:ext>
          </a:extLst>
        </xdr:cNvPr>
        <xdr:cNvCxnSpPr/>
      </xdr:nvCxnSpPr>
      <xdr:spPr>
        <a:xfrm>
          <a:off x="4114800" y="10384790"/>
          <a:ext cx="838200" cy="542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59707</xdr:rowOff>
    </xdr:from>
    <xdr:ext cx="762000" cy="259045"/>
    <xdr:sp macro="" textlink="">
      <xdr:nvSpPr>
        <xdr:cNvPr id="130" name="財政構造の弾力性平均値テキスト">
          <a:extLst>
            <a:ext uri="{FF2B5EF4-FFF2-40B4-BE49-F238E27FC236}">
              <a16:creationId xmlns:a16="http://schemas.microsoft.com/office/drawing/2014/main" id="{27FD0B3E-418E-45A4-B117-60BC746104EA}"/>
            </a:ext>
          </a:extLst>
        </xdr:cNvPr>
        <xdr:cNvSpPr txBox="1"/>
      </xdr:nvSpPr>
      <xdr:spPr>
        <a:xfrm>
          <a:off x="5041900" y="10861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87630</xdr:rowOff>
    </xdr:from>
    <xdr:to>
      <xdr:col>23</xdr:col>
      <xdr:colOff>184150</xdr:colOff>
      <xdr:row>64</xdr:row>
      <xdr:rowOff>17780</xdr:rowOff>
    </xdr:to>
    <xdr:sp macro="" textlink="">
      <xdr:nvSpPr>
        <xdr:cNvPr id="131" name="フローチャート: 判断 130">
          <a:extLst>
            <a:ext uri="{FF2B5EF4-FFF2-40B4-BE49-F238E27FC236}">
              <a16:creationId xmlns:a16="http://schemas.microsoft.com/office/drawing/2014/main" id="{6472EA0E-BAF5-48C8-B7AE-2B2DDECB6B56}"/>
            </a:ext>
          </a:extLst>
        </xdr:cNvPr>
        <xdr:cNvSpPr/>
      </xdr:nvSpPr>
      <xdr:spPr>
        <a:xfrm>
          <a:off x="4902200" y="1088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97790</xdr:rowOff>
    </xdr:from>
    <xdr:to>
      <xdr:col>19</xdr:col>
      <xdr:colOff>133350</xdr:colOff>
      <xdr:row>63</xdr:row>
      <xdr:rowOff>11747</xdr:rowOff>
    </xdr:to>
    <xdr:cxnSp macro="">
      <xdr:nvCxnSpPr>
        <xdr:cNvPr id="132" name="直線コネクタ 131">
          <a:extLst>
            <a:ext uri="{FF2B5EF4-FFF2-40B4-BE49-F238E27FC236}">
              <a16:creationId xmlns:a16="http://schemas.microsoft.com/office/drawing/2014/main" id="{74DB3B8F-46E4-400B-BBAB-F65FB0762E60}"/>
            </a:ext>
          </a:extLst>
        </xdr:cNvPr>
        <xdr:cNvCxnSpPr/>
      </xdr:nvCxnSpPr>
      <xdr:spPr>
        <a:xfrm flipV="1">
          <a:off x="3225800" y="10384790"/>
          <a:ext cx="889000" cy="428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11747</xdr:rowOff>
    </xdr:from>
    <xdr:to>
      <xdr:col>19</xdr:col>
      <xdr:colOff>184150</xdr:colOff>
      <xdr:row>62</xdr:row>
      <xdr:rowOff>113347</xdr:rowOff>
    </xdr:to>
    <xdr:sp macro="" textlink="">
      <xdr:nvSpPr>
        <xdr:cNvPr id="133" name="フローチャート: 判断 132">
          <a:extLst>
            <a:ext uri="{FF2B5EF4-FFF2-40B4-BE49-F238E27FC236}">
              <a16:creationId xmlns:a16="http://schemas.microsoft.com/office/drawing/2014/main" id="{3EF4AA33-5C5A-474D-A7DF-55E0628A1D34}"/>
            </a:ext>
          </a:extLst>
        </xdr:cNvPr>
        <xdr:cNvSpPr/>
      </xdr:nvSpPr>
      <xdr:spPr>
        <a:xfrm>
          <a:off x="4064000" y="10641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98124</xdr:rowOff>
    </xdr:from>
    <xdr:ext cx="736600" cy="259045"/>
    <xdr:sp macro="" textlink="">
      <xdr:nvSpPr>
        <xdr:cNvPr id="134" name="テキスト ボックス 133">
          <a:extLst>
            <a:ext uri="{FF2B5EF4-FFF2-40B4-BE49-F238E27FC236}">
              <a16:creationId xmlns:a16="http://schemas.microsoft.com/office/drawing/2014/main" id="{A7E7293A-E795-421C-A763-706E4EA97F69}"/>
            </a:ext>
          </a:extLst>
        </xdr:cNvPr>
        <xdr:cNvSpPr txBox="1"/>
      </xdr:nvSpPr>
      <xdr:spPr>
        <a:xfrm>
          <a:off x="3733800" y="107280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11747</xdr:rowOff>
    </xdr:from>
    <xdr:to>
      <xdr:col>15</xdr:col>
      <xdr:colOff>82550</xdr:colOff>
      <xdr:row>64</xdr:row>
      <xdr:rowOff>75565</xdr:rowOff>
    </xdr:to>
    <xdr:cxnSp macro="">
      <xdr:nvCxnSpPr>
        <xdr:cNvPr id="135" name="直線コネクタ 134">
          <a:extLst>
            <a:ext uri="{FF2B5EF4-FFF2-40B4-BE49-F238E27FC236}">
              <a16:creationId xmlns:a16="http://schemas.microsoft.com/office/drawing/2014/main" id="{51722611-9D96-48AE-AAB7-FD52B3BCAB65}"/>
            </a:ext>
          </a:extLst>
        </xdr:cNvPr>
        <xdr:cNvCxnSpPr/>
      </xdr:nvCxnSpPr>
      <xdr:spPr>
        <a:xfrm flipV="1">
          <a:off x="2336800" y="10813097"/>
          <a:ext cx="889000" cy="235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21272</xdr:rowOff>
    </xdr:from>
    <xdr:to>
      <xdr:col>15</xdr:col>
      <xdr:colOff>133350</xdr:colOff>
      <xdr:row>63</xdr:row>
      <xdr:rowOff>122872</xdr:rowOff>
    </xdr:to>
    <xdr:sp macro="" textlink="">
      <xdr:nvSpPr>
        <xdr:cNvPr id="136" name="フローチャート: 判断 135">
          <a:extLst>
            <a:ext uri="{FF2B5EF4-FFF2-40B4-BE49-F238E27FC236}">
              <a16:creationId xmlns:a16="http://schemas.microsoft.com/office/drawing/2014/main" id="{7154B798-FC54-4156-95D4-E6C7C8EB0B88}"/>
            </a:ext>
          </a:extLst>
        </xdr:cNvPr>
        <xdr:cNvSpPr/>
      </xdr:nvSpPr>
      <xdr:spPr>
        <a:xfrm>
          <a:off x="3175000" y="10822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107649</xdr:rowOff>
    </xdr:from>
    <xdr:ext cx="762000" cy="259045"/>
    <xdr:sp macro="" textlink="">
      <xdr:nvSpPr>
        <xdr:cNvPr id="137" name="テキスト ボックス 136">
          <a:extLst>
            <a:ext uri="{FF2B5EF4-FFF2-40B4-BE49-F238E27FC236}">
              <a16:creationId xmlns:a16="http://schemas.microsoft.com/office/drawing/2014/main" id="{542850A7-F824-453D-9661-E53D454B72D1}"/>
            </a:ext>
          </a:extLst>
        </xdr:cNvPr>
        <xdr:cNvSpPr txBox="1"/>
      </xdr:nvSpPr>
      <xdr:spPr>
        <a:xfrm>
          <a:off x="2844800" y="10908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75565</xdr:rowOff>
    </xdr:from>
    <xdr:to>
      <xdr:col>11</xdr:col>
      <xdr:colOff>31750</xdr:colOff>
      <xdr:row>64</xdr:row>
      <xdr:rowOff>75565</xdr:rowOff>
    </xdr:to>
    <xdr:cxnSp macro="">
      <xdr:nvCxnSpPr>
        <xdr:cNvPr id="138" name="直線コネクタ 137">
          <a:extLst>
            <a:ext uri="{FF2B5EF4-FFF2-40B4-BE49-F238E27FC236}">
              <a16:creationId xmlns:a16="http://schemas.microsoft.com/office/drawing/2014/main" id="{9AAB112A-65B8-48DE-8BEA-2F09F677A93F}"/>
            </a:ext>
          </a:extLst>
        </xdr:cNvPr>
        <xdr:cNvCxnSpPr/>
      </xdr:nvCxnSpPr>
      <xdr:spPr>
        <a:xfrm>
          <a:off x="1447800" y="1104836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87630</xdr:rowOff>
    </xdr:from>
    <xdr:to>
      <xdr:col>11</xdr:col>
      <xdr:colOff>82550</xdr:colOff>
      <xdr:row>64</xdr:row>
      <xdr:rowOff>17780</xdr:rowOff>
    </xdr:to>
    <xdr:sp macro="" textlink="">
      <xdr:nvSpPr>
        <xdr:cNvPr id="139" name="フローチャート: 判断 138">
          <a:extLst>
            <a:ext uri="{FF2B5EF4-FFF2-40B4-BE49-F238E27FC236}">
              <a16:creationId xmlns:a16="http://schemas.microsoft.com/office/drawing/2014/main" id="{58A0D7D0-66D2-498A-9BE3-4BA874F7487F}"/>
            </a:ext>
          </a:extLst>
        </xdr:cNvPr>
        <xdr:cNvSpPr/>
      </xdr:nvSpPr>
      <xdr:spPr>
        <a:xfrm>
          <a:off x="2286000" y="1088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27957</xdr:rowOff>
    </xdr:from>
    <xdr:ext cx="762000" cy="259045"/>
    <xdr:sp macro="" textlink="">
      <xdr:nvSpPr>
        <xdr:cNvPr id="140" name="テキスト ボックス 139">
          <a:extLst>
            <a:ext uri="{FF2B5EF4-FFF2-40B4-BE49-F238E27FC236}">
              <a16:creationId xmlns:a16="http://schemas.microsoft.com/office/drawing/2014/main" id="{AFE54D87-3610-4C10-B0A4-361F176E800B}"/>
            </a:ext>
          </a:extLst>
        </xdr:cNvPr>
        <xdr:cNvSpPr txBox="1"/>
      </xdr:nvSpPr>
      <xdr:spPr>
        <a:xfrm>
          <a:off x="1955800" y="1065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45403</xdr:rowOff>
    </xdr:from>
    <xdr:to>
      <xdr:col>7</xdr:col>
      <xdr:colOff>31750</xdr:colOff>
      <xdr:row>63</xdr:row>
      <xdr:rowOff>147003</xdr:rowOff>
    </xdr:to>
    <xdr:sp macro="" textlink="">
      <xdr:nvSpPr>
        <xdr:cNvPr id="141" name="フローチャート: 判断 140">
          <a:extLst>
            <a:ext uri="{FF2B5EF4-FFF2-40B4-BE49-F238E27FC236}">
              <a16:creationId xmlns:a16="http://schemas.microsoft.com/office/drawing/2014/main" id="{8DAF1CB9-E762-4BD8-8E24-84614DFB88C2}"/>
            </a:ext>
          </a:extLst>
        </xdr:cNvPr>
        <xdr:cNvSpPr/>
      </xdr:nvSpPr>
      <xdr:spPr>
        <a:xfrm>
          <a:off x="1397000" y="1084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157180</xdr:rowOff>
    </xdr:from>
    <xdr:ext cx="762000" cy="259045"/>
    <xdr:sp macro="" textlink="">
      <xdr:nvSpPr>
        <xdr:cNvPr id="142" name="テキスト ボックス 141">
          <a:extLst>
            <a:ext uri="{FF2B5EF4-FFF2-40B4-BE49-F238E27FC236}">
              <a16:creationId xmlns:a16="http://schemas.microsoft.com/office/drawing/2014/main" id="{11A680D1-9170-4A85-9BCC-1A918EE4896F}"/>
            </a:ext>
          </a:extLst>
        </xdr:cNvPr>
        <xdr:cNvSpPr txBox="1"/>
      </xdr:nvSpPr>
      <xdr:spPr>
        <a:xfrm>
          <a:off x="1066800" y="10615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55122C06-94F5-4743-AC28-B93BC44EF6B7}"/>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1A14BB85-5BB0-4869-8BBE-05350EC21B41}"/>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C92DEDFA-1297-4BD0-B314-71E3E71DDFD9}"/>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E8D79C6D-7CCE-49E1-8057-617ADA70B557}"/>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1E061CB2-2284-4EFD-B342-E01AE0BA232D}"/>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75565</xdr:rowOff>
    </xdr:from>
    <xdr:to>
      <xdr:col>23</xdr:col>
      <xdr:colOff>184150</xdr:colOff>
      <xdr:row>64</xdr:row>
      <xdr:rowOff>5715</xdr:rowOff>
    </xdr:to>
    <xdr:sp macro="" textlink="">
      <xdr:nvSpPr>
        <xdr:cNvPr id="148" name="楕円 147">
          <a:extLst>
            <a:ext uri="{FF2B5EF4-FFF2-40B4-BE49-F238E27FC236}">
              <a16:creationId xmlns:a16="http://schemas.microsoft.com/office/drawing/2014/main" id="{AD90CD64-16FA-4F40-85C0-99BEAA550042}"/>
            </a:ext>
          </a:extLst>
        </xdr:cNvPr>
        <xdr:cNvSpPr/>
      </xdr:nvSpPr>
      <xdr:spPr>
        <a:xfrm>
          <a:off x="4902200" y="10876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92092</xdr:rowOff>
    </xdr:from>
    <xdr:ext cx="762000" cy="259045"/>
    <xdr:sp macro="" textlink="">
      <xdr:nvSpPr>
        <xdr:cNvPr id="149" name="財政構造の弾力性該当値テキスト">
          <a:extLst>
            <a:ext uri="{FF2B5EF4-FFF2-40B4-BE49-F238E27FC236}">
              <a16:creationId xmlns:a16="http://schemas.microsoft.com/office/drawing/2014/main" id="{3A23E990-03FA-4EC7-B81E-904C3972F3CF}"/>
            </a:ext>
          </a:extLst>
        </xdr:cNvPr>
        <xdr:cNvSpPr txBox="1"/>
      </xdr:nvSpPr>
      <xdr:spPr>
        <a:xfrm>
          <a:off x="5041900" y="10721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46990</xdr:rowOff>
    </xdr:from>
    <xdr:to>
      <xdr:col>19</xdr:col>
      <xdr:colOff>184150</xdr:colOff>
      <xdr:row>60</xdr:row>
      <xdr:rowOff>148590</xdr:rowOff>
    </xdr:to>
    <xdr:sp macro="" textlink="">
      <xdr:nvSpPr>
        <xdr:cNvPr id="150" name="楕円 149">
          <a:extLst>
            <a:ext uri="{FF2B5EF4-FFF2-40B4-BE49-F238E27FC236}">
              <a16:creationId xmlns:a16="http://schemas.microsoft.com/office/drawing/2014/main" id="{68ED0147-1947-4EE8-9144-F9D3773DA2D7}"/>
            </a:ext>
          </a:extLst>
        </xdr:cNvPr>
        <xdr:cNvSpPr/>
      </xdr:nvSpPr>
      <xdr:spPr>
        <a:xfrm>
          <a:off x="4064000" y="1033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158767</xdr:rowOff>
    </xdr:from>
    <xdr:ext cx="736600" cy="259045"/>
    <xdr:sp macro="" textlink="">
      <xdr:nvSpPr>
        <xdr:cNvPr id="151" name="テキスト ボックス 150">
          <a:extLst>
            <a:ext uri="{FF2B5EF4-FFF2-40B4-BE49-F238E27FC236}">
              <a16:creationId xmlns:a16="http://schemas.microsoft.com/office/drawing/2014/main" id="{0AF4BEED-0281-49CB-990E-30EA2BDECBCD}"/>
            </a:ext>
          </a:extLst>
        </xdr:cNvPr>
        <xdr:cNvSpPr txBox="1"/>
      </xdr:nvSpPr>
      <xdr:spPr>
        <a:xfrm>
          <a:off x="3733800" y="101028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132397</xdr:rowOff>
    </xdr:from>
    <xdr:to>
      <xdr:col>15</xdr:col>
      <xdr:colOff>133350</xdr:colOff>
      <xdr:row>63</xdr:row>
      <xdr:rowOff>62547</xdr:rowOff>
    </xdr:to>
    <xdr:sp macro="" textlink="">
      <xdr:nvSpPr>
        <xdr:cNvPr id="152" name="楕円 151">
          <a:extLst>
            <a:ext uri="{FF2B5EF4-FFF2-40B4-BE49-F238E27FC236}">
              <a16:creationId xmlns:a16="http://schemas.microsoft.com/office/drawing/2014/main" id="{9658E8DD-180A-450C-BEA0-7BA7E6F2B23A}"/>
            </a:ext>
          </a:extLst>
        </xdr:cNvPr>
        <xdr:cNvSpPr/>
      </xdr:nvSpPr>
      <xdr:spPr>
        <a:xfrm>
          <a:off x="3175000" y="10762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72724</xdr:rowOff>
    </xdr:from>
    <xdr:ext cx="762000" cy="259045"/>
    <xdr:sp macro="" textlink="">
      <xdr:nvSpPr>
        <xdr:cNvPr id="153" name="テキスト ボックス 152">
          <a:extLst>
            <a:ext uri="{FF2B5EF4-FFF2-40B4-BE49-F238E27FC236}">
              <a16:creationId xmlns:a16="http://schemas.microsoft.com/office/drawing/2014/main" id="{3697F5AF-4C25-4339-8401-910EB8D3238B}"/>
            </a:ext>
          </a:extLst>
        </xdr:cNvPr>
        <xdr:cNvSpPr txBox="1"/>
      </xdr:nvSpPr>
      <xdr:spPr>
        <a:xfrm>
          <a:off x="2844800" y="10531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24765</xdr:rowOff>
    </xdr:from>
    <xdr:to>
      <xdr:col>11</xdr:col>
      <xdr:colOff>82550</xdr:colOff>
      <xdr:row>64</xdr:row>
      <xdr:rowOff>126365</xdr:rowOff>
    </xdr:to>
    <xdr:sp macro="" textlink="">
      <xdr:nvSpPr>
        <xdr:cNvPr id="154" name="楕円 153">
          <a:extLst>
            <a:ext uri="{FF2B5EF4-FFF2-40B4-BE49-F238E27FC236}">
              <a16:creationId xmlns:a16="http://schemas.microsoft.com/office/drawing/2014/main" id="{E898EC33-5FBE-492B-95E3-D9AF6FC2B294}"/>
            </a:ext>
          </a:extLst>
        </xdr:cNvPr>
        <xdr:cNvSpPr/>
      </xdr:nvSpPr>
      <xdr:spPr>
        <a:xfrm>
          <a:off x="2286000" y="10997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111142</xdr:rowOff>
    </xdr:from>
    <xdr:ext cx="762000" cy="259045"/>
    <xdr:sp macro="" textlink="">
      <xdr:nvSpPr>
        <xdr:cNvPr id="155" name="テキスト ボックス 154">
          <a:extLst>
            <a:ext uri="{FF2B5EF4-FFF2-40B4-BE49-F238E27FC236}">
              <a16:creationId xmlns:a16="http://schemas.microsoft.com/office/drawing/2014/main" id="{2CC7ED46-36A3-400A-8431-99899E078AAD}"/>
            </a:ext>
          </a:extLst>
        </xdr:cNvPr>
        <xdr:cNvSpPr txBox="1"/>
      </xdr:nvSpPr>
      <xdr:spPr>
        <a:xfrm>
          <a:off x="1955800" y="11083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24765</xdr:rowOff>
    </xdr:from>
    <xdr:to>
      <xdr:col>7</xdr:col>
      <xdr:colOff>31750</xdr:colOff>
      <xdr:row>64</xdr:row>
      <xdr:rowOff>126365</xdr:rowOff>
    </xdr:to>
    <xdr:sp macro="" textlink="">
      <xdr:nvSpPr>
        <xdr:cNvPr id="156" name="楕円 155">
          <a:extLst>
            <a:ext uri="{FF2B5EF4-FFF2-40B4-BE49-F238E27FC236}">
              <a16:creationId xmlns:a16="http://schemas.microsoft.com/office/drawing/2014/main" id="{70A00A59-F287-4F1E-9471-4F316F4AB9C2}"/>
            </a:ext>
          </a:extLst>
        </xdr:cNvPr>
        <xdr:cNvSpPr/>
      </xdr:nvSpPr>
      <xdr:spPr>
        <a:xfrm>
          <a:off x="1397000" y="10997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111142</xdr:rowOff>
    </xdr:from>
    <xdr:ext cx="762000" cy="259045"/>
    <xdr:sp macro="" textlink="">
      <xdr:nvSpPr>
        <xdr:cNvPr id="157" name="テキスト ボックス 156">
          <a:extLst>
            <a:ext uri="{FF2B5EF4-FFF2-40B4-BE49-F238E27FC236}">
              <a16:creationId xmlns:a16="http://schemas.microsoft.com/office/drawing/2014/main" id="{AA37C69C-1730-46DE-8887-F8FD48752BD7}"/>
            </a:ext>
          </a:extLst>
        </xdr:cNvPr>
        <xdr:cNvSpPr txBox="1"/>
      </xdr:nvSpPr>
      <xdr:spPr>
        <a:xfrm>
          <a:off x="1066800" y="11083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a:extLst>
            <a:ext uri="{FF2B5EF4-FFF2-40B4-BE49-F238E27FC236}">
              <a16:creationId xmlns:a16="http://schemas.microsoft.com/office/drawing/2014/main" id="{F47D33A2-C98D-45FB-A54E-7611BFEA17F3}"/>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a:extLst>
            <a:ext uri="{FF2B5EF4-FFF2-40B4-BE49-F238E27FC236}">
              <a16:creationId xmlns:a16="http://schemas.microsoft.com/office/drawing/2014/main" id="{C0352240-D1A7-49D2-8ED4-C2CC9AA8A98F}"/>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a:extLst>
            <a:ext uri="{FF2B5EF4-FFF2-40B4-BE49-F238E27FC236}">
              <a16:creationId xmlns:a16="http://schemas.microsoft.com/office/drawing/2014/main" id="{3A68CF90-1B55-443C-8CE2-7E0361B5CD6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[169,356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a:extLst>
            <a:ext uri="{FF2B5EF4-FFF2-40B4-BE49-F238E27FC236}">
              <a16:creationId xmlns:a16="http://schemas.microsoft.com/office/drawing/2014/main" id="{E418BA12-968F-49B3-AAB6-3F0257585304}"/>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a:extLst>
            <a:ext uri="{FF2B5EF4-FFF2-40B4-BE49-F238E27FC236}">
              <a16:creationId xmlns:a16="http://schemas.microsoft.com/office/drawing/2014/main" id="{ADC1D99F-5A75-4A87-B4E0-3D272944036E}"/>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a:extLst>
            <a:ext uri="{FF2B5EF4-FFF2-40B4-BE49-F238E27FC236}">
              <a16:creationId xmlns:a16="http://schemas.microsoft.com/office/drawing/2014/main" id="{518BB1CC-843E-4743-9699-5514FE95693B}"/>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a:extLst>
            <a:ext uri="{FF2B5EF4-FFF2-40B4-BE49-F238E27FC236}">
              <a16:creationId xmlns:a16="http://schemas.microsoft.com/office/drawing/2014/main" id="{DD05D87D-2914-43BD-93D0-81DCDB698B9C}"/>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a:extLst>
            <a:ext uri="{FF2B5EF4-FFF2-40B4-BE49-F238E27FC236}">
              <a16:creationId xmlns:a16="http://schemas.microsoft.com/office/drawing/2014/main" id="{C2B6A45D-1F8F-48A6-A9F5-3F8CDB5E29DB}"/>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a:extLst>
            <a:ext uri="{FF2B5EF4-FFF2-40B4-BE49-F238E27FC236}">
              <a16:creationId xmlns:a16="http://schemas.microsoft.com/office/drawing/2014/main" id="{E21516D3-E821-47A8-97B7-540C7CCB363A}"/>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a:extLst>
            <a:ext uri="{FF2B5EF4-FFF2-40B4-BE49-F238E27FC236}">
              <a16:creationId xmlns:a16="http://schemas.microsoft.com/office/drawing/2014/main" id="{772FE412-7411-4C37-9DB5-A661ED9146F7}"/>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a:extLst>
            <a:ext uri="{FF2B5EF4-FFF2-40B4-BE49-F238E27FC236}">
              <a16:creationId xmlns:a16="http://schemas.microsoft.com/office/drawing/2014/main" id="{6E9FF165-E4E7-48AE-B8D1-141557FDD261}"/>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a:extLst>
            <a:ext uri="{FF2B5EF4-FFF2-40B4-BE49-F238E27FC236}">
              <a16:creationId xmlns:a16="http://schemas.microsoft.com/office/drawing/2014/main" id="{BAA027E1-207B-4E29-B9DC-37183AC54303}"/>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a:extLst>
            <a:ext uri="{FF2B5EF4-FFF2-40B4-BE49-F238E27FC236}">
              <a16:creationId xmlns:a16="http://schemas.microsoft.com/office/drawing/2014/main" id="{049F6D0C-398F-4B97-98DB-DD5F8AE0F0B4}"/>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a:t>
          </a:r>
          <a:r>
            <a:rPr kumimoji="1" lang="en-US" altLang="ja-JP" sz="1300">
              <a:latin typeface="ＭＳ Ｐゴシック" panose="020B0600070205080204" pitchFamily="50" charset="-128"/>
              <a:ea typeface="ＭＳ Ｐゴシック" panose="020B0600070205080204" pitchFamily="50" charset="-128"/>
            </a:rPr>
            <a:t>14,267</a:t>
          </a:r>
          <a:r>
            <a:rPr kumimoji="1" lang="ja-JP" altLang="en-US" sz="1300">
              <a:latin typeface="ＭＳ Ｐゴシック" panose="020B0600070205080204" pitchFamily="50" charset="-128"/>
              <a:ea typeface="ＭＳ Ｐゴシック" panose="020B0600070205080204" pitchFamily="50" charset="-128"/>
            </a:rPr>
            <a:t>円高くなっているが、物価高騰の影響により、物件費が大幅に増加したためである。</a:t>
          </a:r>
        </a:p>
        <a:p>
          <a:r>
            <a:rPr kumimoji="1" lang="ja-JP" altLang="en-US" sz="1300">
              <a:latin typeface="ＭＳ Ｐゴシック" panose="020B0600070205080204" pitchFamily="50" charset="-128"/>
              <a:ea typeface="ＭＳ Ｐゴシック" panose="020B0600070205080204" pitchFamily="50" charset="-128"/>
            </a:rPr>
            <a:t>　職員数のスリム化は数年来進めてきており、これ以上のスリム化は事業に影響を及ぼしかねないため難しいが、事務経費の削減など、物件費の削減に努めていく。</a:t>
          </a:r>
        </a:p>
      </xdr:txBody>
    </xdr:sp>
    <xdr:clientData/>
  </xdr:twoCellAnchor>
  <xdr:oneCellAnchor>
    <xdr:from>
      <xdr:col>3</xdr:col>
      <xdr:colOff>95250</xdr:colOff>
      <xdr:row>77</xdr:row>
      <xdr:rowOff>6350</xdr:rowOff>
    </xdr:from>
    <xdr:ext cx="349839" cy="225703"/>
    <xdr:sp macro="" textlink="">
      <xdr:nvSpPr>
        <xdr:cNvPr id="171" name="テキスト ボックス 170">
          <a:extLst>
            <a:ext uri="{FF2B5EF4-FFF2-40B4-BE49-F238E27FC236}">
              <a16:creationId xmlns:a16="http://schemas.microsoft.com/office/drawing/2014/main" id="{5E01E170-5D47-4BE1-BE58-B6FEBC007EB9}"/>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a:extLst>
            <a:ext uri="{FF2B5EF4-FFF2-40B4-BE49-F238E27FC236}">
              <a16:creationId xmlns:a16="http://schemas.microsoft.com/office/drawing/2014/main" id="{E1B1B6B3-3BBB-4EC1-9959-5C339A65C9BA}"/>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a:extLst>
            <a:ext uri="{FF2B5EF4-FFF2-40B4-BE49-F238E27FC236}">
              <a16:creationId xmlns:a16="http://schemas.microsoft.com/office/drawing/2014/main" id="{F9DCAE55-FCEA-4B92-8A81-52AD14C9F793}"/>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a:extLst>
            <a:ext uri="{FF2B5EF4-FFF2-40B4-BE49-F238E27FC236}">
              <a16:creationId xmlns:a16="http://schemas.microsoft.com/office/drawing/2014/main" id="{B36F4449-B1AA-4EF1-B22A-565347BE48EB}"/>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a:extLst>
            <a:ext uri="{FF2B5EF4-FFF2-40B4-BE49-F238E27FC236}">
              <a16:creationId xmlns:a16="http://schemas.microsoft.com/office/drawing/2014/main" id="{C4CA6CB5-A0A5-47F5-B0D4-E6517D01DA9F}"/>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a:extLst>
            <a:ext uri="{FF2B5EF4-FFF2-40B4-BE49-F238E27FC236}">
              <a16:creationId xmlns:a16="http://schemas.microsoft.com/office/drawing/2014/main" id="{0593145D-010A-4557-B7EA-8163EA910D62}"/>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a:extLst>
            <a:ext uri="{FF2B5EF4-FFF2-40B4-BE49-F238E27FC236}">
              <a16:creationId xmlns:a16="http://schemas.microsoft.com/office/drawing/2014/main" id="{2466B783-D08E-44CE-A836-75A244F1FE8F}"/>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a:extLst>
            <a:ext uri="{FF2B5EF4-FFF2-40B4-BE49-F238E27FC236}">
              <a16:creationId xmlns:a16="http://schemas.microsoft.com/office/drawing/2014/main" id="{2FF2AB42-D723-41BB-9DAD-622E2AE6AB34}"/>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a:extLst>
            <a:ext uri="{FF2B5EF4-FFF2-40B4-BE49-F238E27FC236}">
              <a16:creationId xmlns:a16="http://schemas.microsoft.com/office/drawing/2014/main" id="{4A521C60-3953-4D8E-B256-7DE0BA2ED182}"/>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a:extLst>
            <a:ext uri="{FF2B5EF4-FFF2-40B4-BE49-F238E27FC236}">
              <a16:creationId xmlns:a16="http://schemas.microsoft.com/office/drawing/2014/main" id="{CFAD36F3-97AB-4690-B5FA-91B7B30A57F7}"/>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a:extLst>
            <a:ext uri="{FF2B5EF4-FFF2-40B4-BE49-F238E27FC236}">
              <a16:creationId xmlns:a16="http://schemas.microsoft.com/office/drawing/2014/main" id="{D2971909-F48F-4CDB-915F-5655A573643F}"/>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a:extLst>
            <a:ext uri="{FF2B5EF4-FFF2-40B4-BE49-F238E27FC236}">
              <a16:creationId xmlns:a16="http://schemas.microsoft.com/office/drawing/2014/main" id="{5C05EA2D-2B3C-4081-8C11-6231A090AEA2}"/>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a:extLst>
            <a:ext uri="{FF2B5EF4-FFF2-40B4-BE49-F238E27FC236}">
              <a16:creationId xmlns:a16="http://schemas.microsoft.com/office/drawing/2014/main" id="{0E23FAE4-E011-4CC0-AC4C-94C068C9C8C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a:extLst>
            <a:ext uri="{FF2B5EF4-FFF2-40B4-BE49-F238E27FC236}">
              <a16:creationId xmlns:a16="http://schemas.microsoft.com/office/drawing/2014/main" id="{39B869C7-7970-46FF-B47F-8C7EE2C2B5E3}"/>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a:extLst>
            <a:ext uri="{FF2B5EF4-FFF2-40B4-BE49-F238E27FC236}">
              <a16:creationId xmlns:a16="http://schemas.microsoft.com/office/drawing/2014/main" id="{382CFE5D-AFDD-446C-BB5B-4AB0132C46C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AAE8CC97-5C60-4656-B54E-EEAD02ED0625}"/>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a:extLst>
            <a:ext uri="{FF2B5EF4-FFF2-40B4-BE49-F238E27FC236}">
              <a16:creationId xmlns:a16="http://schemas.microsoft.com/office/drawing/2014/main" id="{966E8DBB-F288-456D-8632-513C6BA33DA3}"/>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a:extLst>
            <a:ext uri="{FF2B5EF4-FFF2-40B4-BE49-F238E27FC236}">
              <a16:creationId xmlns:a16="http://schemas.microsoft.com/office/drawing/2014/main" id="{9EBBB3AC-B531-45BD-98B1-F06A72EC7DE4}"/>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69483</xdr:rowOff>
    </xdr:from>
    <xdr:to>
      <xdr:col>23</xdr:col>
      <xdr:colOff>133350</xdr:colOff>
      <xdr:row>89</xdr:row>
      <xdr:rowOff>99809</xdr:rowOff>
    </xdr:to>
    <xdr:cxnSp macro="">
      <xdr:nvCxnSpPr>
        <xdr:cNvPr id="189" name="直線コネクタ 188">
          <a:extLst>
            <a:ext uri="{FF2B5EF4-FFF2-40B4-BE49-F238E27FC236}">
              <a16:creationId xmlns:a16="http://schemas.microsoft.com/office/drawing/2014/main" id="{563F6DDA-F2E5-4153-986E-F71E100A44B7}"/>
            </a:ext>
          </a:extLst>
        </xdr:cNvPr>
        <xdr:cNvCxnSpPr/>
      </xdr:nvCxnSpPr>
      <xdr:spPr>
        <a:xfrm flipV="1">
          <a:off x="4953000" y="13785483"/>
          <a:ext cx="0" cy="15733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71886</xdr:rowOff>
    </xdr:from>
    <xdr:ext cx="762000" cy="259045"/>
    <xdr:sp macro="" textlink="">
      <xdr:nvSpPr>
        <xdr:cNvPr id="190" name="人件費・物件費等の状況最小値テキスト">
          <a:extLst>
            <a:ext uri="{FF2B5EF4-FFF2-40B4-BE49-F238E27FC236}">
              <a16:creationId xmlns:a16="http://schemas.microsoft.com/office/drawing/2014/main" id="{A78F405D-6D60-4D31-A8C7-B80AC4B5D9E3}"/>
            </a:ext>
          </a:extLst>
        </xdr:cNvPr>
        <xdr:cNvSpPr txBox="1"/>
      </xdr:nvSpPr>
      <xdr:spPr>
        <a:xfrm>
          <a:off x="5041900" y="15330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568,691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99809</xdr:rowOff>
    </xdr:from>
    <xdr:to>
      <xdr:col>24</xdr:col>
      <xdr:colOff>12700</xdr:colOff>
      <xdr:row>89</xdr:row>
      <xdr:rowOff>99809</xdr:rowOff>
    </xdr:to>
    <xdr:cxnSp macro="">
      <xdr:nvCxnSpPr>
        <xdr:cNvPr id="191" name="直線コネクタ 190">
          <a:extLst>
            <a:ext uri="{FF2B5EF4-FFF2-40B4-BE49-F238E27FC236}">
              <a16:creationId xmlns:a16="http://schemas.microsoft.com/office/drawing/2014/main" id="{F9069833-020C-4490-81EB-C992453CF6D8}"/>
            </a:ext>
          </a:extLst>
        </xdr:cNvPr>
        <xdr:cNvCxnSpPr/>
      </xdr:nvCxnSpPr>
      <xdr:spPr>
        <a:xfrm>
          <a:off x="4864100" y="15358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155860</xdr:rowOff>
    </xdr:from>
    <xdr:ext cx="762000" cy="259045"/>
    <xdr:sp macro="" textlink="">
      <xdr:nvSpPr>
        <xdr:cNvPr id="192" name="人件費・物件費等の状況最大値テキスト">
          <a:extLst>
            <a:ext uri="{FF2B5EF4-FFF2-40B4-BE49-F238E27FC236}">
              <a16:creationId xmlns:a16="http://schemas.microsoft.com/office/drawing/2014/main" id="{6FFF8050-4D6A-4621-98BB-DC60BB084599}"/>
            </a:ext>
          </a:extLst>
        </xdr:cNvPr>
        <xdr:cNvSpPr txBox="1"/>
      </xdr:nvSpPr>
      <xdr:spPr>
        <a:xfrm>
          <a:off x="5041900" y="13528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69483</xdr:rowOff>
    </xdr:from>
    <xdr:to>
      <xdr:col>24</xdr:col>
      <xdr:colOff>12700</xdr:colOff>
      <xdr:row>80</xdr:row>
      <xdr:rowOff>69483</xdr:rowOff>
    </xdr:to>
    <xdr:cxnSp macro="">
      <xdr:nvCxnSpPr>
        <xdr:cNvPr id="193" name="直線コネクタ 192">
          <a:extLst>
            <a:ext uri="{FF2B5EF4-FFF2-40B4-BE49-F238E27FC236}">
              <a16:creationId xmlns:a16="http://schemas.microsoft.com/office/drawing/2014/main" id="{C0CCF3D7-3309-4FA1-A476-B0F2F9CD8A67}"/>
            </a:ext>
          </a:extLst>
        </xdr:cNvPr>
        <xdr:cNvCxnSpPr/>
      </xdr:nvCxnSpPr>
      <xdr:spPr>
        <a:xfrm>
          <a:off x="4864100" y="13785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45664</xdr:rowOff>
    </xdr:from>
    <xdr:to>
      <xdr:col>23</xdr:col>
      <xdr:colOff>133350</xdr:colOff>
      <xdr:row>81</xdr:row>
      <xdr:rowOff>94844</xdr:rowOff>
    </xdr:to>
    <xdr:cxnSp macro="">
      <xdr:nvCxnSpPr>
        <xdr:cNvPr id="194" name="直線コネクタ 193">
          <a:extLst>
            <a:ext uri="{FF2B5EF4-FFF2-40B4-BE49-F238E27FC236}">
              <a16:creationId xmlns:a16="http://schemas.microsoft.com/office/drawing/2014/main" id="{5FFB3734-288F-4F41-8534-7197A553C373}"/>
            </a:ext>
          </a:extLst>
        </xdr:cNvPr>
        <xdr:cNvCxnSpPr/>
      </xdr:nvCxnSpPr>
      <xdr:spPr>
        <a:xfrm>
          <a:off x="4114800" y="13933114"/>
          <a:ext cx="838200" cy="49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57383</xdr:rowOff>
    </xdr:from>
    <xdr:ext cx="762000" cy="259045"/>
    <xdr:sp macro="" textlink="">
      <xdr:nvSpPr>
        <xdr:cNvPr id="195" name="人件費・物件費等の状況平均値テキスト">
          <a:extLst>
            <a:ext uri="{FF2B5EF4-FFF2-40B4-BE49-F238E27FC236}">
              <a16:creationId xmlns:a16="http://schemas.microsoft.com/office/drawing/2014/main" id="{91609766-B2D2-4FCF-9F5F-C4578306FBDB}"/>
            </a:ext>
          </a:extLst>
        </xdr:cNvPr>
        <xdr:cNvSpPr txBox="1"/>
      </xdr:nvSpPr>
      <xdr:spPr>
        <a:xfrm>
          <a:off x="5041900" y="139448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85306</xdr:rowOff>
    </xdr:from>
    <xdr:to>
      <xdr:col>23</xdr:col>
      <xdr:colOff>184150</xdr:colOff>
      <xdr:row>82</xdr:row>
      <xdr:rowOff>15456</xdr:rowOff>
    </xdr:to>
    <xdr:sp macro="" textlink="">
      <xdr:nvSpPr>
        <xdr:cNvPr id="196" name="フローチャート: 判断 195">
          <a:extLst>
            <a:ext uri="{FF2B5EF4-FFF2-40B4-BE49-F238E27FC236}">
              <a16:creationId xmlns:a16="http://schemas.microsoft.com/office/drawing/2014/main" id="{B4A674F5-54D2-4CD7-A87B-83768E91DB3C}"/>
            </a:ext>
          </a:extLst>
        </xdr:cNvPr>
        <xdr:cNvSpPr/>
      </xdr:nvSpPr>
      <xdr:spPr>
        <a:xfrm>
          <a:off x="4902200" y="13972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138685</xdr:rowOff>
    </xdr:from>
    <xdr:to>
      <xdr:col>19</xdr:col>
      <xdr:colOff>133350</xdr:colOff>
      <xdr:row>81</xdr:row>
      <xdr:rowOff>45664</xdr:rowOff>
    </xdr:to>
    <xdr:cxnSp macro="">
      <xdr:nvCxnSpPr>
        <xdr:cNvPr id="197" name="直線コネクタ 196">
          <a:extLst>
            <a:ext uri="{FF2B5EF4-FFF2-40B4-BE49-F238E27FC236}">
              <a16:creationId xmlns:a16="http://schemas.microsoft.com/office/drawing/2014/main" id="{E5819161-8C7C-4A30-B3AF-4E67957A16D8}"/>
            </a:ext>
          </a:extLst>
        </xdr:cNvPr>
        <xdr:cNvCxnSpPr/>
      </xdr:nvCxnSpPr>
      <xdr:spPr>
        <a:xfrm>
          <a:off x="3225800" y="13854685"/>
          <a:ext cx="889000" cy="78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69304</xdr:rowOff>
    </xdr:from>
    <xdr:to>
      <xdr:col>19</xdr:col>
      <xdr:colOff>184150</xdr:colOff>
      <xdr:row>81</xdr:row>
      <xdr:rowOff>170904</xdr:rowOff>
    </xdr:to>
    <xdr:sp macro="" textlink="">
      <xdr:nvSpPr>
        <xdr:cNvPr id="198" name="フローチャート: 判断 197">
          <a:extLst>
            <a:ext uri="{FF2B5EF4-FFF2-40B4-BE49-F238E27FC236}">
              <a16:creationId xmlns:a16="http://schemas.microsoft.com/office/drawing/2014/main" id="{F6DF34C2-70CA-4B60-8FD3-54583B324C51}"/>
            </a:ext>
          </a:extLst>
        </xdr:cNvPr>
        <xdr:cNvSpPr/>
      </xdr:nvSpPr>
      <xdr:spPr>
        <a:xfrm>
          <a:off x="4064000" y="1395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155681</xdr:rowOff>
    </xdr:from>
    <xdr:ext cx="736600" cy="259045"/>
    <xdr:sp macro="" textlink="">
      <xdr:nvSpPr>
        <xdr:cNvPr id="199" name="テキスト ボックス 198">
          <a:extLst>
            <a:ext uri="{FF2B5EF4-FFF2-40B4-BE49-F238E27FC236}">
              <a16:creationId xmlns:a16="http://schemas.microsoft.com/office/drawing/2014/main" id="{8ED62649-2D3B-41DB-AC07-600BDB04965D}"/>
            </a:ext>
          </a:extLst>
        </xdr:cNvPr>
        <xdr:cNvSpPr txBox="1"/>
      </xdr:nvSpPr>
      <xdr:spPr>
        <a:xfrm>
          <a:off x="3733800" y="14043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95334</xdr:rowOff>
    </xdr:from>
    <xdr:to>
      <xdr:col>15</xdr:col>
      <xdr:colOff>82550</xdr:colOff>
      <xdr:row>80</xdr:row>
      <xdr:rowOff>138685</xdr:rowOff>
    </xdr:to>
    <xdr:cxnSp macro="">
      <xdr:nvCxnSpPr>
        <xdr:cNvPr id="200" name="直線コネクタ 199">
          <a:extLst>
            <a:ext uri="{FF2B5EF4-FFF2-40B4-BE49-F238E27FC236}">
              <a16:creationId xmlns:a16="http://schemas.microsoft.com/office/drawing/2014/main" id="{CF065DD1-AA1D-43CD-8E71-8D7B5C16B1D6}"/>
            </a:ext>
          </a:extLst>
        </xdr:cNvPr>
        <xdr:cNvCxnSpPr/>
      </xdr:nvCxnSpPr>
      <xdr:spPr>
        <a:xfrm>
          <a:off x="2336800" y="13811334"/>
          <a:ext cx="889000" cy="43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15644</xdr:rowOff>
    </xdr:from>
    <xdr:to>
      <xdr:col>15</xdr:col>
      <xdr:colOff>133350</xdr:colOff>
      <xdr:row>81</xdr:row>
      <xdr:rowOff>117244</xdr:rowOff>
    </xdr:to>
    <xdr:sp macro="" textlink="">
      <xdr:nvSpPr>
        <xdr:cNvPr id="201" name="フローチャート: 判断 200">
          <a:extLst>
            <a:ext uri="{FF2B5EF4-FFF2-40B4-BE49-F238E27FC236}">
              <a16:creationId xmlns:a16="http://schemas.microsoft.com/office/drawing/2014/main" id="{B3BBF91C-DBFA-49CF-A466-AF38FA342080}"/>
            </a:ext>
          </a:extLst>
        </xdr:cNvPr>
        <xdr:cNvSpPr/>
      </xdr:nvSpPr>
      <xdr:spPr>
        <a:xfrm>
          <a:off x="3175000" y="1390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102021</xdr:rowOff>
    </xdr:from>
    <xdr:ext cx="762000" cy="259045"/>
    <xdr:sp macro="" textlink="">
      <xdr:nvSpPr>
        <xdr:cNvPr id="202" name="テキスト ボックス 201">
          <a:extLst>
            <a:ext uri="{FF2B5EF4-FFF2-40B4-BE49-F238E27FC236}">
              <a16:creationId xmlns:a16="http://schemas.microsoft.com/office/drawing/2014/main" id="{D2F698D7-8B40-470F-8E2F-3C14A765C299}"/>
            </a:ext>
          </a:extLst>
        </xdr:cNvPr>
        <xdr:cNvSpPr txBox="1"/>
      </xdr:nvSpPr>
      <xdr:spPr>
        <a:xfrm>
          <a:off x="2844800" y="13989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95334</xdr:rowOff>
    </xdr:from>
    <xdr:to>
      <xdr:col>11</xdr:col>
      <xdr:colOff>31750</xdr:colOff>
      <xdr:row>80</xdr:row>
      <xdr:rowOff>109477</xdr:rowOff>
    </xdr:to>
    <xdr:cxnSp macro="">
      <xdr:nvCxnSpPr>
        <xdr:cNvPr id="203" name="直線コネクタ 202">
          <a:extLst>
            <a:ext uri="{FF2B5EF4-FFF2-40B4-BE49-F238E27FC236}">
              <a16:creationId xmlns:a16="http://schemas.microsoft.com/office/drawing/2014/main" id="{9F9BABDB-40F2-4838-9955-858099D1BC5D}"/>
            </a:ext>
          </a:extLst>
        </xdr:cNvPr>
        <xdr:cNvCxnSpPr/>
      </xdr:nvCxnSpPr>
      <xdr:spPr>
        <a:xfrm flipV="1">
          <a:off x="1447800" y="13811334"/>
          <a:ext cx="889000" cy="14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129908</xdr:rowOff>
    </xdr:from>
    <xdr:to>
      <xdr:col>11</xdr:col>
      <xdr:colOff>82550</xdr:colOff>
      <xdr:row>81</xdr:row>
      <xdr:rowOff>60058</xdr:rowOff>
    </xdr:to>
    <xdr:sp macro="" textlink="">
      <xdr:nvSpPr>
        <xdr:cNvPr id="204" name="フローチャート: 判断 203">
          <a:extLst>
            <a:ext uri="{FF2B5EF4-FFF2-40B4-BE49-F238E27FC236}">
              <a16:creationId xmlns:a16="http://schemas.microsoft.com/office/drawing/2014/main" id="{FA1A2B9D-F617-42AB-AAED-5EC96E5B576B}"/>
            </a:ext>
          </a:extLst>
        </xdr:cNvPr>
        <xdr:cNvSpPr/>
      </xdr:nvSpPr>
      <xdr:spPr>
        <a:xfrm>
          <a:off x="2286000" y="13845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44835</xdr:rowOff>
    </xdr:from>
    <xdr:ext cx="762000" cy="259045"/>
    <xdr:sp macro="" textlink="">
      <xdr:nvSpPr>
        <xdr:cNvPr id="205" name="テキスト ボックス 204">
          <a:extLst>
            <a:ext uri="{FF2B5EF4-FFF2-40B4-BE49-F238E27FC236}">
              <a16:creationId xmlns:a16="http://schemas.microsoft.com/office/drawing/2014/main" id="{85C2A614-8339-4D1B-A393-E194FF887B5C}"/>
            </a:ext>
          </a:extLst>
        </xdr:cNvPr>
        <xdr:cNvSpPr txBox="1"/>
      </xdr:nvSpPr>
      <xdr:spPr>
        <a:xfrm>
          <a:off x="1955800" y="13932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111756</xdr:rowOff>
    </xdr:from>
    <xdr:to>
      <xdr:col>7</xdr:col>
      <xdr:colOff>31750</xdr:colOff>
      <xdr:row>81</xdr:row>
      <xdr:rowOff>41906</xdr:rowOff>
    </xdr:to>
    <xdr:sp macro="" textlink="">
      <xdr:nvSpPr>
        <xdr:cNvPr id="206" name="フローチャート: 判断 205">
          <a:extLst>
            <a:ext uri="{FF2B5EF4-FFF2-40B4-BE49-F238E27FC236}">
              <a16:creationId xmlns:a16="http://schemas.microsoft.com/office/drawing/2014/main" id="{A1B2D8CB-EAB1-41B7-8496-00608D7F103F}"/>
            </a:ext>
          </a:extLst>
        </xdr:cNvPr>
        <xdr:cNvSpPr/>
      </xdr:nvSpPr>
      <xdr:spPr>
        <a:xfrm>
          <a:off x="1397000" y="13827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26683</xdr:rowOff>
    </xdr:from>
    <xdr:ext cx="762000" cy="259045"/>
    <xdr:sp macro="" textlink="">
      <xdr:nvSpPr>
        <xdr:cNvPr id="207" name="テキスト ボックス 206">
          <a:extLst>
            <a:ext uri="{FF2B5EF4-FFF2-40B4-BE49-F238E27FC236}">
              <a16:creationId xmlns:a16="http://schemas.microsoft.com/office/drawing/2014/main" id="{0DE087F2-7F9D-459F-A968-7C4ABE77B099}"/>
            </a:ext>
          </a:extLst>
        </xdr:cNvPr>
        <xdr:cNvSpPr txBox="1"/>
      </xdr:nvSpPr>
      <xdr:spPr>
        <a:xfrm>
          <a:off x="1066800" y="13914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5B9E873A-784C-4000-AB63-88FB5D9DFEA8}"/>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2A2A37FB-348A-4CFC-824C-06799D8467D7}"/>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65D30157-AD79-4DC0-A652-D52C519E7B4A}"/>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3C741C6E-3E4E-4236-ABB0-96AD806CC732}"/>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EDB8663D-124F-42CD-A225-45F86F9D6B91}"/>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44044</xdr:rowOff>
    </xdr:from>
    <xdr:to>
      <xdr:col>23</xdr:col>
      <xdr:colOff>184150</xdr:colOff>
      <xdr:row>81</xdr:row>
      <xdr:rowOff>145644</xdr:rowOff>
    </xdr:to>
    <xdr:sp macro="" textlink="">
      <xdr:nvSpPr>
        <xdr:cNvPr id="213" name="楕円 212">
          <a:extLst>
            <a:ext uri="{FF2B5EF4-FFF2-40B4-BE49-F238E27FC236}">
              <a16:creationId xmlns:a16="http://schemas.microsoft.com/office/drawing/2014/main" id="{B5A68A34-2422-4452-91C4-0EB013663D9B}"/>
            </a:ext>
          </a:extLst>
        </xdr:cNvPr>
        <xdr:cNvSpPr/>
      </xdr:nvSpPr>
      <xdr:spPr>
        <a:xfrm>
          <a:off x="4902200" y="1393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60571</xdr:rowOff>
    </xdr:from>
    <xdr:ext cx="762000" cy="259045"/>
    <xdr:sp macro="" textlink="">
      <xdr:nvSpPr>
        <xdr:cNvPr id="214" name="人件費・物件費等の状況該当値テキスト">
          <a:extLst>
            <a:ext uri="{FF2B5EF4-FFF2-40B4-BE49-F238E27FC236}">
              <a16:creationId xmlns:a16="http://schemas.microsoft.com/office/drawing/2014/main" id="{4ACA1182-EBA0-484D-9ACE-376B7810BB2D}"/>
            </a:ext>
          </a:extLst>
        </xdr:cNvPr>
        <xdr:cNvSpPr txBox="1"/>
      </xdr:nvSpPr>
      <xdr:spPr>
        <a:xfrm>
          <a:off x="5041900" y="13776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166314</xdr:rowOff>
    </xdr:from>
    <xdr:to>
      <xdr:col>19</xdr:col>
      <xdr:colOff>184150</xdr:colOff>
      <xdr:row>81</xdr:row>
      <xdr:rowOff>96464</xdr:rowOff>
    </xdr:to>
    <xdr:sp macro="" textlink="">
      <xdr:nvSpPr>
        <xdr:cNvPr id="215" name="楕円 214">
          <a:extLst>
            <a:ext uri="{FF2B5EF4-FFF2-40B4-BE49-F238E27FC236}">
              <a16:creationId xmlns:a16="http://schemas.microsoft.com/office/drawing/2014/main" id="{43A71503-40A3-4DBD-84EE-B26D69005CD9}"/>
            </a:ext>
          </a:extLst>
        </xdr:cNvPr>
        <xdr:cNvSpPr/>
      </xdr:nvSpPr>
      <xdr:spPr>
        <a:xfrm>
          <a:off x="4064000" y="13882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106641</xdr:rowOff>
    </xdr:from>
    <xdr:ext cx="736600" cy="259045"/>
    <xdr:sp macro="" textlink="">
      <xdr:nvSpPr>
        <xdr:cNvPr id="216" name="テキスト ボックス 215">
          <a:extLst>
            <a:ext uri="{FF2B5EF4-FFF2-40B4-BE49-F238E27FC236}">
              <a16:creationId xmlns:a16="http://schemas.microsoft.com/office/drawing/2014/main" id="{5A4B55F9-2315-460A-84DA-D6CF1A2F878D}"/>
            </a:ext>
          </a:extLst>
        </xdr:cNvPr>
        <xdr:cNvSpPr txBox="1"/>
      </xdr:nvSpPr>
      <xdr:spPr>
        <a:xfrm>
          <a:off x="3733800" y="136511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87885</xdr:rowOff>
    </xdr:from>
    <xdr:to>
      <xdr:col>15</xdr:col>
      <xdr:colOff>133350</xdr:colOff>
      <xdr:row>81</xdr:row>
      <xdr:rowOff>18035</xdr:rowOff>
    </xdr:to>
    <xdr:sp macro="" textlink="">
      <xdr:nvSpPr>
        <xdr:cNvPr id="217" name="楕円 216">
          <a:extLst>
            <a:ext uri="{FF2B5EF4-FFF2-40B4-BE49-F238E27FC236}">
              <a16:creationId xmlns:a16="http://schemas.microsoft.com/office/drawing/2014/main" id="{F61DC17B-208A-49DE-B58E-0767A1EAD929}"/>
            </a:ext>
          </a:extLst>
        </xdr:cNvPr>
        <xdr:cNvSpPr/>
      </xdr:nvSpPr>
      <xdr:spPr>
        <a:xfrm>
          <a:off x="3175000" y="13803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28212</xdr:rowOff>
    </xdr:from>
    <xdr:ext cx="762000" cy="259045"/>
    <xdr:sp macro="" textlink="">
      <xdr:nvSpPr>
        <xdr:cNvPr id="218" name="テキスト ボックス 217">
          <a:extLst>
            <a:ext uri="{FF2B5EF4-FFF2-40B4-BE49-F238E27FC236}">
              <a16:creationId xmlns:a16="http://schemas.microsoft.com/office/drawing/2014/main" id="{A46A7273-FD94-4D08-845C-42E9416C4AF2}"/>
            </a:ext>
          </a:extLst>
        </xdr:cNvPr>
        <xdr:cNvSpPr txBox="1"/>
      </xdr:nvSpPr>
      <xdr:spPr>
        <a:xfrm>
          <a:off x="2844800" y="1357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44534</xdr:rowOff>
    </xdr:from>
    <xdr:to>
      <xdr:col>11</xdr:col>
      <xdr:colOff>82550</xdr:colOff>
      <xdr:row>80</xdr:row>
      <xdr:rowOff>146134</xdr:rowOff>
    </xdr:to>
    <xdr:sp macro="" textlink="">
      <xdr:nvSpPr>
        <xdr:cNvPr id="219" name="楕円 218">
          <a:extLst>
            <a:ext uri="{FF2B5EF4-FFF2-40B4-BE49-F238E27FC236}">
              <a16:creationId xmlns:a16="http://schemas.microsoft.com/office/drawing/2014/main" id="{639B8323-026C-442B-AD82-BAA49733D264}"/>
            </a:ext>
          </a:extLst>
        </xdr:cNvPr>
        <xdr:cNvSpPr/>
      </xdr:nvSpPr>
      <xdr:spPr>
        <a:xfrm>
          <a:off x="2286000" y="13760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78</xdr:row>
      <xdr:rowOff>156311</xdr:rowOff>
    </xdr:from>
    <xdr:ext cx="762000" cy="259045"/>
    <xdr:sp macro="" textlink="">
      <xdr:nvSpPr>
        <xdr:cNvPr id="220" name="テキスト ボックス 219">
          <a:extLst>
            <a:ext uri="{FF2B5EF4-FFF2-40B4-BE49-F238E27FC236}">
              <a16:creationId xmlns:a16="http://schemas.microsoft.com/office/drawing/2014/main" id="{E2ABA505-6CD5-4BBC-A76A-2ED4196B2D8B}"/>
            </a:ext>
          </a:extLst>
        </xdr:cNvPr>
        <xdr:cNvSpPr txBox="1"/>
      </xdr:nvSpPr>
      <xdr:spPr>
        <a:xfrm>
          <a:off x="1955800" y="13529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58677</xdr:rowOff>
    </xdr:from>
    <xdr:to>
      <xdr:col>7</xdr:col>
      <xdr:colOff>31750</xdr:colOff>
      <xdr:row>80</xdr:row>
      <xdr:rowOff>160277</xdr:rowOff>
    </xdr:to>
    <xdr:sp macro="" textlink="">
      <xdr:nvSpPr>
        <xdr:cNvPr id="221" name="楕円 220">
          <a:extLst>
            <a:ext uri="{FF2B5EF4-FFF2-40B4-BE49-F238E27FC236}">
              <a16:creationId xmlns:a16="http://schemas.microsoft.com/office/drawing/2014/main" id="{5E840B54-843F-478D-8E31-A9008BD5D6C1}"/>
            </a:ext>
          </a:extLst>
        </xdr:cNvPr>
        <xdr:cNvSpPr/>
      </xdr:nvSpPr>
      <xdr:spPr>
        <a:xfrm>
          <a:off x="1397000" y="13774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170454</xdr:rowOff>
    </xdr:from>
    <xdr:ext cx="762000" cy="259045"/>
    <xdr:sp macro="" textlink="">
      <xdr:nvSpPr>
        <xdr:cNvPr id="222" name="テキスト ボックス 221">
          <a:extLst>
            <a:ext uri="{FF2B5EF4-FFF2-40B4-BE49-F238E27FC236}">
              <a16:creationId xmlns:a16="http://schemas.microsoft.com/office/drawing/2014/main" id="{0F035FD0-BBF0-4574-95EB-32215326BAEE}"/>
            </a:ext>
          </a:extLst>
        </xdr:cNvPr>
        <xdr:cNvSpPr txBox="1"/>
      </xdr:nvSpPr>
      <xdr:spPr>
        <a:xfrm>
          <a:off x="1066800" y="13543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a:extLst>
            <a:ext uri="{FF2B5EF4-FFF2-40B4-BE49-F238E27FC236}">
              <a16:creationId xmlns:a16="http://schemas.microsoft.com/office/drawing/2014/main" id="{1A163B36-88BB-450C-ACFA-00A1D98EF6B4}"/>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id="{9DC233EC-D809-4E1A-9918-04EB9F924F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id="{9B01D486-AAEA-43B1-A4B3-BE7EEB468FF7}"/>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a:extLst>
            <a:ext uri="{FF2B5EF4-FFF2-40B4-BE49-F238E27FC236}">
              <a16:creationId xmlns:a16="http://schemas.microsoft.com/office/drawing/2014/main" id="{63F7C8C8-08D4-433C-AE53-929EDD2F6FDE}"/>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a:extLst>
            <a:ext uri="{FF2B5EF4-FFF2-40B4-BE49-F238E27FC236}">
              <a16:creationId xmlns:a16="http://schemas.microsoft.com/office/drawing/2014/main" id="{BC0124B1-FF18-49F4-9E72-7809F3EBA20A}"/>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a:extLst>
            <a:ext uri="{FF2B5EF4-FFF2-40B4-BE49-F238E27FC236}">
              <a16:creationId xmlns:a16="http://schemas.microsoft.com/office/drawing/2014/main" id="{6EA2F262-8DA0-421E-8D6B-237FBC4B2DD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a:extLst>
            <a:ext uri="{FF2B5EF4-FFF2-40B4-BE49-F238E27FC236}">
              <a16:creationId xmlns:a16="http://schemas.microsoft.com/office/drawing/2014/main" id="{0C1907ED-1A7B-4764-AC83-0D4767C394A8}"/>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a:extLst>
            <a:ext uri="{FF2B5EF4-FFF2-40B4-BE49-F238E27FC236}">
              <a16:creationId xmlns:a16="http://schemas.microsoft.com/office/drawing/2014/main" id="{6910D455-E2D8-43D3-9D2B-22113629F4CC}"/>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a:extLst>
            <a:ext uri="{FF2B5EF4-FFF2-40B4-BE49-F238E27FC236}">
              <a16:creationId xmlns:a16="http://schemas.microsoft.com/office/drawing/2014/main" id="{B273A2EA-B757-4BE8-BC90-5983B65FC26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a:extLst>
            <a:ext uri="{FF2B5EF4-FFF2-40B4-BE49-F238E27FC236}">
              <a16:creationId xmlns:a16="http://schemas.microsoft.com/office/drawing/2014/main" id="{2B09B77E-C17A-4DC3-A592-F0FA87693D45}"/>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a:extLst>
            <a:ext uri="{FF2B5EF4-FFF2-40B4-BE49-F238E27FC236}">
              <a16:creationId xmlns:a16="http://schemas.microsoft.com/office/drawing/2014/main" id="{0E574203-E74B-43F1-B080-250519E48793}"/>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a:extLst>
            <a:ext uri="{FF2B5EF4-FFF2-40B4-BE49-F238E27FC236}">
              <a16:creationId xmlns:a16="http://schemas.microsoft.com/office/drawing/2014/main" id="{732F2287-A4E8-445C-B389-B60C731B98F9}"/>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a:extLst>
            <a:ext uri="{FF2B5EF4-FFF2-40B4-BE49-F238E27FC236}">
              <a16:creationId xmlns:a16="http://schemas.microsoft.com/office/drawing/2014/main" id="{C0B14C78-86C1-4CB3-908E-9B8EB8B627B3}"/>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ポイント減少しており、類似団体平均より良い数値であるが、今後も給与の適正化を図るために手当の見直し等を検討していく。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a:extLst>
            <a:ext uri="{FF2B5EF4-FFF2-40B4-BE49-F238E27FC236}">
              <a16:creationId xmlns:a16="http://schemas.microsoft.com/office/drawing/2014/main" id="{05740980-C521-4C99-A59B-C82332FC7503}"/>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a:extLst>
            <a:ext uri="{FF2B5EF4-FFF2-40B4-BE49-F238E27FC236}">
              <a16:creationId xmlns:a16="http://schemas.microsoft.com/office/drawing/2014/main" id="{C200DEE3-21BA-44F6-A46B-0970B80FDCFB}"/>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8" name="直線コネクタ 237">
          <a:extLst>
            <a:ext uri="{FF2B5EF4-FFF2-40B4-BE49-F238E27FC236}">
              <a16:creationId xmlns:a16="http://schemas.microsoft.com/office/drawing/2014/main" id="{E7467B7C-7445-4E3A-964F-BDA9F43E7B01}"/>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9" name="テキスト ボックス 238">
          <a:extLst>
            <a:ext uri="{FF2B5EF4-FFF2-40B4-BE49-F238E27FC236}">
              <a16:creationId xmlns:a16="http://schemas.microsoft.com/office/drawing/2014/main" id="{A7F97495-8D6D-4CDB-B359-2BCF1CAC97A8}"/>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0" name="直線コネクタ 239">
          <a:extLst>
            <a:ext uri="{FF2B5EF4-FFF2-40B4-BE49-F238E27FC236}">
              <a16:creationId xmlns:a16="http://schemas.microsoft.com/office/drawing/2014/main" id="{914B0B51-6726-487B-A209-3C228F9D4EAD}"/>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1" name="テキスト ボックス 240">
          <a:extLst>
            <a:ext uri="{FF2B5EF4-FFF2-40B4-BE49-F238E27FC236}">
              <a16:creationId xmlns:a16="http://schemas.microsoft.com/office/drawing/2014/main" id="{E90333B8-A2A5-4517-A6C5-2B781BE7FA5D}"/>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2" name="直線コネクタ 241">
          <a:extLst>
            <a:ext uri="{FF2B5EF4-FFF2-40B4-BE49-F238E27FC236}">
              <a16:creationId xmlns:a16="http://schemas.microsoft.com/office/drawing/2014/main" id="{F999C404-8D1D-4665-8749-84CB110B2E34}"/>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3" name="テキスト ボックス 242">
          <a:extLst>
            <a:ext uri="{FF2B5EF4-FFF2-40B4-BE49-F238E27FC236}">
              <a16:creationId xmlns:a16="http://schemas.microsoft.com/office/drawing/2014/main" id="{CF2B3CB4-01DA-45F9-AE2D-5C2988D24EC4}"/>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4" name="直線コネクタ 243">
          <a:extLst>
            <a:ext uri="{FF2B5EF4-FFF2-40B4-BE49-F238E27FC236}">
              <a16:creationId xmlns:a16="http://schemas.microsoft.com/office/drawing/2014/main" id="{8A4ECA0A-6174-47F2-89DA-76EC69C1B2F6}"/>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5" name="テキスト ボックス 244">
          <a:extLst>
            <a:ext uri="{FF2B5EF4-FFF2-40B4-BE49-F238E27FC236}">
              <a16:creationId xmlns:a16="http://schemas.microsoft.com/office/drawing/2014/main" id="{A7222BC5-27FD-40AE-8EBD-4AABE85074DB}"/>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6" name="直線コネクタ 245">
          <a:extLst>
            <a:ext uri="{FF2B5EF4-FFF2-40B4-BE49-F238E27FC236}">
              <a16:creationId xmlns:a16="http://schemas.microsoft.com/office/drawing/2014/main" id="{32641F5B-E7C9-4738-BE92-7F3999F95884}"/>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7" name="テキスト ボックス 246">
          <a:extLst>
            <a:ext uri="{FF2B5EF4-FFF2-40B4-BE49-F238E27FC236}">
              <a16:creationId xmlns:a16="http://schemas.microsoft.com/office/drawing/2014/main" id="{467AF7A9-6CC0-4F7E-901D-61D42B22D232}"/>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8" name="直線コネクタ 247">
          <a:extLst>
            <a:ext uri="{FF2B5EF4-FFF2-40B4-BE49-F238E27FC236}">
              <a16:creationId xmlns:a16="http://schemas.microsoft.com/office/drawing/2014/main" id="{2A6027DB-795E-431A-9A90-40D7D224967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9" name="テキスト ボックス 248">
          <a:extLst>
            <a:ext uri="{FF2B5EF4-FFF2-40B4-BE49-F238E27FC236}">
              <a16:creationId xmlns:a16="http://schemas.microsoft.com/office/drawing/2014/main" id="{FBB7E2EF-73A0-44C4-806E-0804B55CB44F}"/>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id="{04BDF9C1-9418-4C87-941F-5A1BC2FB2C65}"/>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id="{70783D90-8EF7-4805-9E7A-5B94A916EF39}"/>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id="{5E0D82FA-DDD6-42A9-8A9F-575448A45971}"/>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129721</xdr:rowOff>
    </xdr:from>
    <xdr:to>
      <xdr:col>81</xdr:col>
      <xdr:colOff>44450</xdr:colOff>
      <xdr:row>88</xdr:row>
      <xdr:rowOff>155121</xdr:rowOff>
    </xdr:to>
    <xdr:cxnSp macro="">
      <xdr:nvCxnSpPr>
        <xdr:cNvPr id="253" name="直線コネクタ 252">
          <a:extLst>
            <a:ext uri="{FF2B5EF4-FFF2-40B4-BE49-F238E27FC236}">
              <a16:creationId xmlns:a16="http://schemas.microsoft.com/office/drawing/2014/main" id="{DDEB6954-BE96-493B-965D-D68FB79C3825}"/>
            </a:ext>
          </a:extLst>
        </xdr:cNvPr>
        <xdr:cNvCxnSpPr/>
      </xdr:nvCxnSpPr>
      <xdr:spPr>
        <a:xfrm flipV="1">
          <a:off x="17018000" y="13674271"/>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127198</xdr:rowOff>
    </xdr:from>
    <xdr:ext cx="762000" cy="259045"/>
    <xdr:sp macro="" textlink="">
      <xdr:nvSpPr>
        <xdr:cNvPr id="254" name="給与水準   （国との比較）最小値テキスト">
          <a:extLst>
            <a:ext uri="{FF2B5EF4-FFF2-40B4-BE49-F238E27FC236}">
              <a16:creationId xmlns:a16="http://schemas.microsoft.com/office/drawing/2014/main" id="{F3D5DAA2-67FF-4487-BB91-E7E6FE3D9738}"/>
            </a:ext>
          </a:extLst>
        </xdr:cNvPr>
        <xdr:cNvSpPr txBox="1"/>
      </xdr:nvSpPr>
      <xdr:spPr>
        <a:xfrm>
          <a:off x="17106900" y="15214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155121</xdr:rowOff>
    </xdr:from>
    <xdr:to>
      <xdr:col>81</xdr:col>
      <xdr:colOff>133350</xdr:colOff>
      <xdr:row>88</xdr:row>
      <xdr:rowOff>155121</xdr:rowOff>
    </xdr:to>
    <xdr:cxnSp macro="">
      <xdr:nvCxnSpPr>
        <xdr:cNvPr id="255" name="直線コネクタ 254">
          <a:extLst>
            <a:ext uri="{FF2B5EF4-FFF2-40B4-BE49-F238E27FC236}">
              <a16:creationId xmlns:a16="http://schemas.microsoft.com/office/drawing/2014/main" id="{7E19F40E-1484-4832-B332-7B220FA49DAE}"/>
            </a:ext>
          </a:extLst>
        </xdr:cNvPr>
        <xdr:cNvCxnSpPr/>
      </xdr:nvCxnSpPr>
      <xdr:spPr>
        <a:xfrm>
          <a:off x="16929100" y="15242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44648</xdr:rowOff>
    </xdr:from>
    <xdr:ext cx="762000" cy="259045"/>
    <xdr:sp macro="" textlink="">
      <xdr:nvSpPr>
        <xdr:cNvPr id="256" name="給与水準   （国との比較）最大値テキスト">
          <a:extLst>
            <a:ext uri="{FF2B5EF4-FFF2-40B4-BE49-F238E27FC236}">
              <a16:creationId xmlns:a16="http://schemas.microsoft.com/office/drawing/2014/main" id="{9DD2BA58-F8E5-496E-A47D-E82CE8B8CF0C}"/>
            </a:ext>
          </a:extLst>
        </xdr:cNvPr>
        <xdr:cNvSpPr txBox="1"/>
      </xdr:nvSpPr>
      <xdr:spPr>
        <a:xfrm>
          <a:off x="17106900" y="13417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129721</xdr:rowOff>
    </xdr:from>
    <xdr:to>
      <xdr:col>81</xdr:col>
      <xdr:colOff>133350</xdr:colOff>
      <xdr:row>79</xdr:row>
      <xdr:rowOff>129721</xdr:rowOff>
    </xdr:to>
    <xdr:cxnSp macro="">
      <xdr:nvCxnSpPr>
        <xdr:cNvPr id="257" name="直線コネクタ 256">
          <a:extLst>
            <a:ext uri="{FF2B5EF4-FFF2-40B4-BE49-F238E27FC236}">
              <a16:creationId xmlns:a16="http://schemas.microsoft.com/office/drawing/2014/main" id="{8BE8CC69-0630-4A9D-95D1-E1BE80B5D9CA}"/>
            </a:ext>
          </a:extLst>
        </xdr:cNvPr>
        <xdr:cNvCxnSpPr/>
      </xdr:nvCxnSpPr>
      <xdr:spPr>
        <a:xfrm>
          <a:off x="16929100" y="13674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64407</xdr:rowOff>
    </xdr:from>
    <xdr:to>
      <xdr:col>81</xdr:col>
      <xdr:colOff>44450</xdr:colOff>
      <xdr:row>83</xdr:row>
      <xdr:rowOff>98879</xdr:rowOff>
    </xdr:to>
    <xdr:cxnSp macro="">
      <xdr:nvCxnSpPr>
        <xdr:cNvPr id="258" name="直線コネクタ 257">
          <a:extLst>
            <a:ext uri="{FF2B5EF4-FFF2-40B4-BE49-F238E27FC236}">
              <a16:creationId xmlns:a16="http://schemas.microsoft.com/office/drawing/2014/main" id="{7DB2D454-2AA7-4E16-8102-391A273BF4BD}"/>
            </a:ext>
          </a:extLst>
        </xdr:cNvPr>
        <xdr:cNvCxnSpPr/>
      </xdr:nvCxnSpPr>
      <xdr:spPr>
        <a:xfrm flipV="1">
          <a:off x="16179800" y="14294757"/>
          <a:ext cx="8382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54627</xdr:rowOff>
    </xdr:from>
    <xdr:ext cx="762000" cy="259045"/>
    <xdr:sp macro="" textlink="">
      <xdr:nvSpPr>
        <xdr:cNvPr id="259" name="給与水準   （国との比較）平均値テキスト">
          <a:extLst>
            <a:ext uri="{FF2B5EF4-FFF2-40B4-BE49-F238E27FC236}">
              <a16:creationId xmlns:a16="http://schemas.microsoft.com/office/drawing/2014/main" id="{A67971F4-4B9B-46E2-A93E-453C5CE509EE}"/>
            </a:ext>
          </a:extLst>
        </xdr:cNvPr>
        <xdr:cNvSpPr txBox="1"/>
      </xdr:nvSpPr>
      <xdr:spPr>
        <a:xfrm>
          <a:off x="17106900" y="14284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82550</xdr:rowOff>
    </xdr:from>
    <xdr:to>
      <xdr:col>81</xdr:col>
      <xdr:colOff>95250</xdr:colOff>
      <xdr:row>84</xdr:row>
      <xdr:rowOff>12700</xdr:rowOff>
    </xdr:to>
    <xdr:sp macro="" textlink="">
      <xdr:nvSpPr>
        <xdr:cNvPr id="260" name="フローチャート: 判断 259">
          <a:extLst>
            <a:ext uri="{FF2B5EF4-FFF2-40B4-BE49-F238E27FC236}">
              <a16:creationId xmlns:a16="http://schemas.microsoft.com/office/drawing/2014/main" id="{41ACCBBF-B796-46C9-83D0-A67D9BFE5224}"/>
            </a:ext>
          </a:extLst>
        </xdr:cNvPr>
        <xdr:cNvSpPr/>
      </xdr:nvSpPr>
      <xdr:spPr>
        <a:xfrm>
          <a:off x="169672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98879</xdr:rowOff>
    </xdr:from>
    <xdr:to>
      <xdr:col>77</xdr:col>
      <xdr:colOff>44450</xdr:colOff>
      <xdr:row>83</xdr:row>
      <xdr:rowOff>167821</xdr:rowOff>
    </xdr:to>
    <xdr:cxnSp macro="">
      <xdr:nvCxnSpPr>
        <xdr:cNvPr id="261" name="直線コネクタ 260">
          <a:extLst>
            <a:ext uri="{FF2B5EF4-FFF2-40B4-BE49-F238E27FC236}">
              <a16:creationId xmlns:a16="http://schemas.microsoft.com/office/drawing/2014/main" id="{B4BF96D4-9A51-423B-AA2C-2E2225B875EA}"/>
            </a:ext>
          </a:extLst>
        </xdr:cNvPr>
        <xdr:cNvCxnSpPr/>
      </xdr:nvCxnSpPr>
      <xdr:spPr>
        <a:xfrm flipV="1">
          <a:off x="15290800" y="14329229"/>
          <a:ext cx="8890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99786</xdr:rowOff>
    </xdr:from>
    <xdr:to>
      <xdr:col>77</xdr:col>
      <xdr:colOff>95250</xdr:colOff>
      <xdr:row>84</xdr:row>
      <xdr:rowOff>29936</xdr:rowOff>
    </xdr:to>
    <xdr:sp macro="" textlink="">
      <xdr:nvSpPr>
        <xdr:cNvPr id="262" name="フローチャート: 判断 261">
          <a:extLst>
            <a:ext uri="{FF2B5EF4-FFF2-40B4-BE49-F238E27FC236}">
              <a16:creationId xmlns:a16="http://schemas.microsoft.com/office/drawing/2014/main" id="{481EB41E-20BA-4307-B7DC-384D1231D2BD}"/>
            </a:ext>
          </a:extLst>
        </xdr:cNvPr>
        <xdr:cNvSpPr/>
      </xdr:nvSpPr>
      <xdr:spPr>
        <a:xfrm>
          <a:off x="16129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14713</xdr:rowOff>
    </xdr:from>
    <xdr:ext cx="736600" cy="259045"/>
    <xdr:sp macro="" textlink="">
      <xdr:nvSpPr>
        <xdr:cNvPr id="263" name="テキスト ボックス 262">
          <a:extLst>
            <a:ext uri="{FF2B5EF4-FFF2-40B4-BE49-F238E27FC236}">
              <a16:creationId xmlns:a16="http://schemas.microsoft.com/office/drawing/2014/main" id="{E00B6E02-8DC5-499A-A46C-04285CA2B578}"/>
            </a:ext>
          </a:extLst>
        </xdr:cNvPr>
        <xdr:cNvSpPr txBox="1"/>
      </xdr:nvSpPr>
      <xdr:spPr>
        <a:xfrm>
          <a:off x="15798800" y="144165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167821</xdr:rowOff>
    </xdr:from>
    <xdr:to>
      <xdr:col>72</xdr:col>
      <xdr:colOff>203200</xdr:colOff>
      <xdr:row>83</xdr:row>
      <xdr:rowOff>167821</xdr:rowOff>
    </xdr:to>
    <xdr:cxnSp macro="">
      <xdr:nvCxnSpPr>
        <xdr:cNvPr id="264" name="直線コネクタ 263">
          <a:extLst>
            <a:ext uri="{FF2B5EF4-FFF2-40B4-BE49-F238E27FC236}">
              <a16:creationId xmlns:a16="http://schemas.microsoft.com/office/drawing/2014/main" id="{B9FE5CD5-7AFF-4367-86CC-1C3A972F395D}"/>
            </a:ext>
          </a:extLst>
        </xdr:cNvPr>
        <xdr:cNvCxnSpPr/>
      </xdr:nvCxnSpPr>
      <xdr:spPr>
        <a:xfrm>
          <a:off x="14401800" y="143981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99786</xdr:rowOff>
    </xdr:from>
    <xdr:to>
      <xdr:col>73</xdr:col>
      <xdr:colOff>44450</xdr:colOff>
      <xdr:row>84</xdr:row>
      <xdr:rowOff>29936</xdr:rowOff>
    </xdr:to>
    <xdr:sp macro="" textlink="">
      <xdr:nvSpPr>
        <xdr:cNvPr id="265" name="フローチャート: 判断 264">
          <a:extLst>
            <a:ext uri="{FF2B5EF4-FFF2-40B4-BE49-F238E27FC236}">
              <a16:creationId xmlns:a16="http://schemas.microsoft.com/office/drawing/2014/main" id="{C881612A-EC6B-42D9-A2E2-434790670D16}"/>
            </a:ext>
          </a:extLst>
        </xdr:cNvPr>
        <xdr:cNvSpPr/>
      </xdr:nvSpPr>
      <xdr:spPr>
        <a:xfrm>
          <a:off x="15240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40113</xdr:rowOff>
    </xdr:from>
    <xdr:ext cx="762000" cy="259045"/>
    <xdr:sp macro="" textlink="">
      <xdr:nvSpPr>
        <xdr:cNvPr id="266" name="テキスト ボックス 265">
          <a:extLst>
            <a:ext uri="{FF2B5EF4-FFF2-40B4-BE49-F238E27FC236}">
              <a16:creationId xmlns:a16="http://schemas.microsoft.com/office/drawing/2014/main" id="{7ADBEB71-C84C-411B-B985-8BFBE84EF468}"/>
            </a:ext>
          </a:extLst>
        </xdr:cNvPr>
        <xdr:cNvSpPr txBox="1"/>
      </xdr:nvSpPr>
      <xdr:spPr>
        <a:xfrm>
          <a:off x="14909800" y="14099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98879</xdr:rowOff>
    </xdr:from>
    <xdr:to>
      <xdr:col>68</xdr:col>
      <xdr:colOff>152400</xdr:colOff>
      <xdr:row>83</xdr:row>
      <xdr:rowOff>167821</xdr:rowOff>
    </xdr:to>
    <xdr:cxnSp macro="">
      <xdr:nvCxnSpPr>
        <xdr:cNvPr id="267" name="直線コネクタ 266">
          <a:extLst>
            <a:ext uri="{FF2B5EF4-FFF2-40B4-BE49-F238E27FC236}">
              <a16:creationId xmlns:a16="http://schemas.microsoft.com/office/drawing/2014/main" id="{674BAACE-8D94-4E01-8E52-DF7DD43054FC}"/>
            </a:ext>
          </a:extLst>
        </xdr:cNvPr>
        <xdr:cNvCxnSpPr/>
      </xdr:nvCxnSpPr>
      <xdr:spPr>
        <a:xfrm>
          <a:off x="13512800" y="14329229"/>
          <a:ext cx="8890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99786</xdr:rowOff>
    </xdr:from>
    <xdr:to>
      <xdr:col>68</xdr:col>
      <xdr:colOff>203200</xdr:colOff>
      <xdr:row>84</xdr:row>
      <xdr:rowOff>29936</xdr:rowOff>
    </xdr:to>
    <xdr:sp macro="" textlink="">
      <xdr:nvSpPr>
        <xdr:cNvPr id="268" name="フローチャート: 判断 267">
          <a:extLst>
            <a:ext uri="{FF2B5EF4-FFF2-40B4-BE49-F238E27FC236}">
              <a16:creationId xmlns:a16="http://schemas.microsoft.com/office/drawing/2014/main" id="{6024EBF7-CC67-4363-8108-1EF196B92531}"/>
            </a:ext>
          </a:extLst>
        </xdr:cNvPr>
        <xdr:cNvSpPr/>
      </xdr:nvSpPr>
      <xdr:spPr>
        <a:xfrm>
          <a:off x="14351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40113</xdr:rowOff>
    </xdr:from>
    <xdr:ext cx="762000" cy="259045"/>
    <xdr:sp macro="" textlink="">
      <xdr:nvSpPr>
        <xdr:cNvPr id="269" name="テキスト ボックス 268">
          <a:extLst>
            <a:ext uri="{FF2B5EF4-FFF2-40B4-BE49-F238E27FC236}">
              <a16:creationId xmlns:a16="http://schemas.microsoft.com/office/drawing/2014/main" id="{6013D3A7-58FC-411D-87B0-0A634C42031A}"/>
            </a:ext>
          </a:extLst>
        </xdr:cNvPr>
        <xdr:cNvSpPr txBox="1"/>
      </xdr:nvSpPr>
      <xdr:spPr>
        <a:xfrm>
          <a:off x="14020800" y="14099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134257</xdr:rowOff>
    </xdr:from>
    <xdr:to>
      <xdr:col>64</xdr:col>
      <xdr:colOff>152400</xdr:colOff>
      <xdr:row>84</xdr:row>
      <xdr:rowOff>64407</xdr:rowOff>
    </xdr:to>
    <xdr:sp macro="" textlink="">
      <xdr:nvSpPr>
        <xdr:cNvPr id="270" name="フローチャート: 判断 269">
          <a:extLst>
            <a:ext uri="{FF2B5EF4-FFF2-40B4-BE49-F238E27FC236}">
              <a16:creationId xmlns:a16="http://schemas.microsoft.com/office/drawing/2014/main" id="{D684E637-5C96-4C8D-97C1-EDCC38921FAB}"/>
            </a:ext>
          </a:extLst>
        </xdr:cNvPr>
        <xdr:cNvSpPr/>
      </xdr:nvSpPr>
      <xdr:spPr>
        <a:xfrm>
          <a:off x="13462000" y="1436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49184</xdr:rowOff>
    </xdr:from>
    <xdr:ext cx="762000" cy="259045"/>
    <xdr:sp macro="" textlink="">
      <xdr:nvSpPr>
        <xdr:cNvPr id="271" name="テキスト ボックス 270">
          <a:extLst>
            <a:ext uri="{FF2B5EF4-FFF2-40B4-BE49-F238E27FC236}">
              <a16:creationId xmlns:a16="http://schemas.microsoft.com/office/drawing/2014/main" id="{5F00A9EF-CCDF-428B-B211-D6F499C8DD8D}"/>
            </a:ext>
          </a:extLst>
        </xdr:cNvPr>
        <xdr:cNvSpPr txBox="1"/>
      </xdr:nvSpPr>
      <xdr:spPr>
        <a:xfrm>
          <a:off x="13131800" y="1445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1558C018-D18A-49B1-8653-D4E3BA3A2CB3}"/>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DA79CF06-E5CD-466A-9BE5-78E08B84A362}"/>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8ED99237-8A8F-4CEC-92A5-843817FB66AF}"/>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83998974-CB7E-4713-836A-3A16341B3D0E}"/>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EB1BD710-8AAA-4259-99EA-840476D95293}"/>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13607</xdr:rowOff>
    </xdr:from>
    <xdr:to>
      <xdr:col>81</xdr:col>
      <xdr:colOff>95250</xdr:colOff>
      <xdr:row>83</xdr:row>
      <xdr:rowOff>115207</xdr:rowOff>
    </xdr:to>
    <xdr:sp macro="" textlink="">
      <xdr:nvSpPr>
        <xdr:cNvPr id="277" name="楕円 276">
          <a:extLst>
            <a:ext uri="{FF2B5EF4-FFF2-40B4-BE49-F238E27FC236}">
              <a16:creationId xmlns:a16="http://schemas.microsoft.com/office/drawing/2014/main" id="{97B1DB2E-B8C7-45C7-A722-2D4F7DFBE364}"/>
            </a:ext>
          </a:extLst>
        </xdr:cNvPr>
        <xdr:cNvSpPr/>
      </xdr:nvSpPr>
      <xdr:spPr>
        <a:xfrm>
          <a:off x="16967200" y="1424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30134</xdr:rowOff>
    </xdr:from>
    <xdr:ext cx="762000" cy="259045"/>
    <xdr:sp macro="" textlink="">
      <xdr:nvSpPr>
        <xdr:cNvPr id="278" name="給与水準   （国との比較）該当値テキスト">
          <a:extLst>
            <a:ext uri="{FF2B5EF4-FFF2-40B4-BE49-F238E27FC236}">
              <a16:creationId xmlns:a16="http://schemas.microsoft.com/office/drawing/2014/main" id="{3674B0E3-A6AF-46BE-B18C-32C8AC0D4FFE}"/>
            </a:ext>
          </a:extLst>
        </xdr:cNvPr>
        <xdr:cNvSpPr txBox="1"/>
      </xdr:nvSpPr>
      <xdr:spPr>
        <a:xfrm>
          <a:off x="17106900" y="14089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48079</xdr:rowOff>
    </xdr:from>
    <xdr:to>
      <xdr:col>77</xdr:col>
      <xdr:colOff>95250</xdr:colOff>
      <xdr:row>83</xdr:row>
      <xdr:rowOff>149679</xdr:rowOff>
    </xdr:to>
    <xdr:sp macro="" textlink="">
      <xdr:nvSpPr>
        <xdr:cNvPr id="279" name="楕円 278">
          <a:extLst>
            <a:ext uri="{FF2B5EF4-FFF2-40B4-BE49-F238E27FC236}">
              <a16:creationId xmlns:a16="http://schemas.microsoft.com/office/drawing/2014/main" id="{1B6D2A81-BF6C-43E9-A62B-79CB817A9A41}"/>
            </a:ext>
          </a:extLst>
        </xdr:cNvPr>
        <xdr:cNvSpPr/>
      </xdr:nvSpPr>
      <xdr:spPr>
        <a:xfrm>
          <a:off x="16129000" y="14278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159856</xdr:rowOff>
    </xdr:from>
    <xdr:ext cx="736600" cy="259045"/>
    <xdr:sp macro="" textlink="">
      <xdr:nvSpPr>
        <xdr:cNvPr id="280" name="テキスト ボックス 279">
          <a:extLst>
            <a:ext uri="{FF2B5EF4-FFF2-40B4-BE49-F238E27FC236}">
              <a16:creationId xmlns:a16="http://schemas.microsoft.com/office/drawing/2014/main" id="{236AED54-8177-4C60-BAAF-AA5870885583}"/>
            </a:ext>
          </a:extLst>
        </xdr:cNvPr>
        <xdr:cNvSpPr txBox="1"/>
      </xdr:nvSpPr>
      <xdr:spPr>
        <a:xfrm>
          <a:off x="15798800" y="140473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117021</xdr:rowOff>
    </xdr:from>
    <xdr:to>
      <xdr:col>73</xdr:col>
      <xdr:colOff>44450</xdr:colOff>
      <xdr:row>84</xdr:row>
      <xdr:rowOff>47171</xdr:rowOff>
    </xdr:to>
    <xdr:sp macro="" textlink="">
      <xdr:nvSpPr>
        <xdr:cNvPr id="281" name="楕円 280">
          <a:extLst>
            <a:ext uri="{FF2B5EF4-FFF2-40B4-BE49-F238E27FC236}">
              <a16:creationId xmlns:a16="http://schemas.microsoft.com/office/drawing/2014/main" id="{4CDEA26A-61C0-4F7F-84EB-F2F588B3AB67}"/>
            </a:ext>
          </a:extLst>
        </xdr:cNvPr>
        <xdr:cNvSpPr/>
      </xdr:nvSpPr>
      <xdr:spPr>
        <a:xfrm>
          <a:off x="15240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31948</xdr:rowOff>
    </xdr:from>
    <xdr:ext cx="762000" cy="259045"/>
    <xdr:sp macro="" textlink="">
      <xdr:nvSpPr>
        <xdr:cNvPr id="282" name="テキスト ボックス 281">
          <a:extLst>
            <a:ext uri="{FF2B5EF4-FFF2-40B4-BE49-F238E27FC236}">
              <a16:creationId xmlns:a16="http://schemas.microsoft.com/office/drawing/2014/main" id="{F46EC233-A3AE-4AD5-ABFA-D095BE09F32E}"/>
            </a:ext>
          </a:extLst>
        </xdr:cNvPr>
        <xdr:cNvSpPr txBox="1"/>
      </xdr:nvSpPr>
      <xdr:spPr>
        <a:xfrm>
          <a:off x="14909800" y="14433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117021</xdr:rowOff>
    </xdr:from>
    <xdr:to>
      <xdr:col>68</xdr:col>
      <xdr:colOff>203200</xdr:colOff>
      <xdr:row>84</xdr:row>
      <xdr:rowOff>47171</xdr:rowOff>
    </xdr:to>
    <xdr:sp macro="" textlink="">
      <xdr:nvSpPr>
        <xdr:cNvPr id="283" name="楕円 282">
          <a:extLst>
            <a:ext uri="{FF2B5EF4-FFF2-40B4-BE49-F238E27FC236}">
              <a16:creationId xmlns:a16="http://schemas.microsoft.com/office/drawing/2014/main" id="{8252BED8-948F-4F50-9F4D-18A448A3B476}"/>
            </a:ext>
          </a:extLst>
        </xdr:cNvPr>
        <xdr:cNvSpPr/>
      </xdr:nvSpPr>
      <xdr:spPr>
        <a:xfrm>
          <a:off x="14351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31948</xdr:rowOff>
    </xdr:from>
    <xdr:ext cx="762000" cy="259045"/>
    <xdr:sp macro="" textlink="">
      <xdr:nvSpPr>
        <xdr:cNvPr id="284" name="テキスト ボックス 283">
          <a:extLst>
            <a:ext uri="{FF2B5EF4-FFF2-40B4-BE49-F238E27FC236}">
              <a16:creationId xmlns:a16="http://schemas.microsoft.com/office/drawing/2014/main" id="{3DFD2192-70CC-47E3-B50C-B345F1756DE0}"/>
            </a:ext>
          </a:extLst>
        </xdr:cNvPr>
        <xdr:cNvSpPr txBox="1"/>
      </xdr:nvSpPr>
      <xdr:spPr>
        <a:xfrm>
          <a:off x="14020800" y="14433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48079</xdr:rowOff>
    </xdr:from>
    <xdr:to>
      <xdr:col>64</xdr:col>
      <xdr:colOff>152400</xdr:colOff>
      <xdr:row>83</xdr:row>
      <xdr:rowOff>149679</xdr:rowOff>
    </xdr:to>
    <xdr:sp macro="" textlink="">
      <xdr:nvSpPr>
        <xdr:cNvPr id="285" name="楕円 284">
          <a:extLst>
            <a:ext uri="{FF2B5EF4-FFF2-40B4-BE49-F238E27FC236}">
              <a16:creationId xmlns:a16="http://schemas.microsoft.com/office/drawing/2014/main" id="{CF19F2B7-ED5E-41D2-A234-503064915520}"/>
            </a:ext>
          </a:extLst>
        </xdr:cNvPr>
        <xdr:cNvSpPr/>
      </xdr:nvSpPr>
      <xdr:spPr>
        <a:xfrm>
          <a:off x="13462000" y="14278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159856</xdr:rowOff>
    </xdr:from>
    <xdr:ext cx="762000" cy="259045"/>
    <xdr:sp macro="" textlink="">
      <xdr:nvSpPr>
        <xdr:cNvPr id="286" name="テキスト ボックス 285">
          <a:extLst>
            <a:ext uri="{FF2B5EF4-FFF2-40B4-BE49-F238E27FC236}">
              <a16:creationId xmlns:a16="http://schemas.microsoft.com/office/drawing/2014/main" id="{68D3B3F3-79A0-4298-A61B-03DB73AE32F0}"/>
            </a:ext>
          </a:extLst>
        </xdr:cNvPr>
        <xdr:cNvSpPr txBox="1"/>
      </xdr:nvSpPr>
      <xdr:spPr>
        <a:xfrm>
          <a:off x="13131800" y="14047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id="{749BA83C-05CF-4D36-9971-28C1C66BAD92}"/>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id="{DC10575A-E6CB-4BE8-A773-C1ECBA2E7012}"/>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id="{E7311A61-CE8B-413C-BCD4-DDE0A9C2D5D3}"/>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id="{2D8AC9BF-F852-44D9-86C4-1C51AEDB3B31}"/>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id="{B351AAD3-7125-4FC0-BA6E-82DC6C0157C7}"/>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id="{BB4F9180-F03C-4619-8CDC-0D4EB00689A7}"/>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id="{9502746F-9EEF-4653-B4C8-ADEEEE109DA3}"/>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id="{C5924F7C-9D37-430E-A630-EEEA4C4CA756}"/>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id="{F56F358E-AA24-468E-AEF3-1423A5AAF08F}"/>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id="{256A8F80-8F73-4EF8-8155-103FB271A5FC}"/>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id="{F04697E6-0D7E-4EC2-94DC-A3976F2C00B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id="{1A2C4991-13D0-4FEE-8F00-138A4951CF63}"/>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id="{C6AA42C9-FD0E-4E50-9F4A-8F4FB72F8B6F}"/>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昨年度より</a:t>
          </a:r>
          <a:r>
            <a:rPr kumimoji="1" lang="en-US" altLang="ja-JP" sz="1300">
              <a:latin typeface="ＭＳ Ｐゴシック" panose="020B0600070205080204" pitchFamily="50" charset="-128"/>
              <a:ea typeface="ＭＳ Ｐゴシック" panose="020B0600070205080204" pitchFamily="50" charset="-128"/>
            </a:rPr>
            <a:t>0.12</a:t>
          </a:r>
          <a:r>
            <a:rPr kumimoji="1" lang="ja-JP" altLang="en-US" sz="1300">
              <a:latin typeface="ＭＳ Ｐゴシック" panose="020B0600070205080204" pitchFamily="50" charset="-128"/>
              <a:ea typeface="ＭＳ Ｐゴシック" panose="020B0600070205080204" pitchFamily="50" charset="-128"/>
            </a:rPr>
            <a:t>ポイント増加しているが、類似団体平均と比較すると</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人下回っており、全国・県平均よりも低い値となっている。今後も必要な人員を確保しつつ、行政サービスの低下を招かないことに留意して、職員定数の適正化に努めていく。</a:t>
          </a: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id="{3DAA591F-D9C7-48AA-BC63-E201AE6B0282}"/>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id="{7D23F435-D7EC-44E5-8C31-DC36AA131BB9}"/>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id="{E1543937-A950-41CF-A559-561695771AE2}"/>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3" name="直線コネクタ 302">
          <a:extLst>
            <a:ext uri="{FF2B5EF4-FFF2-40B4-BE49-F238E27FC236}">
              <a16:creationId xmlns:a16="http://schemas.microsoft.com/office/drawing/2014/main" id="{0F0860EB-2F7C-4382-B49B-3303B3FC5C42}"/>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4" name="テキスト ボックス 303">
          <a:extLst>
            <a:ext uri="{FF2B5EF4-FFF2-40B4-BE49-F238E27FC236}">
              <a16:creationId xmlns:a16="http://schemas.microsoft.com/office/drawing/2014/main" id="{1757E5FE-B236-4F33-A636-1634BC8BCB0C}"/>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5" name="直線コネクタ 304">
          <a:extLst>
            <a:ext uri="{FF2B5EF4-FFF2-40B4-BE49-F238E27FC236}">
              <a16:creationId xmlns:a16="http://schemas.microsoft.com/office/drawing/2014/main" id="{E9535A40-FA7A-46E4-9401-C370715B9D89}"/>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6" name="テキスト ボックス 305">
          <a:extLst>
            <a:ext uri="{FF2B5EF4-FFF2-40B4-BE49-F238E27FC236}">
              <a16:creationId xmlns:a16="http://schemas.microsoft.com/office/drawing/2014/main" id="{5F1746E8-6D7A-4B91-94C9-5A6E76CF6B73}"/>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7" name="直線コネクタ 306">
          <a:extLst>
            <a:ext uri="{FF2B5EF4-FFF2-40B4-BE49-F238E27FC236}">
              <a16:creationId xmlns:a16="http://schemas.microsoft.com/office/drawing/2014/main" id="{B2EFD785-9F31-4053-B573-D7C9DF26E213}"/>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8" name="テキスト ボックス 307">
          <a:extLst>
            <a:ext uri="{FF2B5EF4-FFF2-40B4-BE49-F238E27FC236}">
              <a16:creationId xmlns:a16="http://schemas.microsoft.com/office/drawing/2014/main" id="{17347827-4F12-40EB-8AB1-604C98FD3F82}"/>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9" name="直線コネクタ 308">
          <a:extLst>
            <a:ext uri="{FF2B5EF4-FFF2-40B4-BE49-F238E27FC236}">
              <a16:creationId xmlns:a16="http://schemas.microsoft.com/office/drawing/2014/main" id="{8A9DD616-2562-4BD2-B67C-34D7DBFDEAE6}"/>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0" name="テキスト ボックス 309">
          <a:extLst>
            <a:ext uri="{FF2B5EF4-FFF2-40B4-BE49-F238E27FC236}">
              <a16:creationId xmlns:a16="http://schemas.microsoft.com/office/drawing/2014/main" id="{0FB7FC63-1123-48DA-8089-0EC897627821}"/>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1" name="直線コネクタ 310">
          <a:extLst>
            <a:ext uri="{FF2B5EF4-FFF2-40B4-BE49-F238E27FC236}">
              <a16:creationId xmlns:a16="http://schemas.microsoft.com/office/drawing/2014/main" id="{07B5A583-10F8-4320-9791-34220CB7DAA1}"/>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2" name="テキスト ボックス 311">
          <a:extLst>
            <a:ext uri="{FF2B5EF4-FFF2-40B4-BE49-F238E27FC236}">
              <a16:creationId xmlns:a16="http://schemas.microsoft.com/office/drawing/2014/main" id="{F79B42FC-9618-4E07-B454-2C93EBAE9FA1}"/>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a:extLst>
            <a:ext uri="{FF2B5EF4-FFF2-40B4-BE49-F238E27FC236}">
              <a16:creationId xmlns:a16="http://schemas.microsoft.com/office/drawing/2014/main" id="{0CD67C4F-F1AC-4C38-8E82-C33F5AAF2961}"/>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F5672C4F-1D21-4F6C-84D8-5BF8752408F9}"/>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81026</xdr:rowOff>
    </xdr:from>
    <xdr:to>
      <xdr:col>81</xdr:col>
      <xdr:colOff>44450</xdr:colOff>
      <xdr:row>67</xdr:row>
      <xdr:rowOff>31348</xdr:rowOff>
    </xdr:to>
    <xdr:cxnSp macro="">
      <xdr:nvCxnSpPr>
        <xdr:cNvPr id="315" name="直線コネクタ 314">
          <a:extLst>
            <a:ext uri="{FF2B5EF4-FFF2-40B4-BE49-F238E27FC236}">
              <a16:creationId xmlns:a16="http://schemas.microsoft.com/office/drawing/2014/main" id="{872CC7E8-E25C-4F95-B023-CD8554DD4D9A}"/>
            </a:ext>
          </a:extLst>
        </xdr:cNvPr>
        <xdr:cNvCxnSpPr/>
      </xdr:nvCxnSpPr>
      <xdr:spPr>
        <a:xfrm flipV="1">
          <a:off x="17018000" y="10196576"/>
          <a:ext cx="0" cy="13219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3425</xdr:rowOff>
    </xdr:from>
    <xdr:ext cx="762000" cy="259045"/>
    <xdr:sp macro="" textlink="">
      <xdr:nvSpPr>
        <xdr:cNvPr id="316" name="定員管理の状況最小値テキスト">
          <a:extLst>
            <a:ext uri="{FF2B5EF4-FFF2-40B4-BE49-F238E27FC236}">
              <a16:creationId xmlns:a16="http://schemas.microsoft.com/office/drawing/2014/main" id="{5E7AC4B3-FC11-4F23-B897-236986762770}"/>
            </a:ext>
          </a:extLst>
        </xdr:cNvPr>
        <xdr:cNvSpPr txBox="1"/>
      </xdr:nvSpPr>
      <xdr:spPr>
        <a:xfrm>
          <a:off x="17106900" y="11490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31348</xdr:rowOff>
    </xdr:from>
    <xdr:to>
      <xdr:col>81</xdr:col>
      <xdr:colOff>133350</xdr:colOff>
      <xdr:row>67</xdr:row>
      <xdr:rowOff>31348</xdr:rowOff>
    </xdr:to>
    <xdr:cxnSp macro="">
      <xdr:nvCxnSpPr>
        <xdr:cNvPr id="317" name="直線コネクタ 316">
          <a:extLst>
            <a:ext uri="{FF2B5EF4-FFF2-40B4-BE49-F238E27FC236}">
              <a16:creationId xmlns:a16="http://schemas.microsoft.com/office/drawing/2014/main" id="{FF30CA23-6882-4107-89DA-2BA8C91F74D0}"/>
            </a:ext>
          </a:extLst>
        </xdr:cNvPr>
        <xdr:cNvCxnSpPr/>
      </xdr:nvCxnSpPr>
      <xdr:spPr>
        <a:xfrm>
          <a:off x="16929100" y="11518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167403</xdr:rowOff>
    </xdr:from>
    <xdr:ext cx="762000" cy="259045"/>
    <xdr:sp macro="" textlink="">
      <xdr:nvSpPr>
        <xdr:cNvPr id="318" name="定員管理の状況最大値テキスト">
          <a:extLst>
            <a:ext uri="{FF2B5EF4-FFF2-40B4-BE49-F238E27FC236}">
              <a16:creationId xmlns:a16="http://schemas.microsoft.com/office/drawing/2014/main" id="{033253C2-20C5-4D97-93F9-B594F09485EC}"/>
            </a:ext>
          </a:extLst>
        </xdr:cNvPr>
        <xdr:cNvSpPr txBox="1"/>
      </xdr:nvSpPr>
      <xdr:spPr>
        <a:xfrm>
          <a:off x="17106900" y="9940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81026</xdr:rowOff>
    </xdr:from>
    <xdr:to>
      <xdr:col>81</xdr:col>
      <xdr:colOff>133350</xdr:colOff>
      <xdr:row>59</xdr:row>
      <xdr:rowOff>81026</xdr:rowOff>
    </xdr:to>
    <xdr:cxnSp macro="">
      <xdr:nvCxnSpPr>
        <xdr:cNvPr id="319" name="直線コネクタ 318">
          <a:extLst>
            <a:ext uri="{FF2B5EF4-FFF2-40B4-BE49-F238E27FC236}">
              <a16:creationId xmlns:a16="http://schemas.microsoft.com/office/drawing/2014/main" id="{9EAD1C30-9BE3-424A-BF54-B0E95F316E80}"/>
            </a:ext>
          </a:extLst>
        </xdr:cNvPr>
        <xdr:cNvCxnSpPr/>
      </xdr:nvCxnSpPr>
      <xdr:spPr>
        <a:xfrm>
          <a:off x="16929100" y="1019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153416</xdr:rowOff>
    </xdr:from>
    <xdr:to>
      <xdr:col>81</xdr:col>
      <xdr:colOff>44450</xdr:colOff>
      <xdr:row>59</xdr:row>
      <xdr:rowOff>158242</xdr:rowOff>
    </xdr:to>
    <xdr:cxnSp macro="">
      <xdr:nvCxnSpPr>
        <xdr:cNvPr id="320" name="直線コネクタ 319">
          <a:extLst>
            <a:ext uri="{FF2B5EF4-FFF2-40B4-BE49-F238E27FC236}">
              <a16:creationId xmlns:a16="http://schemas.microsoft.com/office/drawing/2014/main" id="{F43F30BC-0906-484E-87B5-97279BFC9FBA}"/>
            </a:ext>
          </a:extLst>
        </xdr:cNvPr>
        <xdr:cNvCxnSpPr/>
      </xdr:nvCxnSpPr>
      <xdr:spPr>
        <a:xfrm>
          <a:off x="16179800" y="10268966"/>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163974</xdr:rowOff>
    </xdr:from>
    <xdr:ext cx="762000" cy="259045"/>
    <xdr:sp macro="" textlink="">
      <xdr:nvSpPr>
        <xdr:cNvPr id="321" name="定員管理の状況平均値テキスト">
          <a:extLst>
            <a:ext uri="{FF2B5EF4-FFF2-40B4-BE49-F238E27FC236}">
              <a16:creationId xmlns:a16="http://schemas.microsoft.com/office/drawing/2014/main" id="{811DA35F-D4CE-4F4B-A21E-42F411144898}"/>
            </a:ext>
          </a:extLst>
        </xdr:cNvPr>
        <xdr:cNvSpPr txBox="1"/>
      </xdr:nvSpPr>
      <xdr:spPr>
        <a:xfrm>
          <a:off x="17106900" y="102795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20447</xdr:rowOff>
    </xdr:from>
    <xdr:to>
      <xdr:col>81</xdr:col>
      <xdr:colOff>95250</xdr:colOff>
      <xdr:row>60</xdr:row>
      <xdr:rowOff>122047</xdr:rowOff>
    </xdr:to>
    <xdr:sp macro="" textlink="">
      <xdr:nvSpPr>
        <xdr:cNvPr id="322" name="フローチャート: 判断 321">
          <a:extLst>
            <a:ext uri="{FF2B5EF4-FFF2-40B4-BE49-F238E27FC236}">
              <a16:creationId xmlns:a16="http://schemas.microsoft.com/office/drawing/2014/main" id="{C629A1C1-2066-431F-A90D-1226A2D400D4}"/>
            </a:ext>
          </a:extLst>
        </xdr:cNvPr>
        <xdr:cNvSpPr/>
      </xdr:nvSpPr>
      <xdr:spPr>
        <a:xfrm>
          <a:off x="16967200" y="1030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153416</xdr:rowOff>
    </xdr:from>
    <xdr:to>
      <xdr:col>77</xdr:col>
      <xdr:colOff>44450</xdr:colOff>
      <xdr:row>59</xdr:row>
      <xdr:rowOff>155427</xdr:rowOff>
    </xdr:to>
    <xdr:cxnSp macro="">
      <xdr:nvCxnSpPr>
        <xdr:cNvPr id="323" name="直線コネクタ 322">
          <a:extLst>
            <a:ext uri="{FF2B5EF4-FFF2-40B4-BE49-F238E27FC236}">
              <a16:creationId xmlns:a16="http://schemas.microsoft.com/office/drawing/2014/main" id="{D81BA8CA-C785-4F73-BC76-13606609F78B}"/>
            </a:ext>
          </a:extLst>
        </xdr:cNvPr>
        <xdr:cNvCxnSpPr/>
      </xdr:nvCxnSpPr>
      <xdr:spPr>
        <a:xfrm flipV="1">
          <a:off x="15290800" y="10268966"/>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16023</xdr:rowOff>
    </xdr:from>
    <xdr:to>
      <xdr:col>77</xdr:col>
      <xdr:colOff>95250</xdr:colOff>
      <xdr:row>60</xdr:row>
      <xdr:rowOff>117623</xdr:rowOff>
    </xdr:to>
    <xdr:sp macro="" textlink="">
      <xdr:nvSpPr>
        <xdr:cNvPr id="324" name="フローチャート: 判断 323">
          <a:extLst>
            <a:ext uri="{FF2B5EF4-FFF2-40B4-BE49-F238E27FC236}">
              <a16:creationId xmlns:a16="http://schemas.microsoft.com/office/drawing/2014/main" id="{1B4153AF-09BB-4CFD-AB5D-7FBDE65755CA}"/>
            </a:ext>
          </a:extLst>
        </xdr:cNvPr>
        <xdr:cNvSpPr/>
      </xdr:nvSpPr>
      <xdr:spPr>
        <a:xfrm>
          <a:off x="16129000" y="10303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102400</xdr:rowOff>
    </xdr:from>
    <xdr:ext cx="736600" cy="259045"/>
    <xdr:sp macro="" textlink="">
      <xdr:nvSpPr>
        <xdr:cNvPr id="325" name="テキスト ボックス 324">
          <a:extLst>
            <a:ext uri="{FF2B5EF4-FFF2-40B4-BE49-F238E27FC236}">
              <a16:creationId xmlns:a16="http://schemas.microsoft.com/office/drawing/2014/main" id="{B0ABD887-F1FA-4B4A-B048-479899CEE98D}"/>
            </a:ext>
          </a:extLst>
        </xdr:cNvPr>
        <xdr:cNvSpPr txBox="1"/>
      </xdr:nvSpPr>
      <xdr:spPr>
        <a:xfrm>
          <a:off x="15798800" y="103894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151405</xdr:rowOff>
    </xdr:from>
    <xdr:to>
      <xdr:col>72</xdr:col>
      <xdr:colOff>203200</xdr:colOff>
      <xdr:row>59</xdr:row>
      <xdr:rowOff>155427</xdr:rowOff>
    </xdr:to>
    <xdr:cxnSp macro="">
      <xdr:nvCxnSpPr>
        <xdr:cNvPr id="326" name="直線コネクタ 325">
          <a:extLst>
            <a:ext uri="{FF2B5EF4-FFF2-40B4-BE49-F238E27FC236}">
              <a16:creationId xmlns:a16="http://schemas.microsoft.com/office/drawing/2014/main" id="{8F099C14-8C06-44A0-8BDC-75F07379AA6F}"/>
            </a:ext>
          </a:extLst>
        </xdr:cNvPr>
        <xdr:cNvCxnSpPr/>
      </xdr:nvCxnSpPr>
      <xdr:spPr>
        <a:xfrm>
          <a:off x="14401800" y="10266955"/>
          <a:ext cx="8890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166963</xdr:rowOff>
    </xdr:from>
    <xdr:to>
      <xdr:col>73</xdr:col>
      <xdr:colOff>44450</xdr:colOff>
      <xdr:row>60</xdr:row>
      <xdr:rowOff>97113</xdr:rowOff>
    </xdr:to>
    <xdr:sp macro="" textlink="">
      <xdr:nvSpPr>
        <xdr:cNvPr id="327" name="フローチャート: 判断 326">
          <a:extLst>
            <a:ext uri="{FF2B5EF4-FFF2-40B4-BE49-F238E27FC236}">
              <a16:creationId xmlns:a16="http://schemas.microsoft.com/office/drawing/2014/main" id="{5FB21914-DE93-432F-909D-8BB50F7C1274}"/>
            </a:ext>
          </a:extLst>
        </xdr:cNvPr>
        <xdr:cNvSpPr/>
      </xdr:nvSpPr>
      <xdr:spPr>
        <a:xfrm>
          <a:off x="15240000" y="10282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81890</xdr:rowOff>
    </xdr:from>
    <xdr:ext cx="762000" cy="259045"/>
    <xdr:sp macro="" textlink="">
      <xdr:nvSpPr>
        <xdr:cNvPr id="328" name="テキスト ボックス 327">
          <a:extLst>
            <a:ext uri="{FF2B5EF4-FFF2-40B4-BE49-F238E27FC236}">
              <a16:creationId xmlns:a16="http://schemas.microsoft.com/office/drawing/2014/main" id="{A90DB71D-762C-4967-BD0C-A16B833D17FD}"/>
            </a:ext>
          </a:extLst>
        </xdr:cNvPr>
        <xdr:cNvSpPr txBox="1"/>
      </xdr:nvSpPr>
      <xdr:spPr>
        <a:xfrm>
          <a:off x="14909800" y="10368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139340</xdr:rowOff>
    </xdr:from>
    <xdr:to>
      <xdr:col>68</xdr:col>
      <xdr:colOff>152400</xdr:colOff>
      <xdr:row>59</xdr:row>
      <xdr:rowOff>151405</xdr:rowOff>
    </xdr:to>
    <xdr:cxnSp macro="">
      <xdr:nvCxnSpPr>
        <xdr:cNvPr id="329" name="直線コネクタ 328">
          <a:extLst>
            <a:ext uri="{FF2B5EF4-FFF2-40B4-BE49-F238E27FC236}">
              <a16:creationId xmlns:a16="http://schemas.microsoft.com/office/drawing/2014/main" id="{3C7FCE9C-7E4F-4E25-8B37-6725D24C6A9F}"/>
            </a:ext>
          </a:extLst>
        </xdr:cNvPr>
        <xdr:cNvCxnSpPr/>
      </xdr:nvCxnSpPr>
      <xdr:spPr>
        <a:xfrm>
          <a:off x="13512800" y="10254890"/>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158115</xdr:rowOff>
    </xdr:from>
    <xdr:to>
      <xdr:col>68</xdr:col>
      <xdr:colOff>203200</xdr:colOff>
      <xdr:row>60</xdr:row>
      <xdr:rowOff>88265</xdr:rowOff>
    </xdr:to>
    <xdr:sp macro="" textlink="">
      <xdr:nvSpPr>
        <xdr:cNvPr id="330" name="フローチャート: 判断 329">
          <a:extLst>
            <a:ext uri="{FF2B5EF4-FFF2-40B4-BE49-F238E27FC236}">
              <a16:creationId xmlns:a16="http://schemas.microsoft.com/office/drawing/2014/main" id="{2457E800-CB65-4938-8742-DB11ED183050}"/>
            </a:ext>
          </a:extLst>
        </xdr:cNvPr>
        <xdr:cNvSpPr/>
      </xdr:nvSpPr>
      <xdr:spPr>
        <a:xfrm>
          <a:off x="14351000" y="10273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73042</xdr:rowOff>
    </xdr:from>
    <xdr:ext cx="762000" cy="259045"/>
    <xdr:sp macro="" textlink="">
      <xdr:nvSpPr>
        <xdr:cNvPr id="331" name="テキスト ボックス 330">
          <a:extLst>
            <a:ext uri="{FF2B5EF4-FFF2-40B4-BE49-F238E27FC236}">
              <a16:creationId xmlns:a16="http://schemas.microsoft.com/office/drawing/2014/main" id="{349B4393-C0D2-48D1-A530-FA305C3257FF}"/>
            </a:ext>
          </a:extLst>
        </xdr:cNvPr>
        <xdr:cNvSpPr txBox="1"/>
      </xdr:nvSpPr>
      <xdr:spPr>
        <a:xfrm>
          <a:off x="14020800" y="10360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149268</xdr:rowOff>
    </xdr:from>
    <xdr:to>
      <xdr:col>64</xdr:col>
      <xdr:colOff>152400</xdr:colOff>
      <xdr:row>60</xdr:row>
      <xdr:rowOff>79418</xdr:rowOff>
    </xdr:to>
    <xdr:sp macro="" textlink="">
      <xdr:nvSpPr>
        <xdr:cNvPr id="332" name="フローチャート: 判断 331">
          <a:extLst>
            <a:ext uri="{FF2B5EF4-FFF2-40B4-BE49-F238E27FC236}">
              <a16:creationId xmlns:a16="http://schemas.microsoft.com/office/drawing/2014/main" id="{19CCC4B8-44A1-42B2-9E9D-F84F063E0C8F}"/>
            </a:ext>
          </a:extLst>
        </xdr:cNvPr>
        <xdr:cNvSpPr/>
      </xdr:nvSpPr>
      <xdr:spPr>
        <a:xfrm>
          <a:off x="13462000" y="10264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64195</xdr:rowOff>
    </xdr:from>
    <xdr:ext cx="762000" cy="259045"/>
    <xdr:sp macro="" textlink="">
      <xdr:nvSpPr>
        <xdr:cNvPr id="333" name="テキスト ボックス 332">
          <a:extLst>
            <a:ext uri="{FF2B5EF4-FFF2-40B4-BE49-F238E27FC236}">
              <a16:creationId xmlns:a16="http://schemas.microsoft.com/office/drawing/2014/main" id="{1DED9E37-19A3-4B29-9F04-25635D1F45DD}"/>
            </a:ext>
          </a:extLst>
        </xdr:cNvPr>
        <xdr:cNvSpPr txBox="1"/>
      </xdr:nvSpPr>
      <xdr:spPr>
        <a:xfrm>
          <a:off x="13131800" y="10351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7BC1B161-AC0E-4CDE-A278-329BE65BEEE5}"/>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8253BA6E-DC33-4FCF-9413-2C0EAE61C14F}"/>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AD808DCB-7927-476F-935C-E2541D5F9EA7}"/>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AE8A7E97-2947-4EB2-9EE7-FA74D72556DC}"/>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AC6567F9-61C4-4F24-93B0-BA6CD6C9555E}"/>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107442</xdr:rowOff>
    </xdr:from>
    <xdr:to>
      <xdr:col>81</xdr:col>
      <xdr:colOff>95250</xdr:colOff>
      <xdr:row>60</xdr:row>
      <xdr:rowOff>37592</xdr:rowOff>
    </xdr:to>
    <xdr:sp macro="" textlink="">
      <xdr:nvSpPr>
        <xdr:cNvPr id="339" name="楕円 338">
          <a:extLst>
            <a:ext uri="{FF2B5EF4-FFF2-40B4-BE49-F238E27FC236}">
              <a16:creationId xmlns:a16="http://schemas.microsoft.com/office/drawing/2014/main" id="{E4B5D502-455B-411F-9A94-74ADBD8B3BE0}"/>
            </a:ext>
          </a:extLst>
        </xdr:cNvPr>
        <xdr:cNvSpPr/>
      </xdr:nvSpPr>
      <xdr:spPr>
        <a:xfrm>
          <a:off x="16967200" y="1022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28719</xdr:rowOff>
    </xdr:from>
    <xdr:ext cx="762000" cy="259045"/>
    <xdr:sp macro="" textlink="">
      <xdr:nvSpPr>
        <xdr:cNvPr id="340" name="定員管理の状況該当値テキスト">
          <a:extLst>
            <a:ext uri="{FF2B5EF4-FFF2-40B4-BE49-F238E27FC236}">
              <a16:creationId xmlns:a16="http://schemas.microsoft.com/office/drawing/2014/main" id="{96C81935-AE4D-41CD-984C-7D0D481D837F}"/>
            </a:ext>
          </a:extLst>
        </xdr:cNvPr>
        <xdr:cNvSpPr txBox="1"/>
      </xdr:nvSpPr>
      <xdr:spPr>
        <a:xfrm>
          <a:off x="17106900" y="10144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102616</xdr:rowOff>
    </xdr:from>
    <xdr:to>
      <xdr:col>77</xdr:col>
      <xdr:colOff>95250</xdr:colOff>
      <xdr:row>60</xdr:row>
      <xdr:rowOff>32766</xdr:rowOff>
    </xdr:to>
    <xdr:sp macro="" textlink="">
      <xdr:nvSpPr>
        <xdr:cNvPr id="341" name="楕円 340">
          <a:extLst>
            <a:ext uri="{FF2B5EF4-FFF2-40B4-BE49-F238E27FC236}">
              <a16:creationId xmlns:a16="http://schemas.microsoft.com/office/drawing/2014/main" id="{784D33A7-223D-490F-8141-F9ED8A205FD0}"/>
            </a:ext>
          </a:extLst>
        </xdr:cNvPr>
        <xdr:cNvSpPr/>
      </xdr:nvSpPr>
      <xdr:spPr>
        <a:xfrm>
          <a:off x="16129000" y="10218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42943</xdr:rowOff>
    </xdr:from>
    <xdr:ext cx="736600" cy="259045"/>
    <xdr:sp macro="" textlink="">
      <xdr:nvSpPr>
        <xdr:cNvPr id="342" name="テキスト ボックス 341">
          <a:extLst>
            <a:ext uri="{FF2B5EF4-FFF2-40B4-BE49-F238E27FC236}">
              <a16:creationId xmlns:a16="http://schemas.microsoft.com/office/drawing/2014/main" id="{BBB722E3-A71A-4950-BC3D-C79ABFD7CA76}"/>
            </a:ext>
          </a:extLst>
        </xdr:cNvPr>
        <xdr:cNvSpPr txBox="1"/>
      </xdr:nvSpPr>
      <xdr:spPr>
        <a:xfrm>
          <a:off x="15798800" y="99870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104627</xdr:rowOff>
    </xdr:from>
    <xdr:to>
      <xdr:col>73</xdr:col>
      <xdr:colOff>44450</xdr:colOff>
      <xdr:row>60</xdr:row>
      <xdr:rowOff>34777</xdr:rowOff>
    </xdr:to>
    <xdr:sp macro="" textlink="">
      <xdr:nvSpPr>
        <xdr:cNvPr id="343" name="楕円 342">
          <a:extLst>
            <a:ext uri="{FF2B5EF4-FFF2-40B4-BE49-F238E27FC236}">
              <a16:creationId xmlns:a16="http://schemas.microsoft.com/office/drawing/2014/main" id="{FF45E8CA-AEDE-4DD2-9964-B312D889B60E}"/>
            </a:ext>
          </a:extLst>
        </xdr:cNvPr>
        <xdr:cNvSpPr/>
      </xdr:nvSpPr>
      <xdr:spPr>
        <a:xfrm>
          <a:off x="15240000" y="10220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44954</xdr:rowOff>
    </xdr:from>
    <xdr:ext cx="762000" cy="259045"/>
    <xdr:sp macro="" textlink="">
      <xdr:nvSpPr>
        <xdr:cNvPr id="344" name="テキスト ボックス 343">
          <a:extLst>
            <a:ext uri="{FF2B5EF4-FFF2-40B4-BE49-F238E27FC236}">
              <a16:creationId xmlns:a16="http://schemas.microsoft.com/office/drawing/2014/main" id="{B4B73E2D-764C-4D88-968A-AD0FB6990676}"/>
            </a:ext>
          </a:extLst>
        </xdr:cNvPr>
        <xdr:cNvSpPr txBox="1"/>
      </xdr:nvSpPr>
      <xdr:spPr>
        <a:xfrm>
          <a:off x="14909800" y="9989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100605</xdr:rowOff>
    </xdr:from>
    <xdr:to>
      <xdr:col>68</xdr:col>
      <xdr:colOff>203200</xdr:colOff>
      <xdr:row>60</xdr:row>
      <xdr:rowOff>30755</xdr:rowOff>
    </xdr:to>
    <xdr:sp macro="" textlink="">
      <xdr:nvSpPr>
        <xdr:cNvPr id="345" name="楕円 344">
          <a:extLst>
            <a:ext uri="{FF2B5EF4-FFF2-40B4-BE49-F238E27FC236}">
              <a16:creationId xmlns:a16="http://schemas.microsoft.com/office/drawing/2014/main" id="{03FF1009-1DBF-441B-8565-37EAFDF3E372}"/>
            </a:ext>
          </a:extLst>
        </xdr:cNvPr>
        <xdr:cNvSpPr/>
      </xdr:nvSpPr>
      <xdr:spPr>
        <a:xfrm>
          <a:off x="14351000" y="10216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40932</xdr:rowOff>
    </xdr:from>
    <xdr:ext cx="762000" cy="259045"/>
    <xdr:sp macro="" textlink="">
      <xdr:nvSpPr>
        <xdr:cNvPr id="346" name="テキスト ボックス 345">
          <a:extLst>
            <a:ext uri="{FF2B5EF4-FFF2-40B4-BE49-F238E27FC236}">
              <a16:creationId xmlns:a16="http://schemas.microsoft.com/office/drawing/2014/main" id="{AE83BD1D-AA99-47ED-9C58-626EE00AA35B}"/>
            </a:ext>
          </a:extLst>
        </xdr:cNvPr>
        <xdr:cNvSpPr txBox="1"/>
      </xdr:nvSpPr>
      <xdr:spPr>
        <a:xfrm>
          <a:off x="14020800" y="998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88540</xdr:rowOff>
    </xdr:from>
    <xdr:to>
      <xdr:col>64</xdr:col>
      <xdr:colOff>152400</xdr:colOff>
      <xdr:row>60</xdr:row>
      <xdr:rowOff>18690</xdr:rowOff>
    </xdr:to>
    <xdr:sp macro="" textlink="">
      <xdr:nvSpPr>
        <xdr:cNvPr id="347" name="楕円 346">
          <a:extLst>
            <a:ext uri="{FF2B5EF4-FFF2-40B4-BE49-F238E27FC236}">
              <a16:creationId xmlns:a16="http://schemas.microsoft.com/office/drawing/2014/main" id="{1E3074B8-ACD4-4C6D-9B55-BF50019DB264}"/>
            </a:ext>
          </a:extLst>
        </xdr:cNvPr>
        <xdr:cNvSpPr/>
      </xdr:nvSpPr>
      <xdr:spPr>
        <a:xfrm>
          <a:off x="13462000" y="10204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28867</xdr:rowOff>
    </xdr:from>
    <xdr:ext cx="762000" cy="259045"/>
    <xdr:sp macro="" textlink="">
      <xdr:nvSpPr>
        <xdr:cNvPr id="348" name="テキスト ボックス 347">
          <a:extLst>
            <a:ext uri="{FF2B5EF4-FFF2-40B4-BE49-F238E27FC236}">
              <a16:creationId xmlns:a16="http://schemas.microsoft.com/office/drawing/2014/main" id="{500D19AA-BA61-468B-8AD9-CA2F7F8A7123}"/>
            </a:ext>
          </a:extLst>
        </xdr:cNvPr>
        <xdr:cNvSpPr txBox="1"/>
      </xdr:nvSpPr>
      <xdr:spPr>
        <a:xfrm>
          <a:off x="13131800" y="997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46F067A3-A66E-4EE8-9979-85882290F10D}"/>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4800D12F-A109-4375-8987-D87AFF6D02CD}"/>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EF6A77E7-7EBA-4E11-9A36-C3BE9B71AA48}"/>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12D44DDE-964C-4A25-BCA3-9181DE4DB85B}"/>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ABAF15F2-8634-46C7-BE1F-EEA4095DEFE5}"/>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F3F45DC5-9C92-4D12-92B2-7B0C348FE2FB}"/>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999369AF-C115-46FB-B088-7749C7E95AF4}"/>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EC12BE3A-7E3B-44A7-A598-59B5FC7AE4B3}"/>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DDB77EA7-6A3B-48D3-AB83-476FCF76DBC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8FBE11D7-EE7E-4B2A-B55E-40B30B775DEB}"/>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64A247D1-5878-48D8-9CC8-12B7E5FA17D7}"/>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8FF661E-3E62-4E41-841F-22A111102D21}"/>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80F62B69-B647-4F91-894B-0FCC7D92DA8D}"/>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ポイント減少しており、類似団体平均値よりは，</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ポイント低く良い値であるが、全国平均と比べると、まだ高い値である。</a:t>
          </a:r>
        </a:p>
        <a:p>
          <a:r>
            <a:rPr kumimoji="1" lang="ja-JP" altLang="en-US" sz="1300">
              <a:latin typeface="ＭＳ Ｐゴシック" panose="020B0600070205080204" pitchFamily="50" charset="-128"/>
              <a:ea typeface="ＭＳ Ｐゴシック" panose="020B0600070205080204" pitchFamily="50" charset="-128"/>
            </a:rPr>
            <a:t>　今後も中学校建設などの大規模事業が控えており、地方債現在高及び基金現在高の推移を見極めて事業を実施していく必要がある。</a:t>
          </a: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58D11121-24D7-46BA-A0E9-9541C2FEBC28}"/>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176659C5-E3A0-4486-AE83-FB55B5B82AF2}"/>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D76629E3-1148-4AB8-8BC8-63AE540C4B8E}"/>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a:extLst>
            <a:ext uri="{FF2B5EF4-FFF2-40B4-BE49-F238E27FC236}">
              <a16:creationId xmlns:a16="http://schemas.microsoft.com/office/drawing/2014/main" id="{476F9F61-CF5B-43F5-9977-A0DDA3D7C7BD}"/>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a:extLst>
            <a:ext uri="{FF2B5EF4-FFF2-40B4-BE49-F238E27FC236}">
              <a16:creationId xmlns:a16="http://schemas.microsoft.com/office/drawing/2014/main" id="{ECB38BD0-29EB-4755-8284-37BB02169AE9}"/>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a:extLst>
            <a:ext uri="{FF2B5EF4-FFF2-40B4-BE49-F238E27FC236}">
              <a16:creationId xmlns:a16="http://schemas.microsoft.com/office/drawing/2014/main" id="{51060E77-663E-4552-9E24-E69C88A1918D}"/>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8" name="テキスト ボックス 367">
          <a:extLst>
            <a:ext uri="{FF2B5EF4-FFF2-40B4-BE49-F238E27FC236}">
              <a16:creationId xmlns:a16="http://schemas.microsoft.com/office/drawing/2014/main" id="{475F78B7-7D64-47DF-A77C-B90DDFF7DF2A}"/>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9" name="直線コネクタ 368">
          <a:extLst>
            <a:ext uri="{FF2B5EF4-FFF2-40B4-BE49-F238E27FC236}">
              <a16:creationId xmlns:a16="http://schemas.microsoft.com/office/drawing/2014/main" id="{FE7AA6CA-A711-46A3-98D1-44F25D2579A9}"/>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0" name="テキスト ボックス 369">
          <a:extLst>
            <a:ext uri="{FF2B5EF4-FFF2-40B4-BE49-F238E27FC236}">
              <a16:creationId xmlns:a16="http://schemas.microsoft.com/office/drawing/2014/main" id="{CDF4FDED-E748-4202-895F-4C9CD0BD5E73}"/>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1" name="直線コネクタ 370">
          <a:extLst>
            <a:ext uri="{FF2B5EF4-FFF2-40B4-BE49-F238E27FC236}">
              <a16:creationId xmlns:a16="http://schemas.microsoft.com/office/drawing/2014/main" id="{3CCD8383-FBBA-42D5-97B7-876CE54A0E0A}"/>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2" name="テキスト ボックス 371">
          <a:extLst>
            <a:ext uri="{FF2B5EF4-FFF2-40B4-BE49-F238E27FC236}">
              <a16:creationId xmlns:a16="http://schemas.microsoft.com/office/drawing/2014/main" id="{AD4AFA78-1CC8-488A-9CA6-827E50208DB9}"/>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a:extLst>
            <a:ext uri="{FF2B5EF4-FFF2-40B4-BE49-F238E27FC236}">
              <a16:creationId xmlns:a16="http://schemas.microsoft.com/office/drawing/2014/main" id="{5DCE29C0-697B-42C0-A71D-F0703DC00BD9}"/>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4" name="公債費負担の状況グラフ枠">
          <a:extLst>
            <a:ext uri="{FF2B5EF4-FFF2-40B4-BE49-F238E27FC236}">
              <a16:creationId xmlns:a16="http://schemas.microsoft.com/office/drawing/2014/main" id="{5E3ED388-5727-403E-998F-76B79C79C1BB}"/>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163830</xdr:rowOff>
    </xdr:from>
    <xdr:to>
      <xdr:col>81</xdr:col>
      <xdr:colOff>44450</xdr:colOff>
      <xdr:row>44</xdr:row>
      <xdr:rowOff>155448</xdr:rowOff>
    </xdr:to>
    <xdr:cxnSp macro="">
      <xdr:nvCxnSpPr>
        <xdr:cNvPr id="375" name="直線コネクタ 374">
          <a:extLst>
            <a:ext uri="{FF2B5EF4-FFF2-40B4-BE49-F238E27FC236}">
              <a16:creationId xmlns:a16="http://schemas.microsoft.com/office/drawing/2014/main" id="{F33C7BDD-1AC0-4E10-9A1F-E7315DE79ECC}"/>
            </a:ext>
          </a:extLst>
        </xdr:cNvPr>
        <xdr:cNvCxnSpPr/>
      </xdr:nvCxnSpPr>
      <xdr:spPr>
        <a:xfrm flipV="1">
          <a:off x="17018000" y="6164580"/>
          <a:ext cx="0" cy="15346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127525</xdr:rowOff>
    </xdr:from>
    <xdr:ext cx="762000" cy="259045"/>
    <xdr:sp macro="" textlink="">
      <xdr:nvSpPr>
        <xdr:cNvPr id="376" name="公債費負担の状況最小値テキスト">
          <a:extLst>
            <a:ext uri="{FF2B5EF4-FFF2-40B4-BE49-F238E27FC236}">
              <a16:creationId xmlns:a16="http://schemas.microsoft.com/office/drawing/2014/main" id="{91F584D9-F2F4-42D5-AC87-DDD0C2FDD5B4}"/>
            </a:ext>
          </a:extLst>
        </xdr:cNvPr>
        <xdr:cNvSpPr txBox="1"/>
      </xdr:nvSpPr>
      <xdr:spPr>
        <a:xfrm>
          <a:off x="17106900" y="767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155448</xdr:rowOff>
    </xdr:from>
    <xdr:to>
      <xdr:col>81</xdr:col>
      <xdr:colOff>133350</xdr:colOff>
      <xdr:row>44</xdr:row>
      <xdr:rowOff>155448</xdr:rowOff>
    </xdr:to>
    <xdr:cxnSp macro="">
      <xdr:nvCxnSpPr>
        <xdr:cNvPr id="377" name="直線コネクタ 376">
          <a:extLst>
            <a:ext uri="{FF2B5EF4-FFF2-40B4-BE49-F238E27FC236}">
              <a16:creationId xmlns:a16="http://schemas.microsoft.com/office/drawing/2014/main" id="{3B5E1129-08D1-4EDE-96FB-120ACED2E3E4}"/>
            </a:ext>
          </a:extLst>
        </xdr:cNvPr>
        <xdr:cNvCxnSpPr/>
      </xdr:nvCxnSpPr>
      <xdr:spPr>
        <a:xfrm>
          <a:off x="16929100" y="769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78757</xdr:rowOff>
    </xdr:from>
    <xdr:ext cx="762000" cy="259045"/>
    <xdr:sp macro="" textlink="">
      <xdr:nvSpPr>
        <xdr:cNvPr id="378" name="公債費負担の状況最大値テキスト">
          <a:extLst>
            <a:ext uri="{FF2B5EF4-FFF2-40B4-BE49-F238E27FC236}">
              <a16:creationId xmlns:a16="http://schemas.microsoft.com/office/drawing/2014/main" id="{FBA8F33E-81F9-4E28-A8DF-A93DB98B6394}"/>
            </a:ext>
          </a:extLst>
        </xdr:cNvPr>
        <xdr:cNvSpPr txBox="1"/>
      </xdr:nvSpPr>
      <xdr:spPr>
        <a:xfrm>
          <a:off x="17106900" y="590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163830</xdr:rowOff>
    </xdr:from>
    <xdr:to>
      <xdr:col>81</xdr:col>
      <xdr:colOff>133350</xdr:colOff>
      <xdr:row>35</xdr:row>
      <xdr:rowOff>163830</xdr:rowOff>
    </xdr:to>
    <xdr:cxnSp macro="">
      <xdr:nvCxnSpPr>
        <xdr:cNvPr id="379" name="直線コネクタ 378">
          <a:extLst>
            <a:ext uri="{FF2B5EF4-FFF2-40B4-BE49-F238E27FC236}">
              <a16:creationId xmlns:a16="http://schemas.microsoft.com/office/drawing/2014/main" id="{3348E50E-BF71-4BCE-9B9B-6CA02353484A}"/>
            </a:ext>
          </a:extLst>
        </xdr:cNvPr>
        <xdr:cNvCxnSpPr/>
      </xdr:nvCxnSpPr>
      <xdr:spPr>
        <a:xfrm>
          <a:off x="16929100" y="6164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20828</xdr:rowOff>
    </xdr:from>
    <xdr:to>
      <xdr:col>81</xdr:col>
      <xdr:colOff>44450</xdr:colOff>
      <xdr:row>40</xdr:row>
      <xdr:rowOff>59436</xdr:rowOff>
    </xdr:to>
    <xdr:cxnSp macro="">
      <xdr:nvCxnSpPr>
        <xdr:cNvPr id="380" name="直線コネクタ 379">
          <a:extLst>
            <a:ext uri="{FF2B5EF4-FFF2-40B4-BE49-F238E27FC236}">
              <a16:creationId xmlns:a16="http://schemas.microsoft.com/office/drawing/2014/main" id="{0974A013-CD2E-445B-B373-FDE057092131}"/>
            </a:ext>
          </a:extLst>
        </xdr:cNvPr>
        <xdr:cNvCxnSpPr/>
      </xdr:nvCxnSpPr>
      <xdr:spPr>
        <a:xfrm flipV="1">
          <a:off x="16179800" y="6878828"/>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96537</xdr:rowOff>
    </xdr:from>
    <xdr:ext cx="762000" cy="259045"/>
    <xdr:sp macro="" textlink="">
      <xdr:nvSpPr>
        <xdr:cNvPr id="381" name="公債費負担の状況平均値テキスト">
          <a:extLst>
            <a:ext uri="{FF2B5EF4-FFF2-40B4-BE49-F238E27FC236}">
              <a16:creationId xmlns:a16="http://schemas.microsoft.com/office/drawing/2014/main" id="{BEDBFD14-398E-4AB9-9791-4EF39BECD825}"/>
            </a:ext>
          </a:extLst>
        </xdr:cNvPr>
        <xdr:cNvSpPr txBox="1"/>
      </xdr:nvSpPr>
      <xdr:spPr>
        <a:xfrm>
          <a:off x="17106900" y="6954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124460</xdr:rowOff>
    </xdr:from>
    <xdr:to>
      <xdr:col>81</xdr:col>
      <xdr:colOff>95250</xdr:colOff>
      <xdr:row>41</xdr:row>
      <xdr:rowOff>54610</xdr:rowOff>
    </xdr:to>
    <xdr:sp macro="" textlink="">
      <xdr:nvSpPr>
        <xdr:cNvPr id="382" name="フローチャート: 判断 381">
          <a:extLst>
            <a:ext uri="{FF2B5EF4-FFF2-40B4-BE49-F238E27FC236}">
              <a16:creationId xmlns:a16="http://schemas.microsoft.com/office/drawing/2014/main" id="{7B4D9346-05EA-4E7C-8447-55CC3D31249C}"/>
            </a:ext>
          </a:extLst>
        </xdr:cNvPr>
        <xdr:cNvSpPr/>
      </xdr:nvSpPr>
      <xdr:spPr>
        <a:xfrm>
          <a:off x="169672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59436</xdr:rowOff>
    </xdr:from>
    <xdr:to>
      <xdr:col>77</xdr:col>
      <xdr:colOff>44450</xdr:colOff>
      <xdr:row>40</xdr:row>
      <xdr:rowOff>88392</xdr:rowOff>
    </xdr:to>
    <xdr:cxnSp macro="">
      <xdr:nvCxnSpPr>
        <xdr:cNvPr id="383" name="直線コネクタ 382">
          <a:extLst>
            <a:ext uri="{FF2B5EF4-FFF2-40B4-BE49-F238E27FC236}">
              <a16:creationId xmlns:a16="http://schemas.microsoft.com/office/drawing/2014/main" id="{5D212675-E2F9-48A7-9BD4-AEF60BDC392F}"/>
            </a:ext>
          </a:extLst>
        </xdr:cNvPr>
        <xdr:cNvCxnSpPr/>
      </xdr:nvCxnSpPr>
      <xdr:spPr>
        <a:xfrm flipV="1">
          <a:off x="15290800" y="691743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143764</xdr:rowOff>
    </xdr:from>
    <xdr:to>
      <xdr:col>77</xdr:col>
      <xdr:colOff>95250</xdr:colOff>
      <xdr:row>41</xdr:row>
      <xdr:rowOff>73914</xdr:rowOff>
    </xdr:to>
    <xdr:sp macro="" textlink="">
      <xdr:nvSpPr>
        <xdr:cNvPr id="384" name="フローチャート: 判断 383">
          <a:extLst>
            <a:ext uri="{FF2B5EF4-FFF2-40B4-BE49-F238E27FC236}">
              <a16:creationId xmlns:a16="http://schemas.microsoft.com/office/drawing/2014/main" id="{0EB91F32-2D90-44F5-B8C0-8E840D4C271B}"/>
            </a:ext>
          </a:extLst>
        </xdr:cNvPr>
        <xdr:cNvSpPr/>
      </xdr:nvSpPr>
      <xdr:spPr>
        <a:xfrm>
          <a:off x="16129000" y="7001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58691</xdr:rowOff>
    </xdr:from>
    <xdr:ext cx="736600" cy="259045"/>
    <xdr:sp macro="" textlink="">
      <xdr:nvSpPr>
        <xdr:cNvPr id="385" name="テキスト ボックス 384">
          <a:extLst>
            <a:ext uri="{FF2B5EF4-FFF2-40B4-BE49-F238E27FC236}">
              <a16:creationId xmlns:a16="http://schemas.microsoft.com/office/drawing/2014/main" id="{563C66E9-9ADB-4226-9B83-CCAA74A863CC}"/>
            </a:ext>
          </a:extLst>
        </xdr:cNvPr>
        <xdr:cNvSpPr txBox="1"/>
      </xdr:nvSpPr>
      <xdr:spPr>
        <a:xfrm>
          <a:off x="15798800" y="7088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88392</xdr:rowOff>
    </xdr:from>
    <xdr:to>
      <xdr:col>72</xdr:col>
      <xdr:colOff>203200</xdr:colOff>
      <xdr:row>40</xdr:row>
      <xdr:rowOff>107696</xdr:rowOff>
    </xdr:to>
    <xdr:cxnSp macro="">
      <xdr:nvCxnSpPr>
        <xdr:cNvPr id="386" name="直線コネクタ 385">
          <a:extLst>
            <a:ext uri="{FF2B5EF4-FFF2-40B4-BE49-F238E27FC236}">
              <a16:creationId xmlns:a16="http://schemas.microsoft.com/office/drawing/2014/main" id="{B5A1431C-B286-49CF-95CB-8C60282B52E6}"/>
            </a:ext>
          </a:extLst>
        </xdr:cNvPr>
        <xdr:cNvCxnSpPr/>
      </xdr:nvCxnSpPr>
      <xdr:spPr>
        <a:xfrm flipV="1">
          <a:off x="14401800" y="6946392"/>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10922</xdr:rowOff>
    </xdr:from>
    <xdr:to>
      <xdr:col>73</xdr:col>
      <xdr:colOff>44450</xdr:colOff>
      <xdr:row>41</xdr:row>
      <xdr:rowOff>112522</xdr:rowOff>
    </xdr:to>
    <xdr:sp macro="" textlink="">
      <xdr:nvSpPr>
        <xdr:cNvPr id="387" name="フローチャート: 判断 386">
          <a:extLst>
            <a:ext uri="{FF2B5EF4-FFF2-40B4-BE49-F238E27FC236}">
              <a16:creationId xmlns:a16="http://schemas.microsoft.com/office/drawing/2014/main" id="{4749557F-3691-45D9-B3ED-005587D8154C}"/>
            </a:ext>
          </a:extLst>
        </xdr:cNvPr>
        <xdr:cNvSpPr/>
      </xdr:nvSpPr>
      <xdr:spPr>
        <a:xfrm>
          <a:off x="15240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97299</xdr:rowOff>
    </xdr:from>
    <xdr:ext cx="762000" cy="259045"/>
    <xdr:sp macro="" textlink="">
      <xdr:nvSpPr>
        <xdr:cNvPr id="388" name="テキスト ボックス 387">
          <a:extLst>
            <a:ext uri="{FF2B5EF4-FFF2-40B4-BE49-F238E27FC236}">
              <a16:creationId xmlns:a16="http://schemas.microsoft.com/office/drawing/2014/main" id="{A21F1080-4790-4CB2-80ED-7D669285CA9A}"/>
            </a:ext>
          </a:extLst>
        </xdr:cNvPr>
        <xdr:cNvSpPr txBox="1"/>
      </xdr:nvSpPr>
      <xdr:spPr>
        <a:xfrm>
          <a:off x="14909800" y="712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107696</xdr:rowOff>
    </xdr:from>
    <xdr:to>
      <xdr:col>68</xdr:col>
      <xdr:colOff>152400</xdr:colOff>
      <xdr:row>40</xdr:row>
      <xdr:rowOff>107696</xdr:rowOff>
    </xdr:to>
    <xdr:cxnSp macro="">
      <xdr:nvCxnSpPr>
        <xdr:cNvPr id="389" name="直線コネクタ 388">
          <a:extLst>
            <a:ext uri="{FF2B5EF4-FFF2-40B4-BE49-F238E27FC236}">
              <a16:creationId xmlns:a16="http://schemas.microsoft.com/office/drawing/2014/main" id="{90E4536E-DF37-4059-859B-3E67C65EA977}"/>
            </a:ext>
          </a:extLst>
        </xdr:cNvPr>
        <xdr:cNvCxnSpPr/>
      </xdr:nvCxnSpPr>
      <xdr:spPr>
        <a:xfrm>
          <a:off x="13512800" y="69656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68834</xdr:rowOff>
    </xdr:from>
    <xdr:to>
      <xdr:col>68</xdr:col>
      <xdr:colOff>203200</xdr:colOff>
      <xdr:row>41</xdr:row>
      <xdr:rowOff>170434</xdr:rowOff>
    </xdr:to>
    <xdr:sp macro="" textlink="">
      <xdr:nvSpPr>
        <xdr:cNvPr id="390" name="フローチャート: 判断 389">
          <a:extLst>
            <a:ext uri="{FF2B5EF4-FFF2-40B4-BE49-F238E27FC236}">
              <a16:creationId xmlns:a16="http://schemas.microsoft.com/office/drawing/2014/main" id="{C71B2BD8-A672-4063-BDE3-2839E6D7E1FD}"/>
            </a:ext>
          </a:extLst>
        </xdr:cNvPr>
        <xdr:cNvSpPr/>
      </xdr:nvSpPr>
      <xdr:spPr>
        <a:xfrm>
          <a:off x="14351000" y="709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155211</xdr:rowOff>
    </xdr:from>
    <xdr:ext cx="762000" cy="259045"/>
    <xdr:sp macro="" textlink="">
      <xdr:nvSpPr>
        <xdr:cNvPr id="391" name="テキスト ボックス 390">
          <a:extLst>
            <a:ext uri="{FF2B5EF4-FFF2-40B4-BE49-F238E27FC236}">
              <a16:creationId xmlns:a16="http://schemas.microsoft.com/office/drawing/2014/main" id="{DBB795DB-23C3-44EE-97EF-8753D46CB6D0}"/>
            </a:ext>
          </a:extLst>
        </xdr:cNvPr>
        <xdr:cNvSpPr txBox="1"/>
      </xdr:nvSpPr>
      <xdr:spPr>
        <a:xfrm>
          <a:off x="14020800" y="718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97790</xdr:rowOff>
    </xdr:from>
    <xdr:to>
      <xdr:col>64</xdr:col>
      <xdr:colOff>152400</xdr:colOff>
      <xdr:row>42</xdr:row>
      <xdr:rowOff>27940</xdr:rowOff>
    </xdr:to>
    <xdr:sp macro="" textlink="">
      <xdr:nvSpPr>
        <xdr:cNvPr id="392" name="フローチャート: 判断 391">
          <a:extLst>
            <a:ext uri="{FF2B5EF4-FFF2-40B4-BE49-F238E27FC236}">
              <a16:creationId xmlns:a16="http://schemas.microsoft.com/office/drawing/2014/main" id="{F1F415FF-399A-44CF-AE5F-77951C7A7A1F}"/>
            </a:ext>
          </a:extLst>
        </xdr:cNvPr>
        <xdr:cNvSpPr/>
      </xdr:nvSpPr>
      <xdr:spPr>
        <a:xfrm>
          <a:off x="13462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12717</xdr:rowOff>
    </xdr:from>
    <xdr:ext cx="762000" cy="259045"/>
    <xdr:sp macro="" textlink="">
      <xdr:nvSpPr>
        <xdr:cNvPr id="393" name="テキスト ボックス 392">
          <a:extLst>
            <a:ext uri="{FF2B5EF4-FFF2-40B4-BE49-F238E27FC236}">
              <a16:creationId xmlns:a16="http://schemas.microsoft.com/office/drawing/2014/main" id="{9F161669-3C1D-4EA2-85CD-9EF823AFAA49}"/>
            </a:ext>
          </a:extLst>
        </xdr:cNvPr>
        <xdr:cNvSpPr txBox="1"/>
      </xdr:nvSpPr>
      <xdr:spPr>
        <a:xfrm>
          <a:off x="13131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2F293190-A2C7-4F8B-AD53-B812F17EA3C5}"/>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FF58A65B-FD36-40D2-9936-5D59C8988428}"/>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D7B54C8-F737-47E6-B10D-A1E964CAC21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142D540-3810-4EA5-A234-62666D0BD4DF}"/>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6ABC027B-10B0-42E0-AC64-DA1C487D2902}"/>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141478</xdr:rowOff>
    </xdr:from>
    <xdr:to>
      <xdr:col>81</xdr:col>
      <xdr:colOff>95250</xdr:colOff>
      <xdr:row>40</xdr:row>
      <xdr:rowOff>71628</xdr:rowOff>
    </xdr:to>
    <xdr:sp macro="" textlink="">
      <xdr:nvSpPr>
        <xdr:cNvPr id="399" name="楕円 398">
          <a:extLst>
            <a:ext uri="{FF2B5EF4-FFF2-40B4-BE49-F238E27FC236}">
              <a16:creationId xmlns:a16="http://schemas.microsoft.com/office/drawing/2014/main" id="{147390BC-E038-41CB-A33A-C8863E32A39C}"/>
            </a:ext>
          </a:extLst>
        </xdr:cNvPr>
        <xdr:cNvSpPr/>
      </xdr:nvSpPr>
      <xdr:spPr>
        <a:xfrm>
          <a:off x="16967200" y="682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158005</xdr:rowOff>
    </xdr:from>
    <xdr:ext cx="762000" cy="259045"/>
    <xdr:sp macro="" textlink="">
      <xdr:nvSpPr>
        <xdr:cNvPr id="400" name="公債費負担の状況該当値テキスト">
          <a:extLst>
            <a:ext uri="{FF2B5EF4-FFF2-40B4-BE49-F238E27FC236}">
              <a16:creationId xmlns:a16="http://schemas.microsoft.com/office/drawing/2014/main" id="{74AC95EF-998A-442A-A25C-8BBBCFBE3F3F}"/>
            </a:ext>
          </a:extLst>
        </xdr:cNvPr>
        <xdr:cNvSpPr txBox="1"/>
      </xdr:nvSpPr>
      <xdr:spPr>
        <a:xfrm>
          <a:off x="17106900" y="6673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8636</xdr:rowOff>
    </xdr:from>
    <xdr:to>
      <xdr:col>77</xdr:col>
      <xdr:colOff>95250</xdr:colOff>
      <xdr:row>40</xdr:row>
      <xdr:rowOff>110236</xdr:rowOff>
    </xdr:to>
    <xdr:sp macro="" textlink="">
      <xdr:nvSpPr>
        <xdr:cNvPr id="401" name="楕円 400">
          <a:extLst>
            <a:ext uri="{FF2B5EF4-FFF2-40B4-BE49-F238E27FC236}">
              <a16:creationId xmlns:a16="http://schemas.microsoft.com/office/drawing/2014/main" id="{DF65AAFE-37C5-4937-9852-50226AA0AEA2}"/>
            </a:ext>
          </a:extLst>
        </xdr:cNvPr>
        <xdr:cNvSpPr/>
      </xdr:nvSpPr>
      <xdr:spPr>
        <a:xfrm>
          <a:off x="16129000" y="686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120413</xdr:rowOff>
    </xdr:from>
    <xdr:ext cx="736600" cy="259045"/>
    <xdr:sp macro="" textlink="">
      <xdr:nvSpPr>
        <xdr:cNvPr id="402" name="テキスト ボックス 401">
          <a:extLst>
            <a:ext uri="{FF2B5EF4-FFF2-40B4-BE49-F238E27FC236}">
              <a16:creationId xmlns:a16="http://schemas.microsoft.com/office/drawing/2014/main" id="{09FB86D9-5B63-4DA6-AD98-6C3DE8E67B77}"/>
            </a:ext>
          </a:extLst>
        </xdr:cNvPr>
        <xdr:cNvSpPr txBox="1"/>
      </xdr:nvSpPr>
      <xdr:spPr>
        <a:xfrm>
          <a:off x="15798800" y="66355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37592</xdr:rowOff>
    </xdr:from>
    <xdr:to>
      <xdr:col>73</xdr:col>
      <xdr:colOff>44450</xdr:colOff>
      <xdr:row>40</xdr:row>
      <xdr:rowOff>139192</xdr:rowOff>
    </xdr:to>
    <xdr:sp macro="" textlink="">
      <xdr:nvSpPr>
        <xdr:cNvPr id="403" name="楕円 402">
          <a:extLst>
            <a:ext uri="{FF2B5EF4-FFF2-40B4-BE49-F238E27FC236}">
              <a16:creationId xmlns:a16="http://schemas.microsoft.com/office/drawing/2014/main" id="{F7319364-E9E2-4BC0-8283-9BA785BF8BE7}"/>
            </a:ext>
          </a:extLst>
        </xdr:cNvPr>
        <xdr:cNvSpPr/>
      </xdr:nvSpPr>
      <xdr:spPr>
        <a:xfrm>
          <a:off x="15240000" y="689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149369</xdr:rowOff>
    </xdr:from>
    <xdr:ext cx="762000" cy="259045"/>
    <xdr:sp macro="" textlink="">
      <xdr:nvSpPr>
        <xdr:cNvPr id="404" name="テキスト ボックス 403">
          <a:extLst>
            <a:ext uri="{FF2B5EF4-FFF2-40B4-BE49-F238E27FC236}">
              <a16:creationId xmlns:a16="http://schemas.microsoft.com/office/drawing/2014/main" id="{5168F95B-4316-4D01-A06B-1DF4A971E003}"/>
            </a:ext>
          </a:extLst>
        </xdr:cNvPr>
        <xdr:cNvSpPr txBox="1"/>
      </xdr:nvSpPr>
      <xdr:spPr>
        <a:xfrm>
          <a:off x="14909800" y="6664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56896</xdr:rowOff>
    </xdr:from>
    <xdr:to>
      <xdr:col>68</xdr:col>
      <xdr:colOff>203200</xdr:colOff>
      <xdr:row>40</xdr:row>
      <xdr:rowOff>158496</xdr:rowOff>
    </xdr:to>
    <xdr:sp macro="" textlink="">
      <xdr:nvSpPr>
        <xdr:cNvPr id="405" name="楕円 404">
          <a:extLst>
            <a:ext uri="{FF2B5EF4-FFF2-40B4-BE49-F238E27FC236}">
              <a16:creationId xmlns:a16="http://schemas.microsoft.com/office/drawing/2014/main" id="{797C6983-E3E6-43C4-BD78-C72930E9331F}"/>
            </a:ext>
          </a:extLst>
        </xdr:cNvPr>
        <xdr:cNvSpPr/>
      </xdr:nvSpPr>
      <xdr:spPr>
        <a:xfrm>
          <a:off x="14351000" y="691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168673</xdr:rowOff>
    </xdr:from>
    <xdr:ext cx="762000" cy="259045"/>
    <xdr:sp macro="" textlink="">
      <xdr:nvSpPr>
        <xdr:cNvPr id="406" name="テキスト ボックス 405">
          <a:extLst>
            <a:ext uri="{FF2B5EF4-FFF2-40B4-BE49-F238E27FC236}">
              <a16:creationId xmlns:a16="http://schemas.microsoft.com/office/drawing/2014/main" id="{408E8369-19A5-468D-A13E-F57C36234642}"/>
            </a:ext>
          </a:extLst>
        </xdr:cNvPr>
        <xdr:cNvSpPr txBox="1"/>
      </xdr:nvSpPr>
      <xdr:spPr>
        <a:xfrm>
          <a:off x="14020800" y="66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56896</xdr:rowOff>
    </xdr:from>
    <xdr:to>
      <xdr:col>64</xdr:col>
      <xdr:colOff>152400</xdr:colOff>
      <xdr:row>40</xdr:row>
      <xdr:rowOff>158496</xdr:rowOff>
    </xdr:to>
    <xdr:sp macro="" textlink="">
      <xdr:nvSpPr>
        <xdr:cNvPr id="407" name="楕円 406">
          <a:extLst>
            <a:ext uri="{FF2B5EF4-FFF2-40B4-BE49-F238E27FC236}">
              <a16:creationId xmlns:a16="http://schemas.microsoft.com/office/drawing/2014/main" id="{CA2FF441-3ACF-4094-BB2F-0A3877F73A6C}"/>
            </a:ext>
          </a:extLst>
        </xdr:cNvPr>
        <xdr:cNvSpPr/>
      </xdr:nvSpPr>
      <xdr:spPr>
        <a:xfrm>
          <a:off x="13462000" y="691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168673</xdr:rowOff>
    </xdr:from>
    <xdr:ext cx="762000" cy="259045"/>
    <xdr:sp macro="" textlink="">
      <xdr:nvSpPr>
        <xdr:cNvPr id="408" name="テキスト ボックス 407">
          <a:extLst>
            <a:ext uri="{FF2B5EF4-FFF2-40B4-BE49-F238E27FC236}">
              <a16:creationId xmlns:a16="http://schemas.microsoft.com/office/drawing/2014/main" id="{2C9D0380-21D1-49C3-99B7-158DEFAAA66D}"/>
            </a:ext>
          </a:extLst>
        </xdr:cNvPr>
        <xdr:cNvSpPr txBox="1"/>
      </xdr:nvSpPr>
      <xdr:spPr>
        <a:xfrm>
          <a:off x="13131800" y="66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9" name="正方形/長方形 408">
          <a:extLst>
            <a:ext uri="{FF2B5EF4-FFF2-40B4-BE49-F238E27FC236}">
              <a16:creationId xmlns:a16="http://schemas.microsoft.com/office/drawing/2014/main" id="{FBDF1863-411B-40A2-A68A-870B34D17BF2}"/>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0" name="テキスト ボックス 409">
          <a:extLst>
            <a:ext uri="{FF2B5EF4-FFF2-40B4-BE49-F238E27FC236}">
              <a16:creationId xmlns:a16="http://schemas.microsoft.com/office/drawing/2014/main" id="{7EF9B3A3-B1D6-4B96-A53F-C31D6473C9D4}"/>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1" name="テキスト ボックス 410">
          <a:extLst>
            <a:ext uri="{FF2B5EF4-FFF2-40B4-BE49-F238E27FC236}">
              <a16:creationId xmlns:a16="http://schemas.microsoft.com/office/drawing/2014/main" id="{7597B02B-DA61-4847-B832-21430259118E}"/>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[18.5%]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2" name="正方形/長方形 411">
          <a:extLst>
            <a:ext uri="{FF2B5EF4-FFF2-40B4-BE49-F238E27FC236}">
              <a16:creationId xmlns:a16="http://schemas.microsoft.com/office/drawing/2014/main" id="{2C8F14B3-31B8-416F-8DCC-06308CAE16C4}"/>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3" name="正方形/長方形 412">
          <a:extLst>
            <a:ext uri="{FF2B5EF4-FFF2-40B4-BE49-F238E27FC236}">
              <a16:creationId xmlns:a16="http://schemas.microsoft.com/office/drawing/2014/main" id="{C605F6E8-2562-4B99-97C0-D91ECCE7AB05}"/>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4" name="正方形/長方形 413">
          <a:extLst>
            <a:ext uri="{FF2B5EF4-FFF2-40B4-BE49-F238E27FC236}">
              <a16:creationId xmlns:a16="http://schemas.microsoft.com/office/drawing/2014/main" id="{6A2EB869-4D3A-4B14-8B86-3B0A6FDF42FE}"/>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5" name="正方形/長方形 414">
          <a:extLst>
            <a:ext uri="{FF2B5EF4-FFF2-40B4-BE49-F238E27FC236}">
              <a16:creationId xmlns:a16="http://schemas.microsoft.com/office/drawing/2014/main" id="{4FF0B551-638B-4CFE-BA94-A078936DE849}"/>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6" name="正方形/長方形 415">
          <a:extLst>
            <a:ext uri="{FF2B5EF4-FFF2-40B4-BE49-F238E27FC236}">
              <a16:creationId xmlns:a16="http://schemas.microsoft.com/office/drawing/2014/main" id="{885FCC82-796C-4BF5-912E-FD2AFD8E69B3}"/>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7" name="正方形/長方形 416">
          <a:extLst>
            <a:ext uri="{FF2B5EF4-FFF2-40B4-BE49-F238E27FC236}">
              <a16:creationId xmlns:a16="http://schemas.microsoft.com/office/drawing/2014/main" id="{74601A01-84D2-4CCB-AE9D-209F2F48A108}"/>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8" name="正方形/長方形 417">
          <a:extLst>
            <a:ext uri="{FF2B5EF4-FFF2-40B4-BE49-F238E27FC236}">
              <a16:creationId xmlns:a16="http://schemas.microsoft.com/office/drawing/2014/main" id="{A5483C3D-D151-4E29-B0D3-5FF15B3E1B2C}"/>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9" name="正方形/長方形 418">
          <a:extLst>
            <a:ext uri="{FF2B5EF4-FFF2-40B4-BE49-F238E27FC236}">
              <a16:creationId xmlns:a16="http://schemas.microsoft.com/office/drawing/2014/main" id="{AECE5A40-71BA-404A-96D3-EB6277A72E1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0" name="正方形/長方形 419">
          <a:extLst>
            <a:ext uri="{FF2B5EF4-FFF2-40B4-BE49-F238E27FC236}">
              <a16:creationId xmlns:a16="http://schemas.microsoft.com/office/drawing/2014/main" id="{13AA43A1-2BC5-4BEE-9FD6-28B0550CD325}"/>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1" name="テキスト ボックス 420">
          <a:extLst>
            <a:ext uri="{FF2B5EF4-FFF2-40B4-BE49-F238E27FC236}">
              <a16:creationId xmlns:a16="http://schemas.microsoft.com/office/drawing/2014/main" id="{70F19906-5296-443D-9F79-48C994604564}"/>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昨年度より</a:t>
          </a:r>
          <a:r>
            <a:rPr kumimoji="1" lang="en-US" altLang="ja-JP" sz="1300">
              <a:latin typeface="ＭＳ Ｐゴシック" panose="020B0600070205080204" pitchFamily="50" charset="-128"/>
              <a:ea typeface="ＭＳ Ｐゴシック" panose="020B0600070205080204" pitchFamily="50" charset="-128"/>
            </a:rPr>
            <a:t>5.9</a:t>
          </a:r>
          <a:r>
            <a:rPr kumimoji="1" lang="ja-JP" altLang="en-US" sz="1300">
              <a:latin typeface="ＭＳ Ｐゴシック" panose="020B0600070205080204" pitchFamily="50" charset="-128"/>
              <a:ea typeface="ＭＳ Ｐゴシック" panose="020B0600070205080204" pitchFamily="50" charset="-128"/>
            </a:rPr>
            <a:t>ポイント増加している。これは土地開発基金繰入による充当可能基金額の減少、合併特例債の償還が進んだことによる基準財政需要額への算入見込額が減少したためでる。</a:t>
          </a:r>
        </a:p>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年度と比較すると増加しているが、ここ</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年では</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番目に低い数値となっている。</a:t>
          </a:r>
        </a:p>
      </xdr:txBody>
    </xdr:sp>
    <xdr:clientData/>
  </xdr:twoCellAnchor>
  <xdr:oneCellAnchor>
    <xdr:from>
      <xdr:col>61</xdr:col>
      <xdr:colOff>6350</xdr:colOff>
      <xdr:row>10</xdr:row>
      <xdr:rowOff>63500</xdr:rowOff>
    </xdr:from>
    <xdr:ext cx="298543" cy="225703"/>
    <xdr:sp macro="" textlink="">
      <xdr:nvSpPr>
        <xdr:cNvPr id="422" name="テキスト ボックス 421">
          <a:extLst>
            <a:ext uri="{FF2B5EF4-FFF2-40B4-BE49-F238E27FC236}">
              <a16:creationId xmlns:a16="http://schemas.microsoft.com/office/drawing/2014/main" id="{86CD39D1-45CD-491D-B909-7E154CEB571F}"/>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3" name="直線コネクタ 422">
          <a:extLst>
            <a:ext uri="{FF2B5EF4-FFF2-40B4-BE49-F238E27FC236}">
              <a16:creationId xmlns:a16="http://schemas.microsoft.com/office/drawing/2014/main" id="{2141B13C-8124-4AE9-8B4C-7A1899907D9D}"/>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4" name="テキスト ボックス 423">
          <a:extLst>
            <a:ext uri="{FF2B5EF4-FFF2-40B4-BE49-F238E27FC236}">
              <a16:creationId xmlns:a16="http://schemas.microsoft.com/office/drawing/2014/main" id="{2BB17967-0C19-44A6-8F6D-648AA1B4E2A8}"/>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5" name="直線コネクタ 424">
          <a:extLst>
            <a:ext uri="{FF2B5EF4-FFF2-40B4-BE49-F238E27FC236}">
              <a16:creationId xmlns:a16="http://schemas.microsoft.com/office/drawing/2014/main" id="{01F3177E-2981-439D-8A70-282C3E3F67D5}"/>
            </a:ext>
          </a:extLst>
        </xdr:cNvPr>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6" name="テキスト ボックス 425">
          <a:extLst>
            <a:ext uri="{FF2B5EF4-FFF2-40B4-BE49-F238E27FC236}">
              <a16:creationId xmlns:a16="http://schemas.microsoft.com/office/drawing/2014/main" id="{8117DF1C-CD7E-44FA-8135-16413F33BBC2}"/>
            </a:ext>
          </a:extLst>
        </xdr:cNvPr>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7" name="直線コネクタ 426">
          <a:extLst>
            <a:ext uri="{FF2B5EF4-FFF2-40B4-BE49-F238E27FC236}">
              <a16:creationId xmlns:a16="http://schemas.microsoft.com/office/drawing/2014/main" id="{21FBE94E-1702-4E2C-847D-CB9413CDEE59}"/>
            </a:ext>
          </a:extLst>
        </xdr:cNvPr>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8" name="テキスト ボックス 427">
          <a:extLst>
            <a:ext uri="{FF2B5EF4-FFF2-40B4-BE49-F238E27FC236}">
              <a16:creationId xmlns:a16="http://schemas.microsoft.com/office/drawing/2014/main" id="{0AA68B47-3480-4702-9034-11D3CA389135}"/>
            </a:ext>
          </a:extLst>
        </xdr:cNvPr>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29" name="直線コネクタ 428">
          <a:extLst>
            <a:ext uri="{FF2B5EF4-FFF2-40B4-BE49-F238E27FC236}">
              <a16:creationId xmlns:a16="http://schemas.microsoft.com/office/drawing/2014/main" id="{F22DD7B1-491D-4862-8087-34E9B1E56A77}"/>
            </a:ext>
          </a:extLst>
        </xdr:cNvPr>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0" name="テキスト ボックス 429">
          <a:extLst>
            <a:ext uri="{FF2B5EF4-FFF2-40B4-BE49-F238E27FC236}">
              <a16:creationId xmlns:a16="http://schemas.microsoft.com/office/drawing/2014/main" id="{E65F495D-8296-4A6F-8A5E-A08CA1C75C11}"/>
            </a:ext>
          </a:extLst>
        </xdr:cNvPr>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1" name="直線コネクタ 430">
          <a:extLst>
            <a:ext uri="{FF2B5EF4-FFF2-40B4-BE49-F238E27FC236}">
              <a16:creationId xmlns:a16="http://schemas.microsoft.com/office/drawing/2014/main" id="{81320B0C-BA78-4FC3-9D01-3CB8F62944EE}"/>
            </a:ext>
          </a:extLst>
        </xdr:cNvPr>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2" name="テキスト ボックス 431">
          <a:extLst>
            <a:ext uri="{FF2B5EF4-FFF2-40B4-BE49-F238E27FC236}">
              <a16:creationId xmlns:a16="http://schemas.microsoft.com/office/drawing/2014/main" id="{43DFEE23-997B-403B-9D3E-107E0377DA1A}"/>
            </a:ext>
          </a:extLst>
        </xdr:cNvPr>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3" name="直線コネクタ 432">
          <a:extLst>
            <a:ext uri="{FF2B5EF4-FFF2-40B4-BE49-F238E27FC236}">
              <a16:creationId xmlns:a16="http://schemas.microsoft.com/office/drawing/2014/main" id="{DD19515A-3AA9-4977-8472-91F2D4F30732}"/>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4" name="将来負担の状況グラフ枠">
          <a:extLst>
            <a:ext uri="{FF2B5EF4-FFF2-40B4-BE49-F238E27FC236}">
              <a16:creationId xmlns:a16="http://schemas.microsoft.com/office/drawing/2014/main" id="{E52A2F27-3CF6-4B51-8A16-6EE2FB6422DE}"/>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23</xdr:row>
      <xdr:rowOff>38557</xdr:rowOff>
    </xdr:to>
    <xdr:cxnSp macro="">
      <xdr:nvCxnSpPr>
        <xdr:cNvPr id="435" name="直線コネクタ 434">
          <a:extLst>
            <a:ext uri="{FF2B5EF4-FFF2-40B4-BE49-F238E27FC236}">
              <a16:creationId xmlns:a16="http://schemas.microsoft.com/office/drawing/2014/main" id="{884953F2-E614-43A6-908A-65069ECA4F51}"/>
            </a:ext>
          </a:extLst>
        </xdr:cNvPr>
        <xdr:cNvCxnSpPr/>
      </xdr:nvCxnSpPr>
      <xdr:spPr>
        <a:xfrm flipV="1">
          <a:off x="17018000" y="2451100"/>
          <a:ext cx="0" cy="15308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10634</xdr:rowOff>
    </xdr:from>
    <xdr:ext cx="762000" cy="259045"/>
    <xdr:sp macro="" textlink="">
      <xdr:nvSpPr>
        <xdr:cNvPr id="436" name="将来負担の状況最小値テキスト">
          <a:extLst>
            <a:ext uri="{FF2B5EF4-FFF2-40B4-BE49-F238E27FC236}">
              <a16:creationId xmlns:a16="http://schemas.microsoft.com/office/drawing/2014/main" id="{FC546F4D-67B2-439B-B141-683B06563749}"/>
            </a:ext>
          </a:extLst>
        </xdr:cNvPr>
        <xdr:cNvSpPr txBox="1"/>
      </xdr:nvSpPr>
      <xdr:spPr>
        <a:xfrm>
          <a:off x="17106900" y="3953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38557</xdr:rowOff>
    </xdr:from>
    <xdr:to>
      <xdr:col>81</xdr:col>
      <xdr:colOff>133350</xdr:colOff>
      <xdr:row>23</xdr:row>
      <xdr:rowOff>38557</xdr:rowOff>
    </xdr:to>
    <xdr:cxnSp macro="">
      <xdr:nvCxnSpPr>
        <xdr:cNvPr id="437" name="直線コネクタ 436">
          <a:extLst>
            <a:ext uri="{FF2B5EF4-FFF2-40B4-BE49-F238E27FC236}">
              <a16:creationId xmlns:a16="http://schemas.microsoft.com/office/drawing/2014/main" id="{5CA3AB82-CD5F-4482-A6AF-470A145B5460}"/>
            </a:ext>
          </a:extLst>
        </xdr:cNvPr>
        <xdr:cNvCxnSpPr/>
      </xdr:nvCxnSpPr>
      <xdr:spPr>
        <a:xfrm>
          <a:off x="16929100" y="3981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8" name="将来負担の状況最大値テキスト">
          <a:extLst>
            <a:ext uri="{FF2B5EF4-FFF2-40B4-BE49-F238E27FC236}">
              <a16:creationId xmlns:a16="http://schemas.microsoft.com/office/drawing/2014/main" id="{7CE635A8-3B62-48F8-AE46-7762F356E369}"/>
            </a:ext>
          </a:extLst>
        </xdr:cNvPr>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39" name="直線コネクタ 438">
          <a:extLst>
            <a:ext uri="{FF2B5EF4-FFF2-40B4-BE49-F238E27FC236}">
              <a16:creationId xmlns:a16="http://schemas.microsoft.com/office/drawing/2014/main" id="{13CB2A4E-DBD9-40AF-915A-27FC1BAC8ABB}"/>
            </a:ext>
          </a:extLst>
        </xdr:cNvPr>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965</xdr:rowOff>
    </xdr:from>
    <xdr:to>
      <xdr:col>81</xdr:col>
      <xdr:colOff>44450</xdr:colOff>
      <xdr:row>15</xdr:row>
      <xdr:rowOff>57912</xdr:rowOff>
    </xdr:to>
    <xdr:cxnSp macro="">
      <xdr:nvCxnSpPr>
        <xdr:cNvPr id="440" name="直線コネクタ 439">
          <a:extLst>
            <a:ext uri="{FF2B5EF4-FFF2-40B4-BE49-F238E27FC236}">
              <a16:creationId xmlns:a16="http://schemas.microsoft.com/office/drawing/2014/main" id="{5121ED5F-732B-4230-88C3-4B7D87B9921C}"/>
            </a:ext>
          </a:extLst>
        </xdr:cNvPr>
        <xdr:cNvCxnSpPr/>
      </xdr:nvCxnSpPr>
      <xdr:spPr>
        <a:xfrm>
          <a:off x="16179800" y="2572715"/>
          <a:ext cx="838200" cy="56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166133</xdr:rowOff>
    </xdr:from>
    <xdr:ext cx="762000" cy="259045"/>
    <xdr:sp macro="" textlink="">
      <xdr:nvSpPr>
        <xdr:cNvPr id="441" name="将来負担の状況平均値テキスト">
          <a:extLst>
            <a:ext uri="{FF2B5EF4-FFF2-40B4-BE49-F238E27FC236}">
              <a16:creationId xmlns:a16="http://schemas.microsoft.com/office/drawing/2014/main" id="{56B45B72-268C-41A4-83F9-42DFCAE57EB4}"/>
            </a:ext>
          </a:extLst>
        </xdr:cNvPr>
        <xdr:cNvSpPr txBox="1"/>
      </xdr:nvSpPr>
      <xdr:spPr>
        <a:xfrm>
          <a:off x="17106900" y="23949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149606</xdr:rowOff>
    </xdr:from>
    <xdr:to>
      <xdr:col>81</xdr:col>
      <xdr:colOff>95250</xdr:colOff>
      <xdr:row>15</xdr:row>
      <xdr:rowOff>79756</xdr:rowOff>
    </xdr:to>
    <xdr:sp macro="" textlink="">
      <xdr:nvSpPr>
        <xdr:cNvPr id="442" name="フローチャート: 判断 441">
          <a:extLst>
            <a:ext uri="{FF2B5EF4-FFF2-40B4-BE49-F238E27FC236}">
              <a16:creationId xmlns:a16="http://schemas.microsoft.com/office/drawing/2014/main" id="{E690DDCF-A883-45D4-B549-8FC156B145AC}"/>
            </a:ext>
          </a:extLst>
        </xdr:cNvPr>
        <xdr:cNvSpPr/>
      </xdr:nvSpPr>
      <xdr:spPr>
        <a:xfrm>
          <a:off x="16967200" y="254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965</xdr:rowOff>
    </xdr:from>
    <xdr:to>
      <xdr:col>77</xdr:col>
      <xdr:colOff>44450</xdr:colOff>
      <xdr:row>16</xdr:row>
      <xdr:rowOff>78537</xdr:rowOff>
    </xdr:to>
    <xdr:cxnSp macro="">
      <xdr:nvCxnSpPr>
        <xdr:cNvPr id="443" name="直線コネクタ 442">
          <a:extLst>
            <a:ext uri="{FF2B5EF4-FFF2-40B4-BE49-F238E27FC236}">
              <a16:creationId xmlns:a16="http://schemas.microsoft.com/office/drawing/2014/main" id="{C25051E7-C078-4819-8077-7A97DB79395F}"/>
            </a:ext>
          </a:extLst>
        </xdr:cNvPr>
        <xdr:cNvCxnSpPr/>
      </xdr:nvCxnSpPr>
      <xdr:spPr>
        <a:xfrm flipV="1">
          <a:off x="15290800" y="2572715"/>
          <a:ext cx="889000" cy="249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50546</xdr:rowOff>
    </xdr:from>
    <xdr:to>
      <xdr:col>77</xdr:col>
      <xdr:colOff>95250</xdr:colOff>
      <xdr:row>15</xdr:row>
      <xdr:rowOff>152146</xdr:rowOff>
    </xdr:to>
    <xdr:sp macro="" textlink="">
      <xdr:nvSpPr>
        <xdr:cNvPr id="444" name="フローチャート: 判断 443">
          <a:extLst>
            <a:ext uri="{FF2B5EF4-FFF2-40B4-BE49-F238E27FC236}">
              <a16:creationId xmlns:a16="http://schemas.microsoft.com/office/drawing/2014/main" id="{A0957665-4FE6-4EFD-9497-96D95C65D267}"/>
            </a:ext>
          </a:extLst>
        </xdr:cNvPr>
        <xdr:cNvSpPr/>
      </xdr:nvSpPr>
      <xdr:spPr>
        <a:xfrm>
          <a:off x="16129000" y="2622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136923</xdr:rowOff>
    </xdr:from>
    <xdr:ext cx="736600" cy="259045"/>
    <xdr:sp macro="" textlink="">
      <xdr:nvSpPr>
        <xdr:cNvPr id="445" name="テキスト ボックス 444">
          <a:extLst>
            <a:ext uri="{FF2B5EF4-FFF2-40B4-BE49-F238E27FC236}">
              <a16:creationId xmlns:a16="http://schemas.microsoft.com/office/drawing/2014/main" id="{690407B9-3A86-4F02-89DB-BC2805E44090}"/>
            </a:ext>
          </a:extLst>
        </xdr:cNvPr>
        <xdr:cNvSpPr txBox="1"/>
      </xdr:nvSpPr>
      <xdr:spPr>
        <a:xfrm>
          <a:off x="15798800" y="27086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78537</xdr:rowOff>
    </xdr:from>
    <xdr:to>
      <xdr:col>72</xdr:col>
      <xdr:colOff>203200</xdr:colOff>
      <xdr:row>16</xdr:row>
      <xdr:rowOff>128727</xdr:rowOff>
    </xdr:to>
    <xdr:cxnSp macro="">
      <xdr:nvCxnSpPr>
        <xdr:cNvPr id="446" name="直線コネクタ 445">
          <a:extLst>
            <a:ext uri="{FF2B5EF4-FFF2-40B4-BE49-F238E27FC236}">
              <a16:creationId xmlns:a16="http://schemas.microsoft.com/office/drawing/2014/main" id="{A50C058D-2445-4C37-8E42-8040AC12278B}"/>
            </a:ext>
          </a:extLst>
        </xdr:cNvPr>
        <xdr:cNvCxnSpPr/>
      </xdr:nvCxnSpPr>
      <xdr:spPr>
        <a:xfrm flipV="1">
          <a:off x="14401800" y="2821737"/>
          <a:ext cx="889000" cy="50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17120</xdr:rowOff>
    </xdr:from>
    <xdr:to>
      <xdr:col>73</xdr:col>
      <xdr:colOff>44450</xdr:colOff>
      <xdr:row>16</xdr:row>
      <xdr:rowOff>118720</xdr:rowOff>
    </xdr:to>
    <xdr:sp macro="" textlink="">
      <xdr:nvSpPr>
        <xdr:cNvPr id="447" name="フローチャート: 判断 446">
          <a:extLst>
            <a:ext uri="{FF2B5EF4-FFF2-40B4-BE49-F238E27FC236}">
              <a16:creationId xmlns:a16="http://schemas.microsoft.com/office/drawing/2014/main" id="{F743F284-0617-4E1C-97D1-82FE1249D92A}"/>
            </a:ext>
          </a:extLst>
        </xdr:cNvPr>
        <xdr:cNvSpPr/>
      </xdr:nvSpPr>
      <xdr:spPr>
        <a:xfrm>
          <a:off x="15240000" y="276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128897</xdr:rowOff>
    </xdr:from>
    <xdr:ext cx="762000" cy="259045"/>
    <xdr:sp macro="" textlink="">
      <xdr:nvSpPr>
        <xdr:cNvPr id="448" name="テキスト ボックス 447">
          <a:extLst>
            <a:ext uri="{FF2B5EF4-FFF2-40B4-BE49-F238E27FC236}">
              <a16:creationId xmlns:a16="http://schemas.microsoft.com/office/drawing/2014/main" id="{FEBEF43D-937B-4418-87F0-5D9478E4D184}"/>
            </a:ext>
          </a:extLst>
        </xdr:cNvPr>
        <xdr:cNvSpPr txBox="1"/>
      </xdr:nvSpPr>
      <xdr:spPr>
        <a:xfrm>
          <a:off x="14909800" y="2529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128727</xdr:rowOff>
    </xdr:from>
    <xdr:to>
      <xdr:col>68</xdr:col>
      <xdr:colOff>152400</xdr:colOff>
      <xdr:row>17</xdr:row>
      <xdr:rowOff>8433</xdr:rowOff>
    </xdr:to>
    <xdr:cxnSp macro="">
      <xdr:nvCxnSpPr>
        <xdr:cNvPr id="449" name="直線コネクタ 448">
          <a:extLst>
            <a:ext uri="{FF2B5EF4-FFF2-40B4-BE49-F238E27FC236}">
              <a16:creationId xmlns:a16="http://schemas.microsoft.com/office/drawing/2014/main" id="{E5727007-506A-4705-9EE3-74E1A25A412D}"/>
            </a:ext>
          </a:extLst>
        </xdr:cNvPr>
        <xdr:cNvCxnSpPr/>
      </xdr:nvCxnSpPr>
      <xdr:spPr>
        <a:xfrm flipV="1">
          <a:off x="13512800" y="2871927"/>
          <a:ext cx="889000" cy="51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16</xdr:row>
      <xdr:rowOff>136804</xdr:rowOff>
    </xdr:from>
    <xdr:to>
      <xdr:col>68</xdr:col>
      <xdr:colOff>203200</xdr:colOff>
      <xdr:row>17</xdr:row>
      <xdr:rowOff>66954</xdr:rowOff>
    </xdr:to>
    <xdr:sp macro="" textlink="">
      <xdr:nvSpPr>
        <xdr:cNvPr id="450" name="フローチャート: 判断 449">
          <a:extLst>
            <a:ext uri="{FF2B5EF4-FFF2-40B4-BE49-F238E27FC236}">
              <a16:creationId xmlns:a16="http://schemas.microsoft.com/office/drawing/2014/main" id="{382263D1-8D64-4D50-9420-B1316762E8F8}"/>
            </a:ext>
          </a:extLst>
        </xdr:cNvPr>
        <xdr:cNvSpPr/>
      </xdr:nvSpPr>
      <xdr:spPr>
        <a:xfrm>
          <a:off x="14351000" y="2880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51731</xdr:rowOff>
    </xdr:from>
    <xdr:ext cx="762000" cy="259045"/>
    <xdr:sp macro="" textlink="">
      <xdr:nvSpPr>
        <xdr:cNvPr id="451" name="テキスト ボックス 450">
          <a:extLst>
            <a:ext uri="{FF2B5EF4-FFF2-40B4-BE49-F238E27FC236}">
              <a16:creationId xmlns:a16="http://schemas.microsoft.com/office/drawing/2014/main" id="{446A75A2-6FCB-47A3-83D2-A6AC8EDC310A}"/>
            </a:ext>
          </a:extLst>
        </xdr:cNvPr>
        <xdr:cNvSpPr txBox="1"/>
      </xdr:nvSpPr>
      <xdr:spPr>
        <a:xfrm>
          <a:off x="14020800" y="2966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165760</xdr:rowOff>
    </xdr:from>
    <xdr:to>
      <xdr:col>64</xdr:col>
      <xdr:colOff>152400</xdr:colOff>
      <xdr:row>17</xdr:row>
      <xdr:rowOff>95910</xdr:rowOff>
    </xdr:to>
    <xdr:sp macro="" textlink="">
      <xdr:nvSpPr>
        <xdr:cNvPr id="452" name="フローチャート: 判断 451">
          <a:extLst>
            <a:ext uri="{FF2B5EF4-FFF2-40B4-BE49-F238E27FC236}">
              <a16:creationId xmlns:a16="http://schemas.microsoft.com/office/drawing/2014/main" id="{7BBBF1AF-260E-424A-B5FC-A2A93AC33B4A}"/>
            </a:ext>
          </a:extLst>
        </xdr:cNvPr>
        <xdr:cNvSpPr/>
      </xdr:nvSpPr>
      <xdr:spPr>
        <a:xfrm>
          <a:off x="13462000" y="2908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80687</xdr:rowOff>
    </xdr:from>
    <xdr:ext cx="762000" cy="259045"/>
    <xdr:sp macro="" textlink="">
      <xdr:nvSpPr>
        <xdr:cNvPr id="453" name="テキスト ボックス 452">
          <a:extLst>
            <a:ext uri="{FF2B5EF4-FFF2-40B4-BE49-F238E27FC236}">
              <a16:creationId xmlns:a16="http://schemas.microsoft.com/office/drawing/2014/main" id="{1DAC7241-B90B-499C-B1EA-6A7B1245D7C2}"/>
            </a:ext>
          </a:extLst>
        </xdr:cNvPr>
        <xdr:cNvSpPr txBox="1"/>
      </xdr:nvSpPr>
      <xdr:spPr>
        <a:xfrm>
          <a:off x="13131800" y="2995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B47B2634-B497-4B8A-A341-B66AF0EB3C7A}"/>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572F501E-9A97-4D5B-A47A-1219F4CFD632}"/>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8A026090-5ED3-4A78-A62C-CC281952D829}"/>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DDD980C6-EDF2-4224-B9F2-A16EFE0038D7}"/>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FF29FF5D-9E85-4923-8E7D-C3E8E28E37CF}"/>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7112</xdr:rowOff>
    </xdr:from>
    <xdr:to>
      <xdr:col>81</xdr:col>
      <xdr:colOff>95250</xdr:colOff>
      <xdr:row>15</xdr:row>
      <xdr:rowOff>108712</xdr:rowOff>
    </xdr:to>
    <xdr:sp macro="" textlink="">
      <xdr:nvSpPr>
        <xdr:cNvPr id="459" name="楕円 458">
          <a:extLst>
            <a:ext uri="{FF2B5EF4-FFF2-40B4-BE49-F238E27FC236}">
              <a16:creationId xmlns:a16="http://schemas.microsoft.com/office/drawing/2014/main" id="{DF00FA8D-18D6-4F1C-8136-17AD265BE2CF}"/>
            </a:ext>
          </a:extLst>
        </xdr:cNvPr>
        <xdr:cNvSpPr/>
      </xdr:nvSpPr>
      <xdr:spPr>
        <a:xfrm>
          <a:off x="16967200" y="2578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150639</xdr:rowOff>
    </xdr:from>
    <xdr:ext cx="762000" cy="259045"/>
    <xdr:sp macro="" textlink="">
      <xdr:nvSpPr>
        <xdr:cNvPr id="460" name="将来負担の状況該当値テキスト">
          <a:extLst>
            <a:ext uri="{FF2B5EF4-FFF2-40B4-BE49-F238E27FC236}">
              <a16:creationId xmlns:a16="http://schemas.microsoft.com/office/drawing/2014/main" id="{893990AD-7C1E-40DF-86E5-B3F1D3714676}"/>
            </a:ext>
          </a:extLst>
        </xdr:cNvPr>
        <xdr:cNvSpPr txBox="1"/>
      </xdr:nvSpPr>
      <xdr:spPr>
        <a:xfrm>
          <a:off x="17106900" y="2550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121615</xdr:rowOff>
    </xdr:from>
    <xdr:to>
      <xdr:col>77</xdr:col>
      <xdr:colOff>95250</xdr:colOff>
      <xdr:row>15</xdr:row>
      <xdr:rowOff>51765</xdr:rowOff>
    </xdr:to>
    <xdr:sp macro="" textlink="">
      <xdr:nvSpPr>
        <xdr:cNvPr id="461" name="楕円 460">
          <a:extLst>
            <a:ext uri="{FF2B5EF4-FFF2-40B4-BE49-F238E27FC236}">
              <a16:creationId xmlns:a16="http://schemas.microsoft.com/office/drawing/2014/main" id="{09AA91DB-638A-4A77-8940-8FB98DF2ED38}"/>
            </a:ext>
          </a:extLst>
        </xdr:cNvPr>
        <xdr:cNvSpPr/>
      </xdr:nvSpPr>
      <xdr:spPr>
        <a:xfrm>
          <a:off x="16129000" y="2521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61942</xdr:rowOff>
    </xdr:from>
    <xdr:ext cx="736600" cy="259045"/>
    <xdr:sp macro="" textlink="">
      <xdr:nvSpPr>
        <xdr:cNvPr id="462" name="テキスト ボックス 461">
          <a:extLst>
            <a:ext uri="{FF2B5EF4-FFF2-40B4-BE49-F238E27FC236}">
              <a16:creationId xmlns:a16="http://schemas.microsoft.com/office/drawing/2014/main" id="{9475A373-1CFE-46D3-B8B9-56BC068A7C87}"/>
            </a:ext>
          </a:extLst>
        </xdr:cNvPr>
        <xdr:cNvSpPr txBox="1"/>
      </xdr:nvSpPr>
      <xdr:spPr>
        <a:xfrm>
          <a:off x="15798800" y="2290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27737</xdr:rowOff>
    </xdr:from>
    <xdr:to>
      <xdr:col>73</xdr:col>
      <xdr:colOff>44450</xdr:colOff>
      <xdr:row>16</xdr:row>
      <xdr:rowOff>129337</xdr:rowOff>
    </xdr:to>
    <xdr:sp macro="" textlink="">
      <xdr:nvSpPr>
        <xdr:cNvPr id="463" name="楕円 462">
          <a:extLst>
            <a:ext uri="{FF2B5EF4-FFF2-40B4-BE49-F238E27FC236}">
              <a16:creationId xmlns:a16="http://schemas.microsoft.com/office/drawing/2014/main" id="{98AAD596-A65A-4689-9EB7-A1D1B6C4AAA4}"/>
            </a:ext>
          </a:extLst>
        </xdr:cNvPr>
        <xdr:cNvSpPr/>
      </xdr:nvSpPr>
      <xdr:spPr>
        <a:xfrm>
          <a:off x="15240000" y="277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114114</xdr:rowOff>
    </xdr:from>
    <xdr:ext cx="762000" cy="259045"/>
    <xdr:sp macro="" textlink="">
      <xdr:nvSpPr>
        <xdr:cNvPr id="464" name="テキスト ボックス 463">
          <a:extLst>
            <a:ext uri="{FF2B5EF4-FFF2-40B4-BE49-F238E27FC236}">
              <a16:creationId xmlns:a16="http://schemas.microsoft.com/office/drawing/2014/main" id="{733B29F0-8B04-48E8-A592-DF745114C43C}"/>
            </a:ext>
          </a:extLst>
        </xdr:cNvPr>
        <xdr:cNvSpPr txBox="1"/>
      </xdr:nvSpPr>
      <xdr:spPr>
        <a:xfrm>
          <a:off x="14909800" y="285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77927</xdr:rowOff>
    </xdr:from>
    <xdr:to>
      <xdr:col>68</xdr:col>
      <xdr:colOff>203200</xdr:colOff>
      <xdr:row>17</xdr:row>
      <xdr:rowOff>8077</xdr:rowOff>
    </xdr:to>
    <xdr:sp macro="" textlink="">
      <xdr:nvSpPr>
        <xdr:cNvPr id="465" name="楕円 464">
          <a:extLst>
            <a:ext uri="{FF2B5EF4-FFF2-40B4-BE49-F238E27FC236}">
              <a16:creationId xmlns:a16="http://schemas.microsoft.com/office/drawing/2014/main" id="{29F36525-1AC5-4B61-A408-77DEE2D3A156}"/>
            </a:ext>
          </a:extLst>
        </xdr:cNvPr>
        <xdr:cNvSpPr/>
      </xdr:nvSpPr>
      <xdr:spPr>
        <a:xfrm>
          <a:off x="14351000" y="2821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18254</xdr:rowOff>
    </xdr:from>
    <xdr:ext cx="762000" cy="259045"/>
    <xdr:sp macro="" textlink="">
      <xdr:nvSpPr>
        <xdr:cNvPr id="466" name="テキスト ボックス 465">
          <a:extLst>
            <a:ext uri="{FF2B5EF4-FFF2-40B4-BE49-F238E27FC236}">
              <a16:creationId xmlns:a16="http://schemas.microsoft.com/office/drawing/2014/main" id="{B45B88A4-5F93-41EA-AA4D-DC726E48424F}"/>
            </a:ext>
          </a:extLst>
        </xdr:cNvPr>
        <xdr:cNvSpPr txBox="1"/>
      </xdr:nvSpPr>
      <xdr:spPr>
        <a:xfrm>
          <a:off x="14020800" y="2590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129083</xdr:rowOff>
    </xdr:from>
    <xdr:to>
      <xdr:col>64</xdr:col>
      <xdr:colOff>152400</xdr:colOff>
      <xdr:row>17</xdr:row>
      <xdr:rowOff>59233</xdr:rowOff>
    </xdr:to>
    <xdr:sp macro="" textlink="">
      <xdr:nvSpPr>
        <xdr:cNvPr id="467" name="楕円 466">
          <a:extLst>
            <a:ext uri="{FF2B5EF4-FFF2-40B4-BE49-F238E27FC236}">
              <a16:creationId xmlns:a16="http://schemas.microsoft.com/office/drawing/2014/main" id="{18BAEDC4-D773-479B-9D61-BDC46DCBEB90}"/>
            </a:ext>
          </a:extLst>
        </xdr:cNvPr>
        <xdr:cNvSpPr/>
      </xdr:nvSpPr>
      <xdr:spPr>
        <a:xfrm>
          <a:off x="13462000" y="2872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69410</xdr:rowOff>
    </xdr:from>
    <xdr:ext cx="762000" cy="259045"/>
    <xdr:sp macro="" textlink="">
      <xdr:nvSpPr>
        <xdr:cNvPr id="468" name="テキスト ボックス 467">
          <a:extLst>
            <a:ext uri="{FF2B5EF4-FFF2-40B4-BE49-F238E27FC236}">
              <a16:creationId xmlns:a16="http://schemas.microsoft.com/office/drawing/2014/main" id="{2AFE81FB-204C-4754-AA26-38E2D18E0B5F}"/>
            </a:ext>
          </a:extLst>
        </xdr:cNvPr>
        <xdr:cNvSpPr txBox="1"/>
      </xdr:nvSpPr>
      <xdr:spPr>
        <a:xfrm>
          <a:off x="13131800" y="2641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いるが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、類似団体・全国・県平均値よりも良い値である。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今後も、必要な人員を確保しつつ、行政サービスの低下を招かないことに留意しながら、新規採用の抑制や会計年度任用職員の削減など、人件費の削減に努めていく。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159004</xdr:rowOff>
    </xdr:from>
    <xdr:to>
      <xdr:col>24</xdr:col>
      <xdr:colOff>25400</xdr:colOff>
      <xdr:row>40</xdr:row>
      <xdr:rowOff>99568</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988304"/>
          <a:ext cx="0" cy="9692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71645</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929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99568</xdr:rowOff>
    </xdr:from>
    <xdr:to>
      <xdr:col>24</xdr:col>
      <xdr:colOff>114300</xdr:colOff>
      <xdr:row>40</xdr:row>
      <xdr:rowOff>99568</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957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73931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731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159004</xdr:rowOff>
    </xdr:from>
    <xdr:to>
      <xdr:col>24</xdr:col>
      <xdr:colOff>114300</xdr:colOff>
      <xdr:row>34</xdr:row>
      <xdr:rowOff>159004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988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81280</xdr:rowOff>
    </xdr:from>
    <xdr:to>
      <xdr:col>24</xdr:col>
      <xdr:colOff>25400</xdr:colOff>
      <xdr:row>37</xdr:row>
      <xdr:rowOff>1270</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25348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126001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81280</xdr:rowOff>
    </xdr:from>
    <xdr:to>
      <xdr:col>19</xdr:col>
      <xdr:colOff>187325</xdr:colOff>
      <xdr:row>36</xdr:row>
      <xdr:rowOff>145288</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6253480"/>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121920</xdr:rowOff>
    </xdr:from>
    <xdr:to>
      <xdr:col>20</xdr:col>
      <xdr:colOff>38100</xdr:colOff>
      <xdr:row>37</xdr:row>
      <xdr:rowOff>52070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36847</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140716</xdr:rowOff>
    </xdr:from>
    <xdr:to>
      <xdr:col>15</xdr:col>
      <xdr:colOff>98425</xdr:colOff>
      <xdr:row>36</xdr:row>
      <xdr:rowOff>145288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31291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167640</xdr:rowOff>
    </xdr:from>
    <xdr:to>
      <xdr:col>15</xdr:col>
      <xdr:colOff>149225</xdr:colOff>
      <xdr:row>37</xdr:row>
      <xdr:rowOff>97790</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82567</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40132</xdr:rowOff>
    </xdr:from>
    <xdr:to>
      <xdr:col>11</xdr:col>
      <xdr:colOff>9525</xdr:colOff>
      <xdr:row>36</xdr:row>
      <xdr:rowOff>140716</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212332"/>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67056</xdr:rowOff>
    </xdr:from>
    <xdr:to>
      <xdr:col>11</xdr:col>
      <xdr:colOff>60325</xdr:colOff>
      <xdr:row>36</xdr:row>
      <xdr:rowOff>168656</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7383</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008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67056</xdr:rowOff>
    </xdr:from>
    <xdr:to>
      <xdr:col>6</xdr:col>
      <xdr:colOff>171450</xdr:colOff>
      <xdr:row>36</xdr:row>
      <xdr:rowOff>168656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153433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25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121920</xdr:rowOff>
    </xdr:from>
    <xdr:to>
      <xdr:col>24</xdr:col>
      <xdr:colOff>76200</xdr:colOff>
      <xdr:row>37</xdr:row>
      <xdr:rowOff>52070</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138447</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139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30480</xdr:rowOff>
    </xdr:from>
    <xdr:to>
      <xdr:col>20</xdr:col>
      <xdr:colOff>38100</xdr:colOff>
      <xdr:row>36</xdr:row>
      <xdr:rowOff>132080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142257</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971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94488</xdr:rowOff>
    </xdr:from>
    <xdr:to>
      <xdr:col>15</xdr:col>
      <xdr:colOff>149225</xdr:colOff>
      <xdr:row>37</xdr:row>
      <xdr:rowOff>24638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34815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89916</xdr:rowOff>
    </xdr:from>
    <xdr:to>
      <xdr:col>11</xdr:col>
      <xdr:colOff>60325</xdr:colOff>
      <xdr:row>37</xdr:row>
      <xdr:rowOff>20066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262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4843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160782</xdr:rowOff>
    </xdr:from>
    <xdr:to>
      <xdr:col>6</xdr:col>
      <xdr:colOff>171450</xdr:colOff>
      <xdr:row>36</xdr:row>
      <xdr:rowOff>90932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101109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物価高騰の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影響により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、委託料等が増加したことにより、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、類似団体・全国</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平均よりも高い値となっている。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今後も、事務経費の削減を図り、類似団体平均値に近づけるよう努めていく。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27940</xdr:rowOff>
    </xdr:from>
    <xdr:to>
      <xdr:col>82</xdr:col>
      <xdr:colOff>107950</xdr:colOff>
      <xdr:row>21</xdr:row>
      <xdr:rowOff>24130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428240"/>
          <a:ext cx="0" cy="1196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167657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59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24130</xdr:rowOff>
    </xdr:from>
    <xdr:to>
      <xdr:col>82</xdr:col>
      <xdr:colOff>196850</xdr:colOff>
      <xdr:row>21</xdr:row>
      <xdr:rowOff>24130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624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114317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171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27940</xdr:rowOff>
    </xdr:from>
    <xdr:to>
      <xdr:col>82</xdr:col>
      <xdr:colOff>196850</xdr:colOff>
      <xdr:row>14</xdr:row>
      <xdr:rowOff>27940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428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77470</xdr:rowOff>
    </xdr:from>
    <xdr:to>
      <xdr:col>82</xdr:col>
      <xdr:colOff>107950</xdr:colOff>
      <xdr:row>18</xdr:row>
      <xdr:rowOff>111760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2992120"/>
          <a:ext cx="8382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92727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664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76200</xdr:rowOff>
    </xdr:from>
    <xdr:to>
      <xdr:col>82</xdr:col>
      <xdr:colOff>158750</xdr:colOff>
      <xdr:row>17</xdr:row>
      <xdr:rowOff>6350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77470</xdr:rowOff>
    </xdr:from>
    <xdr:to>
      <xdr:col>78</xdr:col>
      <xdr:colOff>69850</xdr:colOff>
      <xdr:row>17</xdr:row>
      <xdr:rowOff>130810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4782800" y="29921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156210</xdr:rowOff>
    </xdr:from>
    <xdr:to>
      <xdr:col>78</xdr:col>
      <xdr:colOff>120650</xdr:colOff>
      <xdr:row>16</xdr:row>
      <xdr:rowOff>86360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72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96537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496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130810</xdr:rowOff>
    </xdr:from>
    <xdr:to>
      <xdr:col>73</xdr:col>
      <xdr:colOff>180975</xdr:colOff>
      <xdr:row>18</xdr:row>
      <xdr:rowOff>12700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30454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83820</xdr:rowOff>
    </xdr:from>
    <xdr:to>
      <xdr:col>74</xdr:col>
      <xdr:colOff>31750</xdr:colOff>
      <xdr:row>17</xdr:row>
      <xdr:rowOff>13970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82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24147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95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12700</xdr:rowOff>
    </xdr:from>
    <xdr:to>
      <xdr:col>69</xdr:col>
      <xdr:colOff>92075</xdr:colOff>
      <xdr:row>18</xdr:row>
      <xdr:rowOff>88900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30988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41910</xdr:rowOff>
    </xdr:from>
    <xdr:to>
      <xdr:col>69</xdr:col>
      <xdr:colOff>142875</xdr:colOff>
      <xdr:row>17</xdr:row>
      <xdr:rowOff>143510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956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153687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72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11430</xdr:rowOff>
    </xdr:from>
    <xdr:to>
      <xdr:col>65</xdr:col>
      <xdr:colOff>53975</xdr:colOff>
      <xdr:row>17</xdr:row>
      <xdr:rowOff>113030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123207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60960</xdr:rowOff>
    </xdr:from>
    <xdr:to>
      <xdr:col>82</xdr:col>
      <xdr:colOff>158750</xdr:colOff>
      <xdr:row>18</xdr:row>
      <xdr:rowOff>162560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314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33037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311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26670</xdr:rowOff>
    </xdr:from>
    <xdr:to>
      <xdr:col>78</xdr:col>
      <xdr:colOff>120650</xdr:colOff>
      <xdr:row>17</xdr:row>
      <xdr:rowOff>128270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94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113047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3027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80010</xdr:rowOff>
    </xdr:from>
    <xdr:to>
      <xdr:col>74</xdr:col>
      <xdr:colOff>31750</xdr:colOff>
      <xdr:row>18</xdr:row>
      <xdr:rowOff>10160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994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166387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308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133350</xdr:rowOff>
    </xdr:from>
    <xdr:to>
      <xdr:col>69</xdr:col>
      <xdr:colOff>142875</xdr:colOff>
      <xdr:row>18</xdr:row>
      <xdr:rowOff>63500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304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48277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313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38100</xdr:rowOff>
    </xdr:from>
    <xdr:to>
      <xdr:col>65</xdr:col>
      <xdr:colOff>53975</xdr:colOff>
      <xdr:row>18</xdr:row>
      <xdr:rowOff>139700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12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124477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ふるさとづくり基金</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7,000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万円を財源とした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年度は財源としなかったため、</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たが、令和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年度よりは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、類似団体・全国・県平均値よりも良い値である。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扶助費については、今後は人口増に伴い、児童数や高齢者数が増加することが考えられ、増加が予測される。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扶助費が増加し、財政圧迫の要因とならないよう、抑制に努めていく。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a:extLst>
            <a:ext uri="{FF2B5EF4-FFF2-40B4-BE49-F238E27FC236}">
              <a16:creationId xmlns:a16="http://schemas.microsoft.com/office/drawing/2014/main" id="{00000000-0008-0000-0400-0000B3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8890</xdr:rowOff>
    </xdr:from>
    <xdr:to>
      <xdr:col>24</xdr:col>
      <xdr:colOff>25400</xdr:colOff>
      <xdr:row>61</xdr:row>
      <xdr:rowOff>85090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flipV="1">
          <a:off x="4826000" y="909574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57167</xdr:rowOff>
    </xdr:from>
    <xdr:ext cx="762000" cy="259045"/>
    <xdr:sp macro="" textlink="">
      <xdr:nvSpPr>
        <xdr:cNvPr id="181" name="扶助費最小値テキスト">
          <a:extLst>
            <a:ext uri="{FF2B5EF4-FFF2-40B4-BE49-F238E27FC236}">
              <a16:creationId xmlns:a16="http://schemas.microsoft.com/office/drawing/2014/main" id="{00000000-0008-0000-0400-0000B5000000}"/>
            </a:ext>
          </a:extLst>
        </xdr:cNvPr>
        <xdr:cNvSpPr txBox="1"/>
      </xdr:nvSpPr>
      <xdr:spPr>
        <a:xfrm>
          <a:off x="4914900" y="10515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85090</xdr:rowOff>
    </xdr:from>
    <xdr:to>
      <xdr:col>24</xdr:col>
      <xdr:colOff>114300</xdr:colOff>
      <xdr:row>61</xdr:row>
      <xdr:rowOff>85090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4737100" y="10543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95267</xdr:rowOff>
    </xdr:from>
    <xdr:ext cx="762000" cy="259045"/>
    <xdr:sp macro="" textlink="">
      <xdr:nvSpPr>
        <xdr:cNvPr id="183" name="扶助費最大値テキスト">
          <a:extLst>
            <a:ext uri="{FF2B5EF4-FFF2-40B4-BE49-F238E27FC236}">
              <a16:creationId xmlns:a16="http://schemas.microsoft.com/office/drawing/2014/main" id="{00000000-0008-0000-0400-0000B7000000}"/>
            </a:ext>
          </a:extLst>
        </xdr:cNvPr>
        <xdr:cNvSpPr txBox="1"/>
      </xdr:nvSpPr>
      <xdr:spPr>
        <a:xfrm>
          <a:off x="4914900" y="883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8890</xdr:rowOff>
    </xdr:from>
    <xdr:to>
      <xdr:col>24</xdr:col>
      <xdr:colOff>114300</xdr:colOff>
      <xdr:row>53</xdr:row>
      <xdr:rowOff>8890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4737100" y="9095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54610</xdr:rowOff>
    </xdr:from>
    <xdr:to>
      <xdr:col>24</xdr:col>
      <xdr:colOff>25400</xdr:colOff>
      <xdr:row>56</xdr:row>
      <xdr:rowOff>111760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3987800" y="9484360"/>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154957</xdr:rowOff>
    </xdr:from>
    <xdr:ext cx="762000" cy="259045"/>
    <xdr:sp macro="" textlink="">
      <xdr:nvSpPr>
        <xdr:cNvPr id="186" name="扶助費平均値テキスト">
          <a:extLst>
            <a:ext uri="{FF2B5EF4-FFF2-40B4-BE49-F238E27FC236}">
              <a16:creationId xmlns:a16="http://schemas.microsoft.com/office/drawing/2014/main" id="{00000000-0008-0000-0400-0000BA000000}"/>
            </a:ext>
          </a:extLst>
        </xdr:cNvPr>
        <xdr:cNvSpPr txBox="1"/>
      </xdr:nvSpPr>
      <xdr:spPr>
        <a:xfrm>
          <a:off x="4914900" y="97561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11430</xdr:rowOff>
    </xdr:from>
    <xdr:to>
      <xdr:col>24</xdr:col>
      <xdr:colOff>76200</xdr:colOff>
      <xdr:row>57</xdr:row>
      <xdr:rowOff>113030</xdr:rowOff>
    </xdr:to>
    <xdr:sp macro="" textlink="">
      <xdr:nvSpPr>
        <xdr:cNvPr id="187" name="フローチャート: 判断 186">
          <a:extLst>
            <a:ext uri="{FF2B5EF4-FFF2-40B4-BE49-F238E27FC236}">
              <a16:creationId xmlns:a16="http://schemas.microsoft.com/office/drawing/2014/main" id="{00000000-0008-0000-0400-0000BB000000}"/>
            </a:ext>
          </a:extLst>
        </xdr:cNvPr>
        <xdr:cNvSpPr/>
      </xdr:nvSpPr>
      <xdr:spPr>
        <a:xfrm>
          <a:off x="47752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54610</xdr:rowOff>
    </xdr:from>
    <xdr:to>
      <xdr:col>19</xdr:col>
      <xdr:colOff>187325</xdr:colOff>
      <xdr:row>57</xdr:row>
      <xdr:rowOff>24130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098800" y="9484360"/>
          <a:ext cx="889000" cy="312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152400</xdr:rowOff>
    </xdr:from>
    <xdr:to>
      <xdr:col>20</xdr:col>
      <xdr:colOff>38100</xdr:colOff>
      <xdr:row>57</xdr:row>
      <xdr:rowOff>82550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937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67327</xdr:rowOff>
    </xdr:from>
    <xdr:ext cx="7366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3606800" y="983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24130</xdr:rowOff>
    </xdr:from>
    <xdr:to>
      <xdr:col>15</xdr:col>
      <xdr:colOff>98425</xdr:colOff>
      <xdr:row>57</xdr:row>
      <xdr:rowOff>92710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2209800" y="979678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53340</xdr:rowOff>
    </xdr:from>
    <xdr:to>
      <xdr:col>15</xdr:col>
      <xdr:colOff>149225</xdr:colOff>
      <xdr:row>56</xdr:row>
      <xdr:rowOff>154940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048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165117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2717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92710</xdr:rowOff>
    </xdr:from>
    <xdr:to>
      <xdr:col>11</xdr:col>
      <xdr:colOff>9525</xdr:colOff>
      <xdr:row>57</xdr:row>
      <xdr:rowOff>123190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1320800" y="98653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137160</xdr:rowOff>
    </xdr:from>
    <xdr:to>
      <xdr:col>11</xdr:col>
      <xdr:colOff>60325</xdr:colOff>
      <xdr:row>57</xdr:row>
      <xdr:rowOff>67310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2159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77487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1828800" y="950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114300</xdr:rowOff>
    </xdr:from>
    <xdr:to>
      <xdr:col>6</xdr:col>
      <xdr:colOff>171450</xdr:colOff>
      <xdr:row>57</xdr:row>
      <xdr:rowOff>44450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1270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54627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939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60960</xdr:rowOff>
    </xdr:from>
    <xdr:to>
      <xdr:col>24</xdr:col>
      <xdr:colOff>76200</xdr:colOff>
      <xdr:row>56</xdr:row>
      <xdr:rowOff>162560</xdr:rowOff>
    </xdr:to>
    <xdr:sp macro="" textlink="">
      <xdr:nvSpPr>
        <xdr:cNvPr id="204" name="楕円 203">
          <a:extLst>
            <a:ext uri="{FF2B5EF4-FFF2-40B4-BE49-F238E27FC236}">
              <a16:creationId xmlns:a16="http://schemas.microsoft.com/office/drawing/2014/main" id="{00000000-0008-0000-0400-0000CC000000}"/>
            </a:ext>
          </a:extLst>
        </xdr:cNvPr>
        <xdr:cNvSpPr/>
      </xdr:nvSpPr>
      <xdr:spPr>
        <a:xfrm>
          <a:off x="47752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77487</xdr:rowOff>
    </xdr:from>
    <xdr:ext cx="762000" cy="259045"/>
    <xdr:sp macro="" textlink="">
      <xdr:nvSpPr>
        <xdr:cNvPr id="205" name="扶助費該当値テキスト">
          <a:extLst>
            <a:ext uri="{FF2B5EF4-FFF2-40B4-BE49-F238E27FC236}">
              <a16:creationId xmlns:a16="http://schemas.microsoft.com/office/drawing/2014/main" id="{00000000-0008-0000-0400-0000CD000000}"/>
            </a:ext>
          </a:extLst>
        </xdr:cNvPr>
        <xdr:cNvSpPr txBox="1"/>
      </xdr:nvSpPr>
      <xdr:spPr>
        <a:xfrm>
          <a:off x="4914900" y="950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3810</xdr:rowOff>
    </xdr:from>
    <xdr:to>
      <xdr:col>20</xdr:col>
      <xdr:colOff>38100</xdr:colOff>
      <xdr:row>55</xdr:row>
      <xdr:rowOff>105410</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3937000" y="943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115587</xdr:rowOff>
    </xdr:from>
    <xdr:ext cx="7366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606800" y="9202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144780</xdr:rowOff>
    </xdr:from>
    <xdr:to>
      <xdr:col>15</xdr:col>
      <xdr:colOff>149225</xdr:colOff>
      <xdr:row>57</xdr:row>
      <xdr:rowOff>74930</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30480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59707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2717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41910</xdr:rowOff>
    </xdr:from>
    <xdr:to>
      <xdr:col>11</xdr:col>
      <xdr:colOff>60325</xdr:colOff>
      <xdr:row>57</xdr:row>
      <xdr:rowOff>143510</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2159000" y="981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128287</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1828800" y="990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72390</xdr:rowOff>
    </xdr:from>
    <xdr:to>
      <xdr:col>6</xdr:col>
      <xdr:colOff>171450</xdr:colOff>
      <xdr:row>58</xdr:row>
      <xdr:rowOff>2540</xdr:rowOff>
    </xdr:to>
    <xdr:sp macro="" textlink="">
      <xdr:nvSpPr>
        <xdr:cNvPr id="212" name="楕円 211">
          <a:extLst>
            <a:ext uri="{FF2B5EF4-FFF2-40B4-BE49-F238E27FC236}">
              <a16:creationId xmlns:a16="http://schemas.microsoft.com/office/drawing/2014/main" id="{00000000-0008-0000-0400-0000D4000000}"/>
            </a:ext>
          </a:extLst>
        </xdr:cNvPr>
        <xdr:cNvSpPr/>
      </xdr:nvSpPr>
      <xdr:spPr>
        <a:xfrm>
          <a:off x="1270000" y="9845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158767</xdr:rowOff>
    </xdr:from>
    <xdr:ext cx="762000" cy="259045"/>
    <xdr:sp macro="" textlink="">
      <xdr:nvSpPr>
        <xdr:cNvPr id="213" name="テキスト ボックス 212">
          <a:extLst>
            <a:ext uri="{FF2B5EF4-FFF2-40B4-BE49-F238E27FC236}">
              <a16:creationId xmlns:a16="http://schemas.microsoft.com/office/drawing/2014/main" id="{00000000-0008-0000-0400-0000D5000000}"/>
            </a:ext>
          </a:extLst>
        </xdr:cNvPr>
        <xdr:cNvSpPr txBox="1"/>
      </xdr:nvSpPr>
      <xdr:spPr>
        <a:xfrm>
          <a:off x="939800" y="993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en-US" sz="1100">
              <a:solidFill>
                <a:schemeClr val="dk1"/>
              </a:solidFill>
              <a:effectLst/>
              <a:latin typeface="+mn-lt"/>
              <a:ea typeface="+mn-ea"/>
              <a:cs typeface="+mn-cs"/>
            </a:rPr>
            <a:t>　</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3.6</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ポイント増加しているが、令和</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年度よりは</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減少しており、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類似団体・全国・県平均値よりも良い値である。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今後も、繰出金等の精査を図り、普通会計の負担額を減らしていくよう努める。   </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a:extLst>
            <a:ext uri="{FF2B5EF4-FFF2-40B4-BE49-F238E27FC236}">
              <a16:creationId xmlns:a16="http://schemas.microsoft.com/office/drawing/2014/main" id="{00000000-0008-0000-0400-0000E2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8" name="直線コネクタ 237">
          <a:extLst>
            <a:ext uri="{FF2B5EF4-FFF2-40B4-BE49-F238E27FC236}">
              <a16:creationId xmlns:a16="http://schemas.microsoft.com/office/drawing/2014/main" id="{00000000-0008-0000-0400-0000EE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39" name="テキスト ボックス 238">
          <a:extLst>
            <a:ext uri="{FF2B5EF4-FFF2-40B4-BE49-F238E27FC236}">
              <a16:creationId xmlns:a16="http://schemas.microsoft.com/office/drawing/2014/main" id="{00000000-0008-0000-0400-0000EF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0" name="その他グラフ枠">
          <a:extLst>
            <a:ext uri="{FF2B5EF4-FFF2-40B4-BE49-F238E27FC236}">
              <a16:creationId xmlns:a16="http://schemas.microsoft.com/office/drawing/2014/main" id="{00000000-0008-0000-0400-0000F0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5080</xdr:rowOff>
    </xdr:from>
    <xdr:to>
      <xdr:col>82</xdr:col>
      <xdr:colOff>107950</xdr:colOff>
      <xdr:row>60</xdr:row>
      <xdr:rowOff>35560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flipV="1">
          <a:off x="16510000" y="9263380"/>
          <a:ext cx="0" cy="1059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7637</xdr:rowOff>
    </xdr:from>
    <xdr:ext cx="762000" cy="259045"/>
    <xdr:sp macro="" textlink="">
      <xdr:nvSpPr>
        <xdr:cNvPr id="242" name="その他最小値テキスト">
          <a:extLst>
            <a:ext uri="{FF2B5EF4-FFF2-40B4-BE49-F238E27FC236}">
              <a16:creationId xmlns:a16="http://schemas.microsoft.com/office/drawing/2014/main" id="{00000000-0008-0000-0400-0000F2000000}"/>
            </a:ext>
          </a:extLst>
        </xdr:cNvPr>
        <xdr:cNvSpPr txBox="1"/>
      </xdr:nvSpPr>
      <xdr:spPr>
        <a:xfrm>
          <a:off x="16598900" y="10294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35560</xdr:rowOff>
    </xdr:from>
    <xdr:to>
      <xdr:col>82</xdr:col>
      <xdr:colOff>196850</xdr:colOff>
      <xdr:row>60</xdr:row>
      <xdr:rowOff>35560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10322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91457</xdr:rowOff>
    </xdr:from>
    <xdr:ext cx="762000" cy="259045"/>
    <xdr:sp macro="" textlink="">
      <xdr:nvSpPr>
        <xdr:cNvPr id="244" name="その他最大値テキスト">
          <a:extLst>
            <a:ext uri="{FF2B5EF4-FFF2-40B4-BE49-F238E27FC236}">
              <a16:creationId xmlns:a16="http://schemas.microsoft.com/office/drawing/2014/main" id="{00000000-0008-0000-0400-0000F4000000}"/>
            </a:ext>
          </a:extLst>
        </xdr:cNvPr>
        <xdr:cNvSpPr txBox="1"/>
      </xdr:nvSpPr>
      <xdr:spPr>
        <a:xfrm>
          <a:off x="16598900" y="900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5080</xdr:rowOff>
    </xdr:from>
    <xdr:to>
      <xdr:col>82</xdr:col>
      <xdr:colOff>196850</xdr:colOff>
      <xdr:row>54</xdr:row>
      <xdr:rowOff>5080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6421100" y="9263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8890</xdr:rowOff>
    </xdr:from>
    <xdr:to>
      <xdr:col>82</xdr:col>
      <xdr:colOff>107950</xdr:colOff>
      <xdr:row>54</xdr:row>
      <xdr:rowOff>111760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5671800" y="9095740"/>
          <a:ext cx="838200" cy="274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33037</xdr:rowOff>
    </xdr:from>
    <xdr:ext cx="762000" cy="259045"/>
    <xdr:sp macro="" textlink="">
      <xdr:nvSpPr>
        <xdr:cNvPr id="247" name="その他平均値テキスト">
          <a:extLst>
            <a:ext uri="{FF2B5EF4-FFF2-40B4-BE49-F238E27FC236}">
              <a16:creationId xmlns:a16="http://schemas.microsoft.com/office/drawing/2014/main" id="{00000000-0008-0000-0400-0000F7000000}"/>
            </a:ext>
          </a:extLst>
        </xdr:cNvPr>
        <xdr:cNvSpPr txBox="1"/>
      </xdr:nvSpPr>
      <xdr:spPr>
        <a:xfrm>
          <a:off x="16598900" y="96342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60960</xdr:rowOff>
    </xdr:from>
    <xdr:to>
      <xdr:col>82</xdr:col>
      <xdr:colOff>158750</xdr:colOff>
      <xdr:row>56</xdr:row>
      <xdr:rowOff>162560</xdr:rowOff>
    </xdr:to>
    <xdr:sp macro="" textlink="">
      <xdr:nvSpPr>
        <xdr:cNvPr id="248" name="フローチャート: 判断 247">
          <a:extLst>
            <a:ext uri="{FF2B5EF4-FFF2-40B4-BE49-F238E27FC236}">
              <a16:creationId xmlns:a16="http://schemas.microsoft.com/office/drawing/2014/main" id="{00000000-0008-0000-0400-0000F8000000}"/>
            </a:ext>
          </a:extLst>
        </xdr:cNvPr>
        <xdr:cNvSpPr/>
      </xdr:nvSpPr>
      <xdr:spPr>
        <a:xfrm>
          <a:off x="16459200" y="966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53</xdr:row>
      <xdr:rowOff>8890</xdr:rowOff>
    </xdr:from>
    <xdr:to>
      <xdr:col>78</xdr:col>
      <xdr:colOff>69850</xdr:colOff>
      <xdr:row>54</xdr:row>
      <xdr:rowOff>134620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4782800" y="9095740"/>
          <a:ext cx="889000" cy="297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15240</xdr:rowOff>
    </xdr:from>
    <xdr:to>
      <xdr:col>78</xdr:col>
      <xdr:colOff>120650</xdr:colOff>
      <xdr:row>56</xdr:row>
      <xdr:rowOff>116840</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56210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101617</xdr:rowOff>
    </xdr:from>
    <xdr:ext cx="7366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5290800" y="9702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134620</xdr:rowOff>
    </xdr:from>
    <xdr:to>
      <xdr:col>73</xdr:col>
      <xdr:colOff>180975</xdr:colOff>
      <xdr:row>56</xdr:row>
      <xdr:rowOff>104140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flipV="1">
          <a:off x="13893800" y="9392920"/>
          <a:ext cx="889000" cy="312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30480</xdr:rowOff>
    </xdr:from>
    <xdr:to>
      <xdr:col>74</xdr:col>
      <xdr:colOff>31750</xdr:colOff>
      <xdr:row>56</xdr:row>
      <xdr:rowOff>132080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4732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116857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4401800" y="971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88900</xdr:rowOff>
    </xdr:from>
    <xdr:to>
      <xdr:col>69</xdr:col>
      <xdr:colOff>92075</xdr:colOff>
      <xdr:row>56</xdr:row>
      <xdr:rowOff>104140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3004800" y="96901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160020</xdr:rowOff>
    </xdr:from>
    <xdr:to>
      <xdr:col>69</xdr:col>
      <xdr:colOff>142875</xdr:colOff>
      <xdr:row>57</xdr:row>
      <xdr:rowOff>90170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3843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74947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512800" y="984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49530</xdr:rowOff>
    </xdr:from>
    <xdr:to>
      <xdr:col>65</xdr:col>
      <xdr:colOff>53975</xdr:colOff>
      <xdr:row>57</xdr:row>
      <xdr:rowOff>151130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2954000" y="982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135907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2623800" y="990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60960</xdr:rowOff>
    </xdr:from>
    <xdr:to>
      <xdr:col>82</xdr:col>
      <xdr:colOff>158750</xdr:colOff>
      <xdr:row>54</xdr:row>
      <xdr:rowOff>162560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6459200" y="9319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140987</xdr:rowOff>
    </xdr:from>
    <xdr:ext cx="762000" cy="259045"/>
    <xdr:sp macro="" textlink="">
      <xdr:nvSpPr>
        <xdr:cNvPr id="266" name="その他該当値テキスト">
          <a:extLst>
            <a:ext uri="{FF2B5EF4-FFF2-40B4-BE49-F238E27FC236}">
              <a16:creationId xmlns:a16="http://schemas.microsoft.com/office/drawing/2014/main" id="{00000000-0008-0000-0400-00000A010000}"/>
            </a:ext>
          </a:extLst>
        </xdr:cNvPr>
        <xdr:cNvSpPr txBox="1"/>
      </xdr:nvSpPr>
      <xdr:spPr>
        <a:xfrm>
          <a:off x="16598900" y="9227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52</xdr:row>
      <xdr:rowOff>129540</xdr:rowOff>
    </xdr:from>
    <xdr:to>
      <xdr:col>78</xdr:col>
      <xdr:colOff>120650</xdr:colOff>
      <xdr:row>53</xdr:row>
      <xdr:rowOff>59690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5621000" y="904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51</xdr:row>
      <xdr:rowOff>69867</xdr:rowOff>
    </xdr:from>
    <xdr:ext cx="7366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290800" y="8813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83820</xdr:rowOff>
    </xdr:from>
    <xdr:to>
      <xdr:col>74</xdr:col>
      <xdr:colOff>31750</xdr:colOff>
      <xdr:row>55</xdr:row>
      <xdr:rowOff>13970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4732000" y="934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24147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4401800" y="911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53340</xdr:rowOff>
    </xdr:from>
    <xdr:to>
      <xdr:col>69</xdr:col>
      <xdr:colOff>142875</xdr:colOff>
      <xdr:row>56</xdr:row>
      <xdr:rowOff>154940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3843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165117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512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38100</xdr:rowOff>
    </xdr:from>
    <xdr:to>
      <xdr:col>65</xdr:col>
      <xdr:colOff>53975</xdr:colOff>
      <xdr:row>56</xdr:row>
      <xdr:rowOff>139700</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2954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149877</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2623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農業集落排水事業会計が企業会計に移行したことに伴い、繰出金から補助費等になったことや一部事務組合に対する負担金が増加したことなど、昨年度より、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ポイント増加と大幅に増加しており、類似団体平均と比較すると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ポイント高く、全国・県平均値と比較してもかなり高い値となっている。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今後は、補助金の見直しや、一部事務組合の予算自体の見直しも必要である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8" name="補助費等グラフ枠">
          <a:extLst>
            <a:ext uri="{FF2B5EF4-FFF2-40B4-BE49-F238E27FC236}">
              <a16:creationId xmlns:a16="http://schemas.microsoft.com/office/drawing/2014/main" id="{00000000-0008-0000-0400-00002A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44704</xdr:rowOff>
    </xdr:from>
    <xdr:to>
      <xdr:col>82</xdr:col>
      <xdr:colOff>107950</xdr:colOff>
      <xdr:row>40</xdr:row>
      <xdr:rowOff>90424</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flipV="1">
          <a:off x="16510000" y="5874004"/>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62501</xdr:rowOff>
    </xdr:from>
    <xdr:ext cx="762000" cy="259045"/>
    <xdr:sp macro="" textlink="">
      <xdr:nvSpPr>
        <xdr:cNvPr id="300" name="補助費等最小値テキスト">
          <a:extLst>
            <a:ext uri="{FF2B5EF4-FFF2-40B4-BE49-F238E27FC236}">
              <a16:creationId xmlns:a16="http://schemas.microsoft.com/office/drawing/2014/main" id="{00000000-0008-0000-0400-00002C010000}"/>
            </a:ext>
          </a:extLst>
        </xdr:cNvPr>
        <xdr:cNvSpPr txBox="1"/>
      </xdr:nvSpPr>
      <xdr:spPr>
        <a:xfrm>
          <a:off x="16598900" y="6920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90424</xdr:rowOff>
    </xdr:from>
    <xdr:to>
      <xdr:col>82</xdr:col>
      <xdr:colOff>196850</xdr:colOff>
      <xdr:row>40</xdr:row>
      <xdr:rowOff>90424</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6948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131081</xdr:rowOff>
    </xdr:from>
    <xdr:ext cx="762000" cy="259045"/>
    <xdr:sp macro="" textlink="">
      <xdr:nvSpPr>
        <xdr:cNvPr id="302" name="補助費等最大値テキスト">
          <a:extLst>
            <a:ext uri="{FF2B5EF4-FFF2-40B4-BE49-F238E27FC236}">
              <a16:creationId xmlns:a16="http://schemas.microsoft.com/office/drawing/2014/main" id="{00000000-0008-0000-0400-00002E010000}"/>
            </a:ext>
          </a:extLst>
        </xdr:cNvPr>
        <xdr:cNvSpPr txBox="1"/>
      </xdr:nvSpPr>
      <xdr:spPr>
        <a:xfrm>
          <a:off x="16598900" y="5617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44704</xdr:rowOff>
    </xdr:from>
    <xdr:to>
      <xdr:col>82</xdr:col>
      <xdr:colOff>196850</xdr:colOff>
      <xdr:row>34</xdr:row>
      <xdr:rowOff>44704</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6421100" y="5874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67564</xdr:rowOff>
    </xdr:from>
    <xdr:to>
      <xdr:col>82</xdr:col>
      <xdr:colOff>107950</xdr:colOff>
      <xdr:row>39</xdr:row>
      <xdr:rowOff>56134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5671800" y="6582664"/>
          <a:ext cx="8382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170451</xdr:rowOff>
    </xdr:from>
    <xdr:ext cx="762000" cy="259045"/>
    <xdr:sp macro="" textlink="">
      <xdr:nvSpPr>
        <xdr:cNvPr id="305" name="補助費等平均値テキスト">
          <a:extLst>
            <a:ext uri="{FF2B5EF4-FFF2-40B4-BE49-F238E27FC236}">
              <a16:creationId xmlns:a16="http://schemas.microsoft.com/office/drawing/2014/main" id="{00000000-0008-0000-0400-000031010000}"/>
            </a:ext>
          </a:extLst>
        </xdr:cNvPr>
        <xdr:cNvSpPr txBox="1"/>
      </xdr:nvSpPr>
      <xdr:spPr>
        <a:xfrm>
          <a:off x="16598900" y="6171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153924</xdr:rowOff>
    </xdr:from>
    <xdr:to>
      <xdr:col>82</xdr:col>
      <xdr:colOff>158750</xdr:colOff>
      <xdr:row>37</xdr:row>
      <xdr:rowOff>84074</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6459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38</xdr:row>
      <xdr:rowOff>21844</xdr:rowOff>
    </xdr:from>
    <xdr:to>
      <xdr:col>78</xdr:col>
      <xdr:colOff>69850</xdr:colOff>
      <xdr:row>39</xdr:row>
      <xdr:rowOff>56134</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4782800" y="6536944"/>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131064</xdr:rowOff>
    </xdr:from>
    <xdr:to>
      <xdr:col>78</xdr:col>
      <xdr:colOff>120650</xdr:colOff>
      <xdr:row>37</xdr:row>
      <xdr:rowOff>61214</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5621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71391</xdr:rowOff>
    </xdr:from>
    <xdr:ext cx="7366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5290800" y="6072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156718</xdr:rowOff>
    </xdr:from>
    <xdr:to>
      <xdr:col>73</xdr:col>
      <xdr:colOff>180975</xdr:colOff>
      <xdr:row>38</xdr:row>
      <xdr:rowOff>21844</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3893800" y="650036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14478</xdr:rowOff>
    </xdr:from>
    <xdr:to>
      <xdr:col>74</xdr:col>
      <xdr:colOff>31750</xdr:colOff>
      <xdr:row>37</xdr:row>
      <xdr:rowOff>116078</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4732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126255</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4401800" y="612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156718</xdr:rowOff>
    </xdr:from>
    <xdr:to>
      <xdr:col>69</xdr:col>
      <xdr:colOff>92075</xdr:colOff>
      <xdr:row>38</xdr:row>
      <xdr:rowOff>30988</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flipV="1">
          <a:off x="13004800" y="650036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131064</xdr:rowOff>
    </xdr:from>
    <xdr:to>
      <xdr:col>69</xdr:col>
      <xdr:colOff>142875</xdr:colOff>
      <xdr:row>37</xdr:row>
      <xdr:rowOff>61214</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3843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71391</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512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103632</xdr:rowOff>
    </xdr:from>
    <xdr:to>
      <xdr:col>65</xdr:col>
      <xdr:colOff>53975</xdr:colOff>
      <xdr:row>37</xdr:row>
      <xdr:rowOff>33782</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2954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43959</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2623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16764</xdr:rowOff>
    </xdr:from>
    <xdr:to>
      <xdr:col>82</xdr:col>
      <xdr:colOff>158750</xdr:colOff>
      <xdr:row>38</xdr:row>
      <xdr:rowOff>118364</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6459200" y="653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160291</xdr:rowOff>
    </xdr:from>
    <xdr:ext cx="762000" cy="259045"/>
    <xdr:sp macro="" textlink="">
      <xdr:nvSpPr>
        <xdr:cNvPr id="324" name="補助費等該当値テキスト">
          <a:extLst>
            <a:ext uri="{FF2B5EF4-FFF2-40B4-BE49-F238E27FC236}">
              <a16:creationId xmlns:a16="http://schemas.microsoft.com/office/drawing/2014/main" id="{00000000-0008-0000-0400-000044010000}"/>
            </a:ext>
          </a:extLst>
        </xdr:cNvPr>
        <xdr:cNvSpPr txBox="1"/>
      </xdr:nvSpPr>
      <xdr:spPr>
        <a:xfrm>
          <a:off x="16598900" y="650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39</xdr:row>
      <xdr:rowOff>5334</xdr:rowOff>
    </xdr:from>
    <xdr:to>
      <xdr:col>78</xdr:col>
      <xdr:colOff>120650</xdr:colOff>
      <xdr:row>39</xdr:row>
      <xdr:rowOff>106934</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5621000" y="6691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39</xdr:row>
      <xdr:rowOff>91711</xdr:rowOff>
    </xdr:from>
    <xdr:ext cx="7366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290800" y="67782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142494</xdr:rowOff>
    </xdr:from>
    <xdr:to>
      <xdr:col>74</xdr:col>
      <xdr:colOff>31750</xdr:colOff>
      <xdr:row>38</xdr:row>
      <xdr:rowOff>72644</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4732000" y="6486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57421</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401800" y="6572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105918</xdr:rowOff>
    </xdr:from>
    <xdr:to>
      <xdr:col>69</xdr:col>
      <xdr:colOff>142875</xdr:colOff>
      <xdr:row>38</xdr:row>
      <xdr:rowOff>36068</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3843000" y="644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20845</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3512800" y="6535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151638</xdr:rowOff>
    </xdr:from>
    <xdr:to>
      <xdr:col>65</xdr:col>
      <xdr:colOff>53975</xdr:colOff>
      <xdr:row>38</xdr:row>
      <xdr:rowOff>81788</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2954000" y="649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66565</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2623800" y="6581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3" name="テキスト ボックス 342">
          <a:extLst>
            <a:ext uri="{FF2B5EF4-FFF2-40B4-BE49-F238E27FC236}">
              <a16:creationId xmlns:a16="http://schemas.microsoft.com/office/drawing/2014/main" id="{00000000-0008-0000-0400-000057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中学校用地購入のため</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5.5</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億円の借り入れた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ことなどにより、昨年度より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現在は、類似団体・全国平均よりも良い値であるが、今後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、中学校建設や道路整備、公共施設の修繕などにより、多額の借入れを予定しているため、数値の悪化が見込まれる。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地方債の新規発行額を抑制し、数値の悪化を抑えるよう努めていく。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1" name="公債費グラフ枠">
          <a:extLst>
            <a:ext uri="{FF2B5EF4-FFF2-40B4-BE49-F238E27FC236}">
              <a16:creationId xmlns:a16="http://schemas.microsoft.com/office/drawing/2014/main" id="{00000000-0008-0000-0400-000069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37193</xdr:rowOff>
    </xdr:from>
    <xdr:to>
      <xdr:col>24</xdr:col>
      <xdr:colOff>25400</xdr:colOff>
      <xdr:row>82</xdr:row>
      <xdr:rowOff>50800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flipV="1">
          <a:off x="4826000" y="12553043"/>
          <a:ext cx="0"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82</xdr:row>
      <xdr:rowOff>22877</xdr:rowOff>
    </xdr:from>
    <xdr:ext cx="762000" cy="259045"/>
    <xdr:sp macro="" textlink="">
      <xdr:nvSpPr>
        <xdr:cNvPr id="363" name="公債費最小値テキスト">
          <a:extLst>
            <a:ext uri="{FF2B5EF4-FFF2-40B4-BE49-F238E27FC236}">
              <a16:creationId xmlns:a16="http://schemas.microsoft.com/office/drawing/2014/main" id="{00000000-0008-0000-0400-00006B010000}"/>
            </a:ext>
          </a:extLst>
        </xdr:cNvPr>
        <xdr:cNvSpPr txBox="1"/>
      </xdr:nvSpPr>
      <xdr:spPr>
        <a:xfrm>
          <a:off x="49149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50800</xdr:rowOff>
    </xdr:from>
    <xdr:to>
      <xdr:col>24</xdr:col>
      <xdr:colOff>114300</xdr:colOff>
      <xdr:row>82</xdr:row>
      <xdr:rowOff>50800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4737100" y="14109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123570</xdr:rowOff>
    </xdr:from>
    <xdr:ext cx="762000" cy="259045"/>
    <xdr:sp macro="" textlink="">
      <xdr:nvSpPr>
        <xdr:cNvPr id="365" name="公債費最大値テキスト">
          <a:extLst>
            <a:ext uri="{FF2B5EF4-FFF2-40B4-BE49-F238E27FC236}">
              <a16:creationId xmlns:a16="http://schemas.microsoft.com/office/drawing/2014/main" id="{00000000-0008-0000-0400-00006D010000}"/>
            </a:ext>
          </a:extLst>
        </xdr:cNvPr>
        <xdr:cNvSpPr txBox="1"/>
      </xdr:nvSpPr>
      <xdr:spPr>
        <a:xfrm>
          <a:off x="4914900" y="12296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37193</xdr:rowOff>
    </xdr:from>
    <xdr:to>
      <xdr:col>24</xdr:col>
      <xdr:colOff>114300</xdr:colOff>
      <xdr:row>73</xdr:row>
      <xdr:rowOff>37193</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4737100" y="12553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129722</xdr:rowOff>
    </xdr:from>
    <xdr:to>
      <xdr:col>24</xdr:col>
      <xdr:colOff>25400</xdr:colOff>
      <xdr:row>76</xdr:row>
      <xdr:rowOff>88900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3987800" y="12988472"/>
          <a:ext cx="8382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78213</xdr:rowOff>
    </xdr:from>
    <xdr:ext cx="762000" cy="259045"/>
    <xdr:sp macro="" textlink="">
      <xdr:nvSpPr>
        <xdr:cNvPr id="368" name="公債費平均値テキスト">
          <a:extLst>
            <a:ext uri="{FF2B5EF4-FFF2-40B4-BE49-F238E27FC236}">
              <a16:creationId xmlns:a16="http://schemas.microsoft.com/office/drawing/2014/main" id="{00000000-0008-0000-0400-000070010000}"/>
            </a:ext>
          </a:extLst>
        </xdr:cNvPr>
        <xdr:cNvSpPr txBox="1"/>
      </xdr:nvSpPr>
      <xdr:spPr>
        <a:xfrm>
          <a:off x="4914900" y="132798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106136</xdr:rowOff>
    </xdr:from>
    <xdr:to>
      <xdr:col>24</xdr:col>
      <xdr:colOff>76200</xdr:colOff>
      <xdr:row>78</xdr:row>
      <xdr:rowOff>36286</xdr:rowOff>
    </xdr:to>
    <xdr:sp macro="" textlink="">
      <xdr:nvSpPr>
        <xdr:cNvPr id="369" name="フローチャート: 判断 368">
          <a:extLst>
            <a:ext uri="{FF2B5EF4-FFF2-40B4-BE49-F238E27FC236}">
              <a16:creationId xmlns:a16="http://schemas.microsoft.com/office/drawing/2014/main" id="{00000000-0008-0000-0400-000071010000}"/>
            </a:ext>
          </a:extLst>
        </xdr:cNvPr>
        <xdr:cNvSpPr/>
      </xdr:nvSpPr>
      <xdr:spPr>
        <a:xfrm>
          <a:off x="4775200" y="13307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129722</xdr:rowOff>
    </xdr:from>
    <xdr:to>
      <xdr:col>19</xdr:col>
      <xdr:colOff>187325</xdr:colOff>
      <xdr:row>76</xdr:row>
      <xdr:rowOff>121557</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098800" y="12988472"/>
          <a:ext cx="889000" cy="163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29936</xdr:rowOff>
    </xdr:from>
    <xdr:to>
      <xdr:col>20</xdr:col>
      <xdr:colOff>38100</xdr:colOff>
      <xdr:row>77</xdr:row>
      <xdr:rowOff>131536</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937000" y="1323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116313</xdr:rowOff>
    </xdr:from>
    <xdr:ext cx="7366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3606800" y="13317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23586</xdr:rowOff>
    </xdr:from>
    <xdr:to>
      <xdr:col>15</xdr:col>
      <xdr:colOff>98425</xdr:colOff>
      <xdr:row>76</xdr:row>
      <xdr:rowOff>121557</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2209800" y="13053786"/>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95250</xdr:rowOff>
    </xdr:from>
    <xdr:to>
      <xdr:col>15</xdr:col>
      <xdr:colOff>149225</xdr:colOff>
      <xdr:row>78</xdr:row>
      <xdr:rowOff>25400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048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27178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23586</xdr:rowOff>
    </xdr:from>
    <xdr:to>
      <xdr:col>11</xdr:col>
      <xdr:colOff>9525</xdr:colOff>
      <xdr:row>76</xdr:row>
      <xdr:rowOff>23586</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1320800" y="1305378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95250</xdr:rowOff>
    </xdr:from>
    <xdr:to>
      <xdr:col>11</xdr:col>
      <xdr:colOff>60325</xdr:colOff>
      <xdr:row>78</xdr:row>
      <xdr:rowOff>25400</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2159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18288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73479</xdr:rowOff>
    </xdr:from>
    <xdr:to>
      <xdr:col>6</xdr:col>
      <xdr:colOff>171450</xdr:colOff>
      <xdr:row>78</xdr:row>
      <xdr:rowOff>3629</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1270000" y="13275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159856</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939800" y="13361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38100</xdr:rowOff>
    </xdr:from>
    <xdr:to>
      <xdr:col>24</xdr:col>
      <xdr:colOff>76200</xdr:colOff>
      <xdr:row>76</xdr:row>
      <xdr:rowOff>139700</xdr:rowOff>
    </xdr:to>
    <xdr:sp macro="" textlink="">
      <xdr:nvSpPr>
        <xdr:cNvPr id="386" name="楕円 385">
          <a:extLst>
            <a:ext uri="{FF2B5EF4-FFF2-40B4-BE49-F238E27FC236}">
              <a16:creationId xmlns:a16="http://schemas.microsoft.com/office/drawing/2014/main" id="{00000000-0008-0000-0400-000082010000}"/>
            </a:ext>
          </a:extLst>
        </xdr:cNvPr>
        <xdr:cNvSpPr/>
      </xdr:nvSpPr>
      <xdr:spPr>
        <a:xfrm>
          <a:off x="47752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54627</xdr:rowOff>
    </xdr:from>
    <xdr:ext cx="762000" cy="259045"/>
    <xdr:sp macro="" textlink="">
      <xdr:nvSpPr>
        <xdr:cNvPr id="387" name="公債費該当値テキスト">
          <a:extLst>
            <a:ext uri="{FF2B5EF4-FFF2-40B4-BE49-F238E27FC236}">
              <a16:creationId xmlns:a16="http://schemas.microsoft.com/office/drawing/2014/main" id="{00000000-0008-0000-0400-000083010000}"/>
            </a:ext>
          </a:extLst>
        </xdr:cNvPr>
        <xdr:cNvSpPr txBox="1"/>
      </xdr:nvSpPr>
      <xdr:spPr>
        <a:xfrm>
          <a:off x="49149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78922</xdr:rowOff>
    </xdr:from>
    <xdr:to>
      <xdr:col>20</xdr:col>
      <xdr:colOff>38100</xdr:colOff>
      <xdr:row>76</xdr:row>
      <xdr:rowOff>9072</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3937000" y="12937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19249</xdr:rowOff>
    </xdr:from>
    <xdr:ext cx="7366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3606800" y="12706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70757</xdr:rowOff>
    </xdr:from>
    <xdr:to>
      <xdr:col>15</xdr:col>
      <xdr:colOff>149225</xdr:colOff>
      <xdr:row>77</xdr:row>
      <xdr:rowOff>907</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3048000" y="1310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11084</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2717800" y="12869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144235</xdr:rowOff>
    </xdr:from>
    <xdr:to>
      <xdr:col>11</xdr:col>
      <xdr:colOff>60325</xdr:colOff>
      <xdr:row>76</xdr:row>
      <xdr:rowOff>74386</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2159000" y="1300298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84562</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1828800" y="1277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144235</xdr:rowOff>
    </xdr:from>
    <xdr:to>
      <xdr:col>6</xdr:col>
      <xdr:colOff>171450</xdr:colOff>
      <xdr:row>76</xdr:row>
      <xdr:rowOff>74386</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1270000" y="1300298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84562</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939800" y="1277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しており、類似団体・全国・県平均値よりも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悪</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い値である。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b="0">
              <a:solidFill>
                <a:schemeClr val="dk1"/>
              </a:solidFill>
              <a:effectLst/>
              <a:latin typeface="ＭＳ Ｐゴシック" panose="020B0600070205080204" pitchFamily="50" charset="-128"/>
              <a:ea typeface="ＭＳ Ｐゴシック" panose="020B0600070205080204" pitchFamily="50" charset="-128"/>
              <a:cs typeface="+mn-cs"/>
            </a:rPr>
            <a:t>　今後も、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公債費以外の全体的な歳出抑制に努めていく。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a:extLst>
            <a:ext uri="{FF2B5EF4-FFF2-40B4-BE49-F238E27FC236}">
              <a16:creationId xmlns:a16="http://schemas.microsoft.com/office/drawing/2014/main" id="{00000000-0008-0000-0400-0000A4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97282</xdr:rowOff>
    </xdr:from>
    <xdr:to>
      <xdr:col>82</xdr:col>
      <xdr:colOff>107950</xdr:colOff>
      <xdr:row>80</xdr:row>
      <xdr:rowOff>145287</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flipV="1">
          <a:off x="16510000" y="12613132"/>
          <a:ext cx="0" cy="1248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117364</xdr:rowOff>
    </xdr:from>
    <xdr:ext cx="762000" cy="259045"/>
    <xdr:sp macro="" textlink="">
      <xdr:nvSpPr>
        <xdr:cNvPr id="422" name="公債費以外最小値テキスト">
          <a:extLst>
            <a:ext uri="{FF2B5EF4-FFF2-40B4-BE49-F238E27FC236}">
              <a16:creationId xmlns:a16="http://schemas.microsoft.com/office/drawing/2014/main" id="{00000000-0008-0000-0400-0000A6010000}"/>
            </a:ext>
          </a:extLst>
        </xdr:cNvPr>
        <xdr:cNvSpPr txBox="1"/>
      </xdr:nvSpPr>
      <xdr:spPr>
        <a:xfrm>
          <a:off x="16598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145287</xdr:rowOff>
    </xdr:from>
    <xdr:to>
      <xdr:col>82</xdr:col>
      <xdr:colOff>196850</xdr:colOff>
      <xdr:row>80</xdr:row>
      <xdr:rowOff>145287</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12209</xdr:rowOff>
    </xdr:from>
    <xdr:ext cx="762000" cy="259045"/>
    <xdr:sp macro="" textlink="">
      <xdr:nvSpPr>
        <xdr:cNvPr id="424" name="公債費以外最大値テキスト">
          <a:extLst>
            <a:ext uri="{FF2B5EF4-FFF2-40B4-BE49-F238E27FC236}">
              <a16:creationId xmlns:a16="http://schemas.microsoft.com/office/drawing/2014/main" id="{00000000-0008-0000-0400-0000A8010000}"/>
            </a:ext>
          </a:extLst>
        </xdr:cNvPr>
        <xdr:cNvSpPr txBox="1"/>
      </xdr:nvSpPr>
      <xdr:spPr>
        <a:xfrm>
          <a:off x="16598900" y="12356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97282</xdr:rowOff>
    </xdr:from>
    <xdr:to>
      <xdr:col>82</xdr:col>
      <xdr:colOff>196850</xdr:colOff>
      <xdr:row>73</xdr:row>
      <xdr:rowOff>97282</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6421100" y="12613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152146</xdr:rowOff>
    </xdr:from>
    <xdr:to>
      <xdr:col>82</xdr:col>
      <xdr:colOff>107950</xdr:colOff>
      <xdr:row>77</xdr:row>
      <xdr:rowOff>165863</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5671800" y="13010896"/>
          <a:ext cx="838200" cy="356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40149</xdr:rowOff>
    </xdr:from>
    <xdr:ext cx="762000" cy="259045"/>
    <xdr:sp macro="" textlink="">
      <xdr:nvSpPr>
        <xdr:cNvPr id="427" name="公債費以外平均値テキスト">
          <a:extLst>
            <a:ext uri="{FF2B5EF4-FFF2-40B4-BE49-F238E27FC236}">
              <a16:creationId xmlns:a16="http://schemas.microsoft.com/office/drawing/2014/main" id="{00000000-0008-0000-0400-0000AB010000}"/>
            </a:ext>
          </a:extLst>
        </xdr:cNvPr>
        <xdr:cNvSpPr txBox="1"/>
      </xdr:nvSpPr>
      <xdr:spPr>
        <a:xfrm>
          <a:off x="16598900" y="13070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23622</xdr:rowOff>
    </xdr:from>
    <xdr:to>
      <xdr:col>82</xdr:col>
      <xdr:colOff>158750</xdr:colOff>
      <xdr:row>77</xdr:row>
      <xdr:rowOff>125222</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64592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152146</xdr:rowOff>
    </xdr:from>
    <xdr:to>
      <xdr:col>78</xdr:col>
      <xdr:colOff>69850</xdr:colOff>
      <xdr:row>77</xdr:row>
      <xdr:rowOff>65278</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flipV="1">
          <a:off x="14782800" y="13010896"/>
          <a:ext cx="889000" cy="25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39624</xdr:rowOff>
    </xdr:from>
    <xdr:to>
      <xdr:col>78</xdr:col>
      <xdr:colOff>120650</xdr:colOff>
      <xdr:row>76</xdr:row>
      <xdr:rowOff>141224</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5621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126001</xdr:rowOff>
    </xdr:from>
    <xdr:ext cx="7366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5290800" y="131562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65278</xdr:rowOff>
    </xdr:from>
    <xdr:to>
      <xdr:col>73</xdr:col>
      <xdr:colOff>180975</xdr:colOff>
      <xdr:row>78</xdr:row>
      <xdr:rowOff>113285</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3893800" y="13266928"/>
          <a:ext cx="889000" cy="219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149352</xdr:rowOff>
    </xdr:from>
    <xdr:to>
      <xdr:col>74</xdr:col>
      <xdr:colOff>31750</xdr:colOff>
      <xdr:row>77</xdr:row>
      <xdr:rowOff>79502</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4732000" y="1317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89679</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4401800" y="12948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113285</xdr:rowOff>
    </xdr:from>
    <xdr:to>
      <xdr:col>69</xdr:col>
      <xdr:colOff>92075</xdr:colOff>
      <xdr:row>78</xdr:row>
      <xdr:rowOff>113285</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3004800" y="134863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28194</xdr:rowOff>
    </xdr:from>
    <xdr:to>
      <xdr:col>69</xdr:col>
      <xdr:colOff>142875</xdr:colOff>
      <xdr:row>77</xdr:row>
      <xdr:rowOff>129794</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3843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139971</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3512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5335</xdr:rowOff>
    </xdr:from>
    <xdr:to>
      <xdr:col>65</xdr:col>
      <xdr:colOff>53975</xdr:colOff>
      <xdr:row>77</xdr:row>
      <xdr:rowOff>106935</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2954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117112</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2623800" y="12975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115063</xdr:rowOff>
    </xdr:from>
    <xdr:to>
      <xdr:col>82</xdr:col>
      <xdr:colOff>158750</xdr:colOff>
      <xdr:row>78</xdr:row>
      <xdr:rowOff>45213</xdr:rowOff>
    </xdr:to>
    <xdr:sp macro="" textlink="">
      <xdr:nvSpPr>
        <xdr:cNvPr id="445" name="楕円 444">
          <a:extLst>
            <a:ext uri="{FF2B5EF4-FFF2-40B4-BE49-F238E27FC236}">
              <a16:creationId xmlns:a16="http://schemas.microsoft.com/office/drawing/2014/main" id="{00000000-0008-0000-0400-0000BD010000}"/>
            </a:ext>
          </a:extLst>
        </xdr:cNvPr>
        <xdr:cNvSpPr/>
      </xdr:nvSpPr>
      <xdr:spPr>
        <a:xfrm>
          <a:off x="16459200" y="13316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87140</xdr:rowOff>
    </xdr:from>
    <xdr:ext cx="762000" cy="259045"/>
    <xdr:sp macro="" textlink="">
      <xdr:nvSpPr>
        <xdr:cNvPr id="446" name="公債費以外該当値テキスト">
          <a:extLst>
            <a:ext uri="{FF2B5EF4-FFF2-40B4-BE49-F238E27FC236}">
              <a16:creationId xmlns:a16="http://schemas.microsoft.com/office/drawing/2014/main" id="{00000000-0008-0000-0400-0000BE010000}"/>
            </a:ext>
          </a:extLst>
        </xdr:cNvPr>
        <xdr:cNvSpPr txBox="1"/>
      </xdr:nvSpPr>
      <xdr:spPr>
        <a:xfrm>
          <a:off x="16598900" y="13288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101346</xdr:rowOff>
    </xdr:from>
    <xdr:to>
      <xdr:col>78</xdr:col>
      <xdr:colOff>120650</xdr:colOff>
      <xdr:row>76</xdr:row>
      <xdr:rowOff>31496</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5621000" y="12960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41673</xdr:rowOff>
    </xdr:from>
    <xdr:ext cx="7366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5290800" y="127289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14478</xdr:rowOff>
    </xdr:from>
    <xdr:to>
      <xdr:col>74</xdr:col>
      <xdr:colOff>31750</xdr:colOff>
      <xdr:row>77</xdr:row>
      <xdr:rowOff>116078</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4732000" y="13216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100855</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4401800" y="1330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62485</xdr:rowOff>
    </xdr:from>
    <xdr:to>
      <xdr:col>69</xdr:col>
      <xdr:colOff>142875</xdr:colOff>
      <xdr:row>78</xdr:row>
      <xdr:rowOff>164085</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3843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148862</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3512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62485</xdr:rowOff>
    </xdr:from>
    <xdr:to>
      <xdr:col>65</xdr:col>
      <xdr:colOff>53975</xdr:colOff>
      <xdr:row>78</xdr:row>
      <xdr:rowOff>164085</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2954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148862</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2623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a:extLst>
            <a:ext uri="{FF2B5EF4-FFF2-40B4-BE49-F238E27FC236}">
              <a16:creationId xmlns:a16="http://schemas.microsoft.com/office/drawing/2014/main" id="{00000000-0008-0000-0500-00002B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168723</xdr:rowOff>
    </xdr:from>
    <xdr:to>
      <xdr:col>29</xdr:col>
      <xdr:colOff>127000</xdr:colOff>
      <xdr:row>18</xdr:row>
      <xdr:rowOff>169550</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flipV="1">
          <a:off x="5651500" y="2273748"/>
          <a:ext cx="0" cy="102952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141627</xdr:rowOff>
    </xdr:from>
    <xdr:ext cx="762000" cy="259045"/>
    <xdr:sp macro="" textlink="">
      <xdr:nvSpPr>
        <xdr:cNvPr id="45" name="人口1人当たり決算額の推移最小値テキスト130">
          <a:extLst>
            <a:ext uri="{FF2B5EF4-FFF2-40B4-BE49-F238E27FC236}">
              <a16:creationId xmlns:a16="http://schemas.microsoft.com/office/drawing/2014/main" id="{00000000-0008-0000-0500-00002D000000}"/>
            </a:ext>
          </a:extLst>
        </xdr:cNvPr>
        <xdr:cNvSpPr txBox="1"/>
      </xdr:nvSpPr>
      <xdr:spPr>
        <a:xfrm>
          <a:off x="5740400" y="327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169550</xdr:rowOff>
    </xdr:from>
    <xdr:to>
      <xdr:col>30</xdr:col>
      <xdr:colOff>25400</xdr:colOff>
      <xdr:row>18</xdr:row>
      <xdr:rowOff>169550</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33032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83650</xdr:rowOff>
    </xdr:from>
    <xdr:ext cx="762000" cy="259045"/>
    <xdr:sp macro="" textlink="">
      <xdr:nvSpPr>
        <xdr:cNvPr id="47" name="人口1人当たり決算額の推移最大値テキスト130">
          <a:extLst>
            <a:ext uri="{FF2B5EF4-FFF2-40B4-BE49-F238E27FC236}">
              <a16:creationId xmlns:a16="http://schemas.microsoft.com/office/drawing/2014/main" id="{00000000-0008-0000-0500-00002F000000}"/>
            </a:ext>
          </a:extLst>
        </xdr:cNvPr>
        <xdr:cNvSpPr txBox="1"/>
      </xdr:nvSpPr>
      <xdr:spPr>
        <a:xfrm>
          <a:off x="5740400" y="2017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336,549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168723</xdr:rowOff>
    </xdr:from>
    <xdr:to>
      <xdr:col>30</xdr:col>
      <xdr:colOff>25400</xdr:colOff>
      <xdr:row>12</xdr:row>
      <xdr:rowOff>168723</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227374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80358</xdr:rowOff>
    </xdr:from>
    <xdr:to>
      <xdr:col>29</xdr:col>
      <xdr:colOff>127000</xdr:colOff>
      <xdr:row>18</xdr:row>
      <xdr:rowOff>90634</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flipV="1">
          <a:off x="5003800" y="3214083"/>
          <a:ext cx="647700" cy="102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2114</xdr:rowOff>
    </xdr:from>
    <xdr:ext cx="762000" cy="259045"/>
    <xdr:sp macro="" textlink="">
      <xdr:nvSpPr>
        <xdr:cNvPr id="50" name="人口1人当たり決算額の推移平均値テキスト130">
          <a:extLst>
            <a:ext uri="{FF2B5EF4-FFF2-40B4-BE49-F238E27FC236}">
              <a16:creationId xmlns:a16="http://schemas.microsoft.com/office/drawing/2014/main" id="{00000000-0008-0000-0500-000032000000}"/>
            </a:ext>
          </a:extLst>
        </xdr:cNvPr>
        <xdr:cNvSpPr txBox="1"/>
      </xdr:nvSpPr>
      <xdr:spPr>
        <a:xfrm>
          <a:off x="5740400" y="29643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157037</xdr:rowOff>
    </xdr:from>
    <xdr:to>
      <xdr:col>29</xdr:col>
      <xdr:colOff>177800</xdr:colOff>
      <xdr:row>18</xdr:row>
      <xdr:rowOff>87187</xdr:rowOff>
    </xdr:to>
    <xdr:sp macro="" textlink="">
      <xdr:nvSpPr>
        <xdr:cNvPr id="51" name="フローチャート: 判断 50">
          <a:extLst>
            <a:ext uri="{FF2B5EF4-FFF2-40B4-BE49-F238E27FC236}">
              <a16:creationId xmlns:a16="http://schemas.microsoft.com/office/drawing/2014/main" id="{00000000-0008-0000-0500-000033000000}"/>
            </a:ext>
          </a:extLst>
        </xdr:cNvPr>
        <xdr:cNvSpPr/>
      </xdr:nvSpPr>
      <xdr:spPr bwMode="auto">
        <a:xfrm>
          <a:off x="5600700" y="31193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90634</xdr:rowOff>
    </xdr:from>
    <xdr:to>
      <xdr:col>26</xdr:col>
      <xdr:colOff>50800</xdr:colOff>
      <xdr:row>18</xdr:row>
      <xdr:rowOff>100033</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4305300" y="3224359"/>
          <a:ext cx="698500" cy="93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161620</xdr:rowOff>
    </xdr:from>
    <xdr:to>
      <xdr:col>26</xdr:col>
      <xdr:colOff>101600</xdr:colOff>
      <xdr:row>18</xdr:row>
      <xdr:rowOff>91770</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4953000" y="31238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101947</xdr:rowOff>
    </xdr:from>
    <xdr:ext cx="736600" cy="259045"/>
    <xdr:sp macro="" textlink="">
      <xdr:nvSpPr>
        <xdr:cNvPr id="54" name="テキスト ボックス 53">
          <a:extLst>
            <a:ext uri="{FF2B5EF4-FFF2-40B4-BE49-F238E27FC236}">
              <a16:creationId xmlns:a16="http://schemas.microsoft.com/office/drawing/2014/main" id="{00000000-0008-0000-0500-000036000000}"/>
            </a:ext>
          </a:extLst>
        </xdr:cNvPr>
        <xdr:cNvSpPr txBox="1"/>
      </xdr:nvSpPr>
      <xdr:spPr>
        <a:xfrm>
          <a:off x="4622800" y="28927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100033</xdr:rowOff>
    </xdr:from>
    <xdr:to>
      <xdr:col>22</xdr:col>
      <xdr:colOff>114300</xdr:colOff>
      <xdr:row>18</xdr:row>
      <xdr:rowOff>104898</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3606800" y="3233758"/>
          <a:ext cx="698500" cy="48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21260</xdr:rowOff>
    </xdr:from>
    <xdr:to>
      <xdr:col>22</xdr:col>
      <xdr:colOff>165100</xdr:colOff>
      <xdr:row>18</xdr:row>
      <xdr:rowOff>122860</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254500" y="315498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133037</xdr:rowOff>
    </xdr:from>
    <xdr:ext cx="7620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3924300" y="2923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104898</xdr:rowOff>
    </xdr:from>
    <xdr:to>
      <xdr:col>18</xdr:col>
      <xdr:colOff>177800</xdr:colOff>
      <xdr:row>18</xdr:row>
      <xdr:rowOff>119128</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2908300" y="3238623"/>
          <a:ext cx="698500" cy="142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39887</xdr:rowOff>
    </xdr:from>
    <xdr:to>
      <xdr:col>19</xdr:col>
      <xdr:colOff>38100</xdr:colOff>
      <xdr:row>18</xdr:row>
      <xdr:rowOff>141487</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3556000" y="31736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151664</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225800" y="2942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45617</xdr:rowOff>
    </xdr:from>
    <xdr:to>
      <xdr:col>15</xdr:col>
      <xdr:colOff>101600</xdr:colOff>
      <xdr:row>18</xdr:row>
      <xdr:rowOff>147217</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2857500" y="31793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157394</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2527300" y="2948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29558</xdr:rowOff>
    </xdr:from>
    <xdr:to>
      <xdr:col>29</xdr:col>
      <xdr:colOff>177800</xdr:colOff>
      <xdr:row>18</xdr:row>
      <xdr:rowOff>131158</xdr:rowOff>
    </xdr:to>
    <xdr:sp macro="" textlink="">
      <xdr:nvSpPr>
        <xdr:cNvPr id="68" name="楕円 67">
          <a:extLst>
            <a:ext uri="{FF2B5EF4-FFF2-40B4-BE49-F238E27FC236}">
              <a16:creationId xmlns:a16="http://schemas.microsoft.com/office/drawing/2014/main" id="{00000000-0008-0000-0500-000044000000}"/>
            </a:ext>
          </a:extLst>
        </xdr:cNvPr>
        <xdr:cNvSpPr/>
      </xdr:nvSpPr>
      <xdr:spPr bwMode="auto">
        <a:xfrm>
          <a:off x="5600700" y="31632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116414</xdr:rowOff>
    </xdr:from>
    <xdr:ext cx="762000" cy="259045"/>
    <xdr:sp macro="" textlink="">
      <xdr:nvSpPr>
        <xdr:cNvPr id="69" name="人口1人当たり決算額の推移該当値テキスト130">
          <a:extLst>
            <a:ext uri="{FF2B5EF4-FFF2-40B4-BE49-F238E27FC236}">
              <a16:creationId xmlns:a16="http://schemas.microsoft.com/office/drawing/2014/main" id="{00000000-0008-0000-0500-000045000000}"/>
            </a:ext>
          </a:extLst>
        </xdr:cNvPr>
        <xdr:cNvSpPr txBox="1"/>
      </xdr:nvSpPr>
      <xdr:spPr>
        <a:xfrm>
          <a:off x="5740400" y="3078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39834</xdr:rowOff>
    </xdr:from>
    <xdr:to>
      <xdr:col>26</xdr:col>
      <xdr:colOff>101600</xdr:colOff>
      <xdr:row>18</xdr:row>
      <xdr:rowOff>141434</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4953000" y="31735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126211</xdr:rowOff>
    </xdr:from>
    <xdr:ext cx="7366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4622800" y="3259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49233</xdr:rowOff>
    </xdr:from>
    <xdr:to>
      <xdr:col>22</xdr:col>
      <xdr:colOff>165100</xdr:colOff>
      <xdr:row>18</xdr:row>
      <xdr:rowOff>150833</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254500" y="31829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135610</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924300" y="3269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54098</xdr:rowOff>
    </xdr:from>
    <xdr:to>
      <xdr:col>19</xdr:col>
      <xdr:colOff>38100</xdr:colOff>
      <xdr:row>18</xdr:row>
      <xdr:rowOff>155698</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3556000" y="31878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140475</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225800" y="3274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68329</xdr:rowOff>
    </xdr:from>
    <xdr:to>
      <xdr:col>15</xdr:col>
      <xdr:colOff>101600</xdr:colOff>
      <xdr:row>18</xdr:row>
      <xdr:rowOff>169928</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2857500" y="3202054"/>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154705</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2527300" y="32884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a:extLst>
            <a:ext uri="{FF2B5EF4-FFF2-40B4-BE49-F238E27FC236}">
              <a16:creationId xmlns:a16="http://schemas.microsoft.com/office/drawing/2014/main" id="{00000000-0008-0000-0500-00004F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a:extLst>
            <a:ext uri="{FF2B5EF4-FFF2-40B4-BE49-F238E27FC236}">
              <a16:creationId xmlns:a16="http://schemas.microsoft.com/office/drawing/2014/main" id="{00000000-0008-0000-0500-000058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a:extLst>
            <a:ext uri="{FF2B5EF4-FFF2-40B4-BE49-F238E27FC236}">
              <a16:creationId xmlns:a16="http://schemas.microsoft.com/office/drawing/2014/main" id="{00000000-0008-0000-0500-000059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a:extLst>
            <a:ext uri="{FF2B5EF4-FFF2-40B4-BE49-F238E27FC236}">
              <a16:creationId xmlns:a16="http://schemas.microsoft.com/office/drawing/2014/main" id="{00000000-0008-0000-0500-00005A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a:extLst>
            <a:ext uri="{FF2B5EF4-FFF2-40B4-BE49-F238E27FC236}">
              <a16:creationId xmlns:a16="http://schemas.microsoft.com/office/drawing/2014/main" id="{00000000-0008-0000-0500-00005B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295230</xdr:rowOff>
    </xdr:from>
    <xdr:to>
      <xdr:col>29</xdr:col>
      <xdr:colOff>127000</xdr:colOff>
      <xdr:row>38</xdr:row>
      <xdr:rowOff>104635</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219780"/>
          <a:ext cx="0" cy="135245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76712</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544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104635</xdr:rowOff>
    </xdr:from>
    <xdr:to>
      <xdr:col>30</xdr:col>
      <xdr:colOff>25400</xdr:colOff>
      <xdr:row>38</xdr:row>
      <xdr:rowOff>104635</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57223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38707</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96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295230</xdr:rowOff>
    </xdr:from>
    <xdr:to>
      <xdr:col>30</xdr:col>
      <xdr:colOff>25400</xdr:colOff>
      <xdr:row>33</xdr:row>
      <xdr:rowOff>295230</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2197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157290</xdr:rowOff>
    </xdr:from>
    <xdr:to>
      <xdr:col>29</xdr:col>
      <xdr:colOff>127000</xdr:colOff>
      <xdr:row>37</xdr:row>
      <xdr:rowOff>180283</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7281990"/>
          <a:ext cx="647700" cy="229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322489</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93283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134512</xdr:rowOff>
    </xdr:from>
    <xdr:to>
      <xdr:col>29</xdr:col>
      <xdr:colOff>177800</xdr:colOff>
      <xdr:row>37</xdr:row>
      <xdr:rowOff>64662</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70877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180283</xdr:rowOff>
    </xdr:from>
    <xdr:to>
      <xdr:col>26</xdr:col>
      <xdr:colOff>50800</xdr:colOff>
      <xdr:row>37</xdr:row>
      <xdr:rowOff>182207</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7304983"/>
          <a:ext cx="698500" cy="19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144856</xdr:rowOff>
    </xdr:from>
    <xdr:to>
      <xdr:col>26</xdr:col>
      <xdr:colOff>101600</xdr:colOff>
      <xdr:row>37</xdr:row>
      <xdr:rowOff>75006</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70981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256633</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8669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142793</xdr:rowOff>
    </xdr:from>
    <xdr:to>
      <xdr:col>22</xdr:col>
      <xdr:colOff>114300</xdr:colOff>
      <xdr:row>37</xdr:row>
      <xdr:rowOff>182207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3606800" y="7267493"/>
          <a:ext cx="698500" cy="394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158477</xdr:rowOff>
    </xdr:from>
    <xdr:to>
      <xdr:col>22</xdr:col>
      <xdr:colOff>165100</xdr:colOff>
      <xdr:row>37</xdr:row>
      <xdr:rowOff>88627</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71117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270254</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880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142793</xdr:rowOff>
    </xdr:from>
    <xdr:to>
      <xdr:col>18</xdr:col>
      <xdr:colOff>177800</xdr:colOff>
      <xdr:row>37</xdr:row>
      <xdr:rowOff>153632</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2908300" y="7267493"/>
          <a:ext cx="698500" cy="108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147485</xdr:rowOff>
    </xdr:from>
    <xdr:to>
      <xdr:col>19</xdr:col>
      <xdr:colOff>38100</xdr:colOff>
      <xdr:row>37</xdr:row>
      <xdr:rowOff>77635</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71007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259262</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8696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150895</xdr:rowOff>
    </xdr:from>
    <xdr:to>
      <xdr:col>15</xdr:col>
      <xdr:colOff>101600</xdr:colOff>
      <xdr:row>37</xdr:row>
      <xdr:rowOff>81045</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71041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262672</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873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106490</xdr:rowOff>
    </xdr:from>
    <xdr:to>
      <xdr:col>29</xdr:col>
      <xdr:colOff>177800</xdr:colOff>
      <xdr:row>37</xdr:row>
      <xdr:rowOff>208090</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72311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78567</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7203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129483</xdr:rowOff>
    </xdr:from>
    <xdr:to>
      <xdr:col>26</xdr:col>
      <xdr:colOff>101600</xdr:colOff>
      <xdr:row>37</xdr:row>
      <xdr:rowOff>231083</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72541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215860</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73405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131407</xdr:rowOff>
    </xdr:from>
    <xdr:to>
      <xdr:col>22</xdr:col>
      <xdr:colOff>165100</xdr:colOff>
      <xdr:row>37</xdr:row>
      <xdr:rowOff>233007</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2561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217784</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7342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91993</xdr:rowOff>
    </xdr:from>
    <xdr:to>
      <xdr:col>19</xdr:col>
      <xdr:colOff>38100</xdr:colOff>
      <xdr:row>37</xdr:row>
      <xdr:rowOff>193593</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2166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178370</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303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102832</xdr:rowOff>
    </xdr:from>
    <xdr:to>
      <xdr:col>15</xdr:col>
      <xdr:colOff>101600</xdr:colOff>
      <xdr:row>37</xdr:row>
      <xdr:rowOff>204432</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2275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189209</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313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59801</xdr:rowOff>
    </xdr:from>
    <xdr:to>
      <xdr:col>24</xdr:col>
      <xdr:colOff>62865</xdr:colOff>
      <xdr:row>38</xdr:row>
      <xdr:rowOff>18328</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374751"/>
          <a:ext cx="1270" cy="11586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22155</xdr:rowOff>
    </xdr:from>
    <xdr:ext cx="534377"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537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18328</xdr:rowOff>
    </xdr:from>
    <xdr:to>
      <xdr:col>24</xdr:col>
      <xdr:colOff>152400</xdr:colOff>
      <xdr:row>38</xdr:row>
      <xdr:rowOff>18328</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53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6478</xdr:rowOff>
    </xdr:from>
    <xdr:ext cx="599010"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1499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59801</xdr:rowOff>
    </xdr:from>
    <xdr:to>
      <xdr:col>24</xdr:col>
      <xdr:colOff>152400</xdr:colOff>
      <xdr:row>31</xdr:row>
      <xdr:rowOff>59801</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374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129238</xdr:rowOff>
    </xdr:from>
    <xdr:to>
      <xdr:col>24</xdr:col>
      <xdr:colOff>63500</xdr:colOff>
      <xdr:row>37</xdr:row>
      <xdr:rowOff>135387</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472888"/>
          <a:ext cx="838200" cy="6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16447</xdr:rowOff>
    </xdr:from>
    <xdr:ext cx="534377"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1886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165020</xdr:rowOff>
    </xdr:from>
    <xdr:to>
      <xdr:col>24</xdr:col>
      <xdr:colOff>114300</xdr:colOff>
      <xdr:row>37</xdr:row>
      <xdr:rowOff>95170</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33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135387</xdr:rowOff>
    </xdr:from>
    <xdr:to>
      <xdr:col>19</xdr:col>
      <xdr:colOff>177800</xdr:colOff>
      <xdr:row>37</xdr:row>
      <xdr:rowOff>147069</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2908300" y="6479037"/>
          <a:ext cx="889000" cy="11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167950</xdr:rowOff>
    </xdr:from>
    <xdr:to>
      <xdr:col>20</xdr:col>
      <xdr:colOff>38100</xdr:colOff>
      <xdr:row>37</xdr:row>
      <xdr:rowOff>98100</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34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114627</xdr:rowOff>
    </xdr:from>
    <xdr:ext cx="534377"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530111" y="6115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147069</xdr:rowOff>
    </xdr:from>
    <xdr:to>
      <xdr:col>15</xdr:col>
      <xdr:colOff>50800</xdr:colOff>
      <xdr:row>37</xdr:row>
      <xdr:rowOff>154437</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490719"/>
          <a:ext cx="889000" cy="7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18514</xdr:rowOff>
    </xdr:from>
    <xdr:to>
      <xdr:col>15</xdr:col>
      <xdr:colOff>101600</xdr:colOff>
      <xdr:row>37</xdr:row>
      <xdr:rowOff>120114</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362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136641</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41111" y="6137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154437</xdr:rowOff>
    </xdr:from>
    <xdr:to>
      <xdr:col>10</xdr:col>
      <xdr:colOff>114300</xdr:colOff>
      <xdr:row>37</xdr:row>
      <xdr:rowOff>170020</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1130300" y="6498087"/>
          <a:ext cx="889000" cy="15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67450</xdr:rowOff>
    </xdr:from>
    <xdr:to>
      <xdr:col>10</xdr:col>
      <xdr:colOff>165100</xdr:colOff>
      <xdr:row>37</xdr:row>
      <xdr:rowOff>169050</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41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14127</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52111" y="6186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71572</xdr:rowOff>
    </xdr:from>
    <xdr:to>
      <xdr:col>6</xdr:col>
      <xdr:colOff>38100</xdr:colOff>
      <xdr:row>38</xdr:row>
      <xdr:rowOff>1722</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415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18249</xdr:rowOff>
    </xdr:from>
    <xdr:ext cx="534377"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63111" y="6190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78438</xdr:rowOff>
    </xdr:from>
    <xdr:to>
      <xdr:col>24</xdr:col>
      <xdr:colOff>114300</xdr:colOff>
      <xdr:row>38</xdr:row>
      <xdr:rowOff>8588</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422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164815</xdr:rowOff>
    </xdr:from>
    <xdr:ext cx="534377"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337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84587</xdr:rowOff>
    </xdr:from>
    <xdr:to>
      <xdr:col>20</xdr:col>
      <xdr:colOff>38100</xdr:colOff>
      <xdr:row>38</xdr:row>
      <xdr:rowOff>14737</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428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5864</xdr:rowOff>
    </xdr:from>
    <xdr:ext cx="534377"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530111" y="6520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96269</xdr:rowOff>
    </xdr:from>
    <xdr:to>
      <xdr:col>15</xdr:col>
      <xdr:colOff>101600</xdr:colOff>
      <xdr:row>38</xdr:row>
      <xdr:rowOff>26419</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439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17546</xdr:rowOff>
    </xdr:from>
    <xdr:ext cx="534377"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41111" y="6532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103637</xdr:rowOff>
    </xdr:from>
    <xdr:to>
      <xdr:col>10</xdr:col>
      <xdr:colOff>165100</xdr:colOff>
      <xdr:row>38</xdr:row>
      <xdr:rowOff>33787</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447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24914</xdr:rowOff>
    </xdr:from>
    <xdr:ext cx="534377"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52111" y="6540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119220</xdr:rowOff>
    </xdr:from>
    <xdr:to>
      <xdr:col>6</xdr:col>
      <xdr:colOff>38100</xdr:colOff>
      <xdr:row>38</xdr:row>
      <xdr:rowOff>49370</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462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40497</xdr:rowOff>
    </xdr:from>
    <xdr:ext cx="534377"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63111" y="6555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物件費グラフ枠">
          <a:extLst>
            <a:ext uri="{FF2B5EF4-FFF2-40B4-BE49-F238E27FC236}">
              <a16:creationId xmlns:a16="http://schemas.microsoft.com/office/drawing/2014/main" id="{00000000-0008-0000-06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44383</xdr:rowOff>
    </xdr:from>
    <xdr:to>
      <xdr:col>24</xdr:col>
      <xdr:colOff>62865</xdr:colOff>
      <xdr:row>57</xdr:row>
      <xdr:rowOff>98831</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flipV="1">
          <a:off x="4633595" y="8616883"/>
          <a:ext cx="1270" cy="12545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102658</xdr:rowOff>
    </xdr:from>
    <xdr:ext cx="534377" cy="259045"/>
    <xdr:sp macro="" textlink="">
      <xdr:nvSpPr>
        <xdr:cNvPr id="111" name="物件費最小値テキスト">
          <a:extLst>
            <a:ext uri="{FF2B5EF4-FFF2-40B4-BE49-F238E27FC236}">
              <a16:creationId xmlns:a16="http://schemas.microsoft.com/office/drawing/2014/main" id="{00000000-0008-0000-0600-00006F000000}"/>
            </a:ext>
          </a:extLst>
        </xdr:cNvPr>
        <xdr:cNvSpPr txBox="1"/>
      </xdr:nvSpPr>
      <xdr:spPr>
        <a:xfrm>
          <a:off x="4686300" y="9875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98831</xdr:rowOff>
    </xdr:from>
    <xdr:to>
      <xdr:col>24</xdr:col>
      <xdr:colOff>152400</xdr:colOff>
      <xdr:row>57</xdr:row>
      <xdr:rowOff>98831</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4546600" y="9871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162510</xdr:rowOff>
    </xdr:from>
    <xdr:ext cx="599010" cy="259045"/>
    <xdr:sp macro="" textlink="">
      <xdr:nvSpPr>
        <xdr:cNvPr id="113" name="物件費最大値テキスト">
          <a:extLst>
            <a:ext uri="{FF2B5EF4-FFF2-40B4-BE49-F238E27FC236}">
              <a16:creationId xmlns:a16="http://schemas.microsoft.com/office/drawing/2014/main" id="{00000000-0008-0000-0600-000071000000}"/>
            </a:ext>
          </a:extLst>
        </xdr:cNvPr>
        <xdr:cNvSpPr txBox="1"/>
      </xdr:nvSpPr>
      <xdr:spPr>
        <a:xfrm>
          <a:off x="4686300" y="83921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44383</xdr:rowOff>
    </xdr:from>
    <xdr:to>
      <xdr:col>24</xdr:col>
      <xdr:colOff>152400</xdr:colOff>
      <xdr:row>50</xdr:row>
      <xdr:rowOff>44383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8616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11990</xdr:rowOff>
    </xdr:from>
    <xdr:to>
      <xdr:col>24</xdr:col>
      <xdr:colOff>63500</xdr:colOff>
      <xdr:row>56</xdr:row>
      <xdr:rowOff>64696</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3797300" y="9613190"/>
          <a:ext cx="838200" cy="52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5262</xdr:rowOff>
    </xdr:from>
    <xdr:ext cx="534377" cy="259045"/>
    <xdr:sp macro="" textlink="">
      <xdr:nvSpPr>
        <xdr:cNvPr id="116" name="物件費平均値テキスト">
          <a:extLst>
            <a:ext uri="{FF2B5EF4-FFF2-40B4-BE49-F238E27FC236}">
              <a16:creationId xmlns:a16="http://schemas.microsoft.com/office/drawing/2014/main" id="{00000000-0008-0000-0600-000074000000}"/>
            </a:ext>
          </a:extLst>
        </xdr:cNvPr>
        <xdr:cNvSpPr txBox="1"/>
      </xdr:nvSpPr>
      <xdr:spPr>
        <a:xfrm>
          <a:off x="4686300" y="96064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26835</xdr:rowOff>
    </xdr:from>
    <xdr:to>
      <xdr:col>24</xdr:col>
      <xdr:colOff>114300</xdr:colOff>
      <xdr:row>56</xdr:row>
      <xdr:rowOff>128435</xdr:rowOff>
    </xdr:to>
    <xdr:sp macro="" textlink="">
      <xdr:nvSpPr>
        <xdr:cNvPr id="117" name="フローチャート: 判断 116">
          <a:extLst>
            <a:ext uri="{FF2B5EF4-FFF2-40B4-BE49-F238E27FC236}">
              <a16:creationId xmlns:a16="http://schemas.microsoft.com/office/drawing/2014/main" id="{00000000-0008-0000-0600-000075000000}"/>
            </a:ext>
          </a:extLst>
        </xdr:cNvPr>
        <xdr:cNvSpPr/>
      </xdr:nvSpPr>
      <xdr:spPr>
        <a:xfrm>
          <a:off x="4584700" y="9628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64696</xdr:rowOff>
    </xdr:from>
    <xdr:to>
      <xdr:col>19</xdr:col>
      <xdr:colOff>177800</xdr:colOff>
      <xdr:row>56</xdr:row>
      <xdr:rowOff>163044</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2908300" y="9665896"/>
          <a:ext cx="889000" cy="98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43422</xdr:rowOff>
    </xdr:from>
    <xdr:to>
      <xdr:col>20</xdr:col>
      <xdr:colOff>38100</xdr:colOff>
      <xdr:row>56</xdr:row>
      <xdr:rowOff>145022</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3746500" y="9644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136149</xdr:rowOff>
    </xdr:from>
    <xdr:ext cx="534377" cy="259045"/>
    <xdr:sp macro="" textlink="">
      <xdr:nvSpPr>
        <xdr:cNvPr id="120" name="テキスト ボックス 119">
          <a:extLst>
            <a:ext uri="{FF2B5EF4-FFF2-40B4-BE49-F238E27FC236}">
              <a16:creationId xmlns:a16="http://schemas.microsoft.com/office/drawing/2014/main" id="{00000000-0008-0000-0600-000078000000}"/>
            </a:ext>
          </a:extLst>
        </xdr:cNvPr>
        <xdr:cNvSpPr txBox="1"/>
      </xdr:nvSpPr>
      <xdr:spPr>
        <a:xfrm>
          <a:off x="3530111" y="9737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163044</xdr:rowOff>
    </xdr:from>
    <xdr:to>
      <xdr:col>15</xdr:col>
      <xdr:colOff>50800</xdr:colOff>
      <xdr:row>57</xdr:row>
      <xdr:rowOff>38312</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2019300" y="9764244"/>
          <a:ext cx="889000" cy="46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94098</xdr:rowOff>
    </xdr:from>
    <xdr:to>
      <xdr:col>15</xdr:col>
      <xdr:colOff>101600</xdr:colOff>
      <xdr:row>57</xdr:row>
      <xdr:rowOff>24248</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2857500" y="9695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40775</xdr:rowOff>
    </xdr:from>
    <xdr:ext cx="534377"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2641111" y="9470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1973</xdr:rowOff>
    </xdr:from>
    <xdr:to>
      <xdr:col>10</xdr:col>
      <xdr:colOff>114300</xdr:colOff>
      <xdr:row>57</xdr:row>
      <xdr:rowOff>38312</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1130300" y="9774623"/>
          <a:ext cx="889000" cy="36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97368</xdr:rowOff>
    </xdr:from>
    <xdr:to>
      <xdr:col>10</xdr:col>
      <xdr:colOff>165100</xdr:colOff>
      <xdr:row>57</xdr:row>
      <xdr:rowOff>27518</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1968500" y="9698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44045</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1752111" y="9473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117315</xdr:rowOff>
    </xdr:from>
    <xdr:to>
      <xdr:col>6</xdr:col>
      <xdr:colOff>38100</xdr:colOff>
      <xdr:row>57</xdr:row>
      <xdr:rowOff>47465</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079500" y="971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63992</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863111" y="9493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132640</xdr:rowOff>
    </xdr:from>
    <xdr:to>
      <xdr:col>24</xdr:col>
      <xdr:colOff>114300</xdr:colOff>
      <xdr:row>56</xdr:row>
      <xdr:rowOff>62790</xdr:rowOff>
    </xdr:to>
    <xdr:sp macro="" textlink="">
      <xdr:nvSpPr>
        <xdr:cNvPr id="134" name="楕円 133">
          <a:extLst>
            <a:ext uri="{FF2B5EF4-FFF2-40B4-BE49-F238E27FC236}">
              <a16:creationId xmlns:a16="http://schemas.microsoft.com/office/drawing/2014/main" id="{00000000-0008-0000-0600-000086000000}"/>
            </a:ext>
          </a:extLst>
        </xdr:cNvPr>
        <xdr:cNvSpPr/>
      </xdr:nvSpPr>
      <xdr:spPr>
        <a:xfrm>
          <a:off x="4584700" y="9562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155517</xdr:rowOff>
    </xdr:from>
    <xdr:ext cx="599010" cy="259045"/>
    <xdr:sp macro="" textlink="">
      <xdr:nvSpPr>
        <xdr:cNvPr id="135" name="物件費該当値テキスト">
          <a:extLst>
            <a:ext uri="{FF2B5EF4-FFF2-40B4-BE49-F238E27FC236}">
              <a16:creationId xmlns:a16="http://schemas.microsoft.com/office/drawing/2014/main" id="{00000000-0008-0000-0600-000087000000}"/>
            </a:ext>
          </a:extLst>
        </xdr:cNvPr>
        <xdr:cNvSpPr txBox="1"/>
      </xdr:nvSpPr>
      <xdr:spPr>
        <a:xfrm>
          <a:off x="4686300" y="9413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13896</xdr:rowOff>
    </xdr:from>
    <xdr:to>
      <xdr:col>20</xdr:col>
      <xdr:colOff>38100</xdr:colOff>
      <xdr:row>56</xdr:row>
      <xdr:rowOff>115496</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3746500" y="9615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132023</xdr:rowOff>
    </xdr:from>
    <xdr:ext cx="534377"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530111" y="9390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112244</xdr:rowOff>
    </xdr:from>
    <xdr:to>
      <xdr:col>15</xdr:col>
      <xdr:colOff>101600</xdr:colOff>
      <xdr:row>57</xdr:row>
      <xdr:rowOff>42394</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2857500" y="9713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33521</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641111" y="9806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158962</xdr:rowOff>
    </xdr:from>
    <xdr:to>
      <xdr:col>10</xdr:col>
      <xdr:colOff>165100</xdr:colOff>
      <xdr:row>57</xdr:row>
      <xdr:rowOff>89112</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1968500" y="9760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80239</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1752111" y="9852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122623</xdr:rowOff>
    </xdr:from>
    <xdr:to>
      <xdr:col>6</xdr:col>
      <xdr:colOff>38100</xdr:colOff>
      <xdr:row>57</xdr:row>
      <xdr:rowOff>52773</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079500" y="9723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43900</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863111" y="9816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6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6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a:extLst>
            <a:ext uri="{FF2B5EF4-FFF2-40B4-BE49-F238E27FC236}">
              <a16:creationId xmlns:a16="http://schemas.microsoft.com/office/drawing/2014/main" id="{00000000-0008-0000-0600-0000A4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113731</xdr:rowOff>
    </xdr:from>
    <xdr:to>
      <xdr:col>24</xdr:col>
      <xdr:colOff>62865</xdr:colOff>
      <xdr:row>78</xdr:row>
      <xdr:rowOff>132018</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flipV="1">
          <a:off x="4633595" y="12115231"/>
          <a:ext cx="1270" cy="1389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135845</xdr:rowOff>
    </xdr:from>
    <xdr:ext cx="378565" cy="259045"/>
    <xdr:sp macro="" textlink="">
      <xdr:nvSpPr>
        <xdr:cNvPr id="166" name="維持補修費最小値テキスト">
          <a:extLst>
            <a:ext uri="{FF2B5EF4-FFF2-40B4-BE49-F238E27FC236}">
              <a16:creationId xmlns:a16="http://schemas.microsoft.com/office/drawing/2014/main" id="{00000000-0008-0000-0600-0000A6000000}"/>
            </a:ext>
          </a:extLst>
        </xdr:cNvPr>
        <xdr:cNvSpPr txBox="1"/>
      </xdr:nvSpPr>
      <xdr:spPr>
        <a:xfrm>
          <a:off x="4686300" y="135089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132018</xdr:rowOff>
    </xdr:from>
    <xdr:to>
      <xdr:col>24</xdr:col>
      <xdr:colOff>152400</xdr:colOff>
      <xdr:row>78</xdr:row>
      <xdr:rowOff>132018</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4546600" y="13505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60408</xdr:rowOff>
    </xdr:from>
    <xdr:ext cx="534377" cy="259045"/>
    <xdr:sp macro="" textlink="">
      <xdr:nvSpPr>
        <xdr:cNvPr id="168" name="維持補修費最大値テキスト">
          <a:extLst>
            <a:ext uri="{FF2B5EF4-FFF2-40B4-BE49-F238E27FC236}">
              <a16:creationId xmlns:a16="http://schemas.microsoft.com/office/drawing/2014/main" id="{00000000-0008-0000-0600-0000A8000000}"/>
            </a:ext>
          </a:extLst>
        </xdr:cNvPr>
        <xdr:cNvSpPr txBox="1"/>
      </xdr:nvSpPr>
      <xdr:spPr>
        <a:xfrm>
          <a:off x="4686300" y="11890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61,136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113731</xdr:rowOff>
    </xdr:from>
    <xdr:to>
      <xdr:col>24</xdr:col>
      <xdr:colOff>152400</xdr:colOff>
      <xdr:row>70</xdr:row>
      <xdr:rowOff>113731</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21152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82686</xdr:rowOff>
    </xdr:from>
    <xdr:to>
      <xdr:col>24</xdr:col>
      <xdr:colOff>63500</xdr:colOff>
      <xdr:row>78</xdr:row>
      <xdr:rowOff>104290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3797300" y="13455786"/>
          <a:ext cx="838200" cy="21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109628</xdr:rowOff>
    </xdr:from>
    <xdr:ext cx="469744" cy="259045"/>
    <xdr:sp macro="" textlink="">
      <xdr:nvSpPr>
        <xdr:cNvPr id="171" name="維持補修費平均値テキスト">
          <a:extLst>
            <a:ext uri="{FF2B5EF4-FFF2-40B4-BE49-F238E27FC236}">
              <a16:creationId xmlns:a16="http://schemas.microsoft.com/office/drawing/2014/main" id="{00000000-0008-0000-0600-0000AB000000}"/>
            </a:ext>
          </a:extLst>
        </xdr:cNvPr>
        <xdr:cNvSpPr txBox="1"/>
      </xdr:nvSpPr>
      <xdr:spPr>
        <a:xfrm>
          <a:off x="4686300" y="1313982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86751</xdr:rowOff>
    </xdr:from>
    <xdr:to>
      <xdr:col>24</xdr:col>
      <xdr:colOff>114300</xdr:colOff>
      <xdr:row>78</xdr:row>
      <xdr:rowOff>16901</xdr:rowOff>
    </xdr:to>
    <xdr:sp macro="" textlink="">
      <xdr:nvSpPr>
        <xdr:cNvPr id="172" name="フローチャート: 判断 171">
          <a:extLst>
            <a:ext uri="{FF2B5EF4-FFF2-40B4-BE49-F238E27FC236}">
              <a16:creationId xmlns:a16="http://schemas.microsoft.com/office/drawing/2014/main" id="{00000000-0008-0000-0600-0000AC000000}"/>
            </a:ext>
          </a:extLst>
        </xdr:cNvPr>
        <xdr:cNvSpPr/>
      </xdr:nvSpPr>
      <xdr:spPr>
        <a:xfrm>
          <a:off x="4584700" y="13288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97912</xdr:rowOff>
    </xdr:from>
    <xdr:to>
      <xdr:col>19</xdr:col>
      <xdr:colOff>177800</xdr:colOff>
      <xdr:row>78</xdr:row>
      <xdr:rowOff>104290</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2908300" y="13471012"/>
          <a:ext cx="889000" cy="6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87849</xdr:rowOff>
    </xdr:from>
    <xdr:to>
      <xdr:col>20</xdr:col>
      <xdr:colOff>38100</xdr:colOff>
      <xdr:row>78</xdr:row>
      <xdr:rowOff>17999</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3746500" y="13289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34526</xdr:rowOff>
    </xdr:from>
    <xdr:ext cx="469744" cy="259045"/>
    <xdr:sp macro="" textlink="">
      <xdr:nvSpPr>
        <xdr:cNvPr id="175" name="テキスト ボックス 174">
          <a:extLst>
            <a:ext uri="{FF2B5EF4-FFF2-40B4-BE49-F238E27FC236}">
              <a16:creationId xmlns:a16="http://schemas.microsoft.com/office/drawing/2014/main" id="{00000000-0008-0000-0600-0000AF000000}"/>
            </a:ext>
          </a:extLst>
        </xdr:cNvPr>
        <xdr:cNvSpPr txBox="1"/>
      </xdr:nvSpPr>
      <xdr:spPr>
        <a:xfrm>
          <a:off x="3562428" y="13064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94072</xdr:rowOff>
    </xdr:from>
    <xdr:to>
      <xdr:col>15</xdr:col>
      <xdr:colOff>50800</xdr:colOff>
      <xdr:row>78</xdr:row>
      <xdr:rowOff>97912</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2019300" y="13467172"/>
          <a:ext cx="889000" cy="3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75321</xdr:rowOff>
    </xdr:from>
    <xdr:to>
      <xdr:col>15</xdr:col>
      <xdr:colOff>101600</xdr:colOff>
      <xdr:row>78</xdr:row>
      <xdr:rowOff>5471</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2857500" y="1327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21998</xdr:rowOff>
    </xdr:from>
    <xdr:ext cx="469744" cy="259045"/>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2673428" y="13052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94072</xdr:rowOff>
    </xdr:from>
    <xdr:to>
      <xdr:col>10</xdr:col>
      <xdr:colOff>114300</xdr:colOff>
      <xdr:row>78</xdr:row>
      <xdr:rowOff>97912</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flipV="1">
          <a:off x="1130300" y="13467172"/>
          <a:ext cx="889000" cy="3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143901</xdr:rowOff>
    </xdr:from>
    <xdr:to>
      <xdr:col>10</xdr:col>
      <xdr:colOff>165100</xdr:colOff>
      <xdr:row>78</xdr:row>
      <xdr:rowOff>74051</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1968500" y="13345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90578</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1784428" y="13120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132883</xdr:rowOff>
    </xdr:from>
    <xdr:to>
      <xdr:col>6</xdr:col>
      <xdr:colOff>38100</xdr:colOff>
      <xdr:row>78</xdr:row>
      <xdr:rowOff>63033</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079500" y="13334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79560</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895428" y="13109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31886</xdr:rowOff>
    </xdr:from>
    <xdr:to>
      <xdr:col>24</xdr:col>
      <xdr:colOff>114300</xdr:colOff>
      <xdr:row>78</xdr:row>
      <xdr:rowOff>133486</xdr:rowOff>
    </xdr:to>
    <xdr:sp macro="" textlink="">
      <xdr:nvSpPr>
        <xdr:cNvPr id="189" name="楕円 188">
          <a:extLst>
            <a:ext uri="{FF2B5EF4-FFF2-40B4-BE49-F238E27FC236}">
              <a16:creationId xmlns:a16="http://schemas.microsoft.com/office/drawing/2014/main" id="{00000000-0008-0000-0600-0000BD000000}"/>
            </a:ext>
          </a:extLst>
        </xdr:cNvPr>
        <xdr:cNvSpPr/>
      </xdr:nvSpPr>
      <xdr:spPr>
        <a:xfrm>
          <a:off x="4584700" y="1340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118263</xdr:rowOff>
    </xdr:from>
    <xdr:ext cx="469744" cy="259045"/>
    <xdr:sp macro="" textlink="">
      <xdr:nvSpPr>
        <xdr:cNvPr id="190" name="維持補修費該当値テキスト">
          <a:extLst>
            <a:ext uri="{FF2B5EF4-FFF2-40B4-BE49-F238E27FC236}">
              <a16:creationId xmlns:a16="http://schemas.microsoft.com/office/drawing/2014/main" id="{00000000-0008-0000-0600-0000BE000000}"/>
            </a:ext>
          </a:extLst>
        </xdr:cNvPr>
        <xdr:cNvSpPr txBox="1"/>
      </xdr:nvSpPr>
      <xdr:spPr>
        <a:xfrm>
          <a:off x="4686300" y="13319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53490</xdr:rowOff>
    </xdr:from>
    <xdr:to>
      <xdr:col>20</xdr:col>
      <xdr:colOff>38100</xdr:colOff>
      <xdr:row>78</xdr:row>
      <xdr:rowOff>155090</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3746500" y="1342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146217</xdr:rowOff>
    </xdr:from>
    <xdr:ext cx="469744"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562428" y="13519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47112</xdr:rowOff>
    </xdr:from>
    <xdr:to>
      <xdr:col>15</xdr:col>
      <xdr:colOff>101600</xdr:colOff>
      <xdr:row>78</xdr:row>
      <xdr:rowOff>148712</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2857500" y="13420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139839</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673428" y="13512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43272</xdr:rowOff>
    </xdr:from>
    <xdr:to>
      <xdr:col>10</xdr:col>
      <xdr:colOff>165100</xdr:colOff>
      <xdr:row>78</xdr:row>
      <xdr:rowOff>144872</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1968500" y="13416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135999</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784428" y="13509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47112</xdr:rowOff>
    </xdr:from>
    <xdr:to>
      <xdr:col>6</xdr:col>
      <xdr:colOff>38100</xdr:colOff>
      <xdr:row>78</xdr:row>
      <xdr:rowOff>148712</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079500" y="13420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139839</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895428" y="13512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a:extLst>
            <a:ext uri="{FF2B5EF4-FFF2-40B4-BE49-F238E27FC236}">
              <a16:creationId xmlns:a16="http://schemas.microsoft.com/office/drawing/2014/main" id="{00000000-0008-0000-0600-0000C7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a:extLst>
            <a:ext uri="{FF2B5EF4-FFF2-40B4-BE49-F238E27FC236}">
              <a16:creationId xmlns:a16="http://schemas.microsoft.com/office/drawing/2014/main" id="{00000000-0008-0000-0600-0000D0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a:extLst>
            <a:ext uri="{FF2B5EF4-FFF2-40B4-BE49-F238E27FC236}">
              <a16:creationId xmlns:a16="http://schemas.microsoft.com/office/drawing/2014/main" id="{00000000-0008-0000-0600-0000DE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85103</xdr:rowOff>
    </xdr:from>
    <xdr:to>
      <xdr:col>24</xdr:col>
      <xdr:colOff>62865</xdr:colOff>
      <xdr:row>98</xdr:row>
      <xdr:rowOff>22337</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flipV="1">
          <a:off x="4633595" y="15515603"/>
          <a:ext cx="1270" cy="1308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26164</xdr:rowOff>
    </xdr:from>
    <xdr:ext cx="534377" cy="259045"/>
    <xdr:sp macro="" textlink="">
      <xdr:nvSpPr>
        <xdr:cNvPr id="224" name="扶助費最小値テキスト">
          <a:extLst>
            <a:ext uri="{FF2B5EF4-FFF2-40B4-BE49-F238E27FC236}">
              <a16:creationId xmlns:a16="http://schemas.microsoft.com/office/drawing/2014/main" id="{00000000-0008-0000-0600-0000E0000000}"/>
            </a:ext>
          </a:extLst>
        </xdr:cNvPr>
        <xdr:cNvSpPr txBox="1"/>
      </xdr:nvSpPr>
      <xdr:spPr>
        <a:xfrm>
          <a:off x="4686300" y="16828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22337</xdr:rowOff>
    </xdr:from>
    <xdr:to>
      <xdr:col>24</xdr:col>
      <xdr:colOff>152400</xdr:colOff>
      <xdr:row>98</xdr:row>
      <xdr:rowOff>22337</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4546600" y="16824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31780</xdr:rowOff>
    </xdr:from>
    <xdr:ext cx="599010" cy="259045"/>
    <xdr:sp macro="" textlink="">
      <xdr:nvSpPr>
        <xdr:cNvPr id="226" name="扶助費最大値テキスト">
          <a:extLst>
            <a:ext uri="{FF2B5EF4-FFF2-40B4-BE49-F238E27FC236}">
              <a16:creationId xmlns:a16="http://schemas.microsoft.com/office/drawing/2014/main" id="{00000000-0008-0000-0600-0000E2000000}"/>
            </a:ext>
          </a:extLst>
        </xdr:cNvPr>
        <xdr:cNvSpPr txBox="1"/>
      </xdr:nvSpPr>
      <xdr:spPr>
        <a:xfrm>
          <a:off x="4686300" y="15290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247,165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85103</xdr:rowOff>
    </xdr:from>
    <xdr:to>
      <xdr:col>24</xdr:col>
      <xdr:colOff>152400</xdr:colOff>
      <xdr:row>90</xdr:row>
      <xdr:rowOff>85103</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5515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143007</xdr:rowOff>
    </xdr:from>
    <xdr:to>
      <xdr:col>24</xdr:col>
      <xdr:colOff>63500</xdr:colOff>
      <xdr:row>97</xdr:row>
      <xdr:rowOff>57511</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3797300" y="16602207"/>
          <a:ext cx="838200" cy="85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119054</xdr:rowOff>
    </xdr:from>
    <xdr:ext cx="599010" cy="259045"/>
    <xdr:sp macro="" textlink="">
      <xdr:nvSpPr>
        <xdr:cNvPr id="229" name="扶助費平均値テキスト">
          <a:extLst>
            <a:ext uri="{FF2B5EF4-FFF2-40B4-BE49-F238E27FC236}">
              <a16:creationId xmlns:a16="http://schemas.microsoft.com/office/drawing/2014/main" id="{00000000-0008-0000-0600-0000E5000000}"/>
            </a:ext>
          </a:extLst>
        </xdr:cNvPr>
        <xdr:cNvSpPr txBox="1"/>
      </xdr:nvSpPr>
      <xdr:spPr>
        <a:xfrm>
          <a:off x="4686300" y="162353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96177</xdr:rowOff>
    </xdr:from>
    <xdr:to>
      <xdr:col>24</xdr:col>
      <xdr:colOff>114300</xdr:colOff>
      <xdr:row>96</xdr:row>
      <xdr:rowOff>26327</xdr:rowOff>
    </xdr:to>
    <xdr:sp macro="" textlink="">
      <xdr:nvSpPr>
        <xdr:cNvPr id="230" name="フローチャート: 判断 229">
          <a:extLst>
            <a:ext uri="{FF2B5EF4-FFF2-40B4-BE49-F238E27FC236}">
              <a16:creationId xmlns:a16="http://schemas.microsoft.com/office/drawing/2014/main" id="{00000000-0008-0000-0600-0000E6000000}"/>
            </a:ext>
          </a:extLst>
        </xdr:cNvPr>
        <xdr:cNvSpPr/>
      </xdr:nvSpPr>
      <xdr:spPr>
        <a:xfrm>
          <a:off x="4584700" y="16383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143007</xdr:rowOff>
    </xdr:from>
    <xdr:to>
      <xdr:col>19</xdr:col>
      <xdr:colOff>177800</xdr:colOff>
      <xdr:row>97</xdr:row>
      <xdr:rowOff>138443</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2908300" y="16602207"/>
          <a:ext cx="889000" cy="166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11984</xdr:rowOff>
    </xdr:from>
    <xdr:to>
      <xdr:col>20</xdr:col>
      <xdr:colOff>38100</xdr:colOff>
      <xdr:row>95</xdr:row>
      <xdr:rowOff>113584</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3746500" y="16299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130111</xdr:rowOff>
    </xdr:from>
    <xdr:ext cx="599010"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3497795" y="16074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138443</xdr:rowOff>
    </xdr:from>
    <xdr:to>
      <xdr:col>15</xdr:col>
      <xdr:colOff>50800</xdr:colOff>
      <xdr:row>98</xdr:row>
      <xdr:rowOff>10007</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2019300" y="16769093"/>
          <a:ext cx="889000" cy="43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80480</xdr:rowOff>
    </xdr:from>
    <xdr:to>
      <xdr:col>15</xdr:col>
      <xdr:colOff>101600</xdr:colOff>
      <xdr:row>98</xdr:row>
      <xdr:rowOff>10630</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2857500" y="16711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27157</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2641111" y="16486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10007</xdr:rowOff>
    </xdr:from>
    <xdr:to>
      <xdr:col>10</xdr:col>
      <xdr:colOff>114300</xdr:colOff>
      <xdr:row>98</xdr:row>
      <xdr:rowOff>44580</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1130300" y="16812107"/>
          <a:ext cx="889000" cy="3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91537</xdr:rowOff>
    </xdr:from>
    <xdr:to>
      <xdr:col>10</xdr:col>
      <xdr:colOff>165100</xdr:colOff>
      <xdr:row>98</xdr:row>
      <xdr:rowOff>21687</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1968500" y="16722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38214</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1752111" y="16497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121636</xdr:rowOff>
    </xdr:from>
    <xdr:to>
      <xdr:col>6</xdr:col>
      <xdr:colOff>38100</xdr:colOff>
      <xdr:row>98</xdr:row>
      <xdr:rowOff>51786</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079500" y="16752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68313</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863111" y="16527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6711</xdr:rowOff>
    </xdr:from>
    <xdr:to>
      <xdr:col>24</xdr:col>
      <xdr:colOff>114300</xdr:colOff>
      <xdr:row>97</xdr:row>
      <xdr:rowOff>108311</xdr:rowOff>
    </xdr:to>
    <xdr:sp macro="" textlink="">
      <xdr:nvSpPr>
        <xdr:cNvPr id="247" name="楕円 246">
          <a:extLst>
            <a:ext uri="{FF2B5EF4-FFF2-40B4-BE49-F238E27FC236}">
              <a16:creationId xmlns:a16="http://schemas.microsoft.com/office/drawing/2014/main" id="{00000000-0008-0000-0600-0000F7000000}"/>
            </a:ext>
          </a:extLst>
        </xdr:cNvPr>
        <xdr:cNvSpPr/>
      </xdr:nvSpPr>
      <xdr:spPr>
        <a:xfrm>
          <a:off x="4584700" y="1663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156588</xdr:rowOff>
    </xdr:from>
    <xdr:ext cx="534377" cy="259045"/>
    <xdr:sp macro="" textlink="">
      <xdr:nvSpPr>
        <xdr:cNvPr id="248" name="扶助費該当値テキスト">
          <a:extLst>
            <a:ext uri="{FF2B5EF4-FFF2-40B4-BE49-F238E27FC236}">
              <a16:creationId xmlns:a16="http://schemas.microsoft.com/office/drawing/2014/main" id="{00000000-0008-0000-0600-0000F8000000}"/>
            </a:ext>
          </a:extLst>
        </xdr:cNvPr>
        <xdr:cNvSpPr txBox="1"/>
      </xdr:nvSpPr>
      <xdr:spPr>
        <a:xfrm>
          <a:off x="4686300" y="16615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92207</xdr:rowOff>
    </xdr:from>
    <xdr:to>
      <xdr:col>20</xdr:col>
      <xdr:colOff>38100</xdr:colOff>
      <xdr:row>97</xdr:row>
      <xdr:rowOff>22357</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3746500" y="16551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13484</xdr:rowOff>
    </xdr:from>
    <xdr:ext cx="59901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497795" y="16644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87643</xdr:rowOff>
    </xdr:from>
    <xdr:to>
      <xdr:col>15</xdr:col>
      <xdr:colOff>101600</xdr:colOff>
      <xdr:row>98</xdr:row>
      <xdr:rowOff>17793</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2857500" y="16718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8920</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641111" y="16811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130657</xdr:rowOff>
    </xdr:from>
    <xdr:to>
      <xdr:col>10</xdr:col>
      <xdr:colOff>165100</xdr:colOff>
      <xdr:row>98</xdr:row>
      <xdr:rowOff>60807</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1968500" y="16761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51934</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752111" y="16854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165230</xdr:rowOff>
    </xdr:from>
    <xdr:to>
      <xdr:col>6</xdr:col>
      <xdr:colOff>38100</xdr:colOff>
      <xdr:row>98</xdr:row>
      <xdr:rowOff>95380</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079500" y="1679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86507</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863111" y="16888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a:extLst>
            <a:ext uri="{FF2B5EF4-FFF2-40B4-BE49-F238E27FC236}">
              <a16:creationId xmlns:a16="http://schemas.microsoft.com/office/drawing/2014/main" id="{00000000-0008-0000-0600-000001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a:extLst>
            <a:ext uri="{FF2B5EF4-FFF2-40B4-BE49-F238E27FC236}">
              <a16:creationId xmlns:a16="http://schemas.microsoft.com/office/drawing/2014/main" id="{00000000-0008-0000-0600-00000A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7" name="補助費等グラフ枠">
          <a:extLst>
            <a:ext uri="{FF2B5EF4-FFF2-40B4-BE49-F238E27FC236}">
              <a16:creationId xmlns:a16="http://schemas.microsoft.com/office/drawing/2014/main" id="{00000000-0008-0000-0600-000015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131891</xdr:rowOff>
    </xdr:from>
    <xdr:to>
      <xdr:col>54</xdr:col>
      <xdr:colOff>189865</xdr:colOff>
      <xdr:row>37</xdr:row>
      <xdr:rowOff>92247</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flipV="1">
          <a:off x="10475595" y="5275391"/>
          <a:ext cx="1270" cy="11605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96074</xdr:rowOff>
    </xdr:from>
    <xdr:ext cx="534377" cy="259045"/>
    <xdr:sp macro="" textlink="">
      <xdr:nvSpPr>
        <xdr:cNvPr id="279" name="補助費等最小値テキスト">
          <a:extLst>
            <a:ext uri="{FF2B5EF4-FFF2-40B4-BE49-F238E27FC236}">
              <a16:creationId xmlns:a16="http://schemas.microsoft.com/office/drawing/2014/main" id="{00000000-0008-0000-0600-000017010000}"/>
            </a:ext>
          </a:extLst>
        </xdr:cNvPr>
        <xdr:cNvSpPr txBox="1"/>
      </xdr:nvSpPr>
      <xdr:spPr>
        <a:xfrm>
          <a:off x="10528300" y="6439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47,879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92247</xdr:rowOff>
    </xdr:from>
    <xdr:to>
      <xdr:col>55</xdr:col>
      <xdr:colOff>88900</xdr:colOff>
      <xdr:row>37</xdr:row>
      <xdr:rowOff>92247</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10388600" y="6435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78568</xdr:rowOff>
    </xdr:from>
    <xdr:ext cx="599010" cy="259045"/>
    <xdr:sp macro="" textlink="">
      <xdr:nvSpPr>
        <xdr:cNvPr id="281" name="補助費等最大値テキスト">
          <a:extLst>
            <a:ext uri="{FF2B5EF4-FFF2-40B4-BE49-F238E27FC236}">
              <a16:creationId xmlns:a16="http://schemas.microsoft.com/office/drawing/2014/main" id="{00000000-0008-0000-0600-000019010000}"/>
            </a:ext>
          </a:extLst>
        </xdr:cNvPr>
        <xdr:cNvSpPr txBox="1"/>
      </xdr:nvSpPr>
      <xdr:spPr>
        <a:xfrm>
          <a:off x="10528300" y="50506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301,708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131891</xdr:rowOff>
    </xdr:from>
    <xdr:to>
      <xdr:col>55</xdr:col>
      <xdr:colOff>88900</xdr:colOff>
      <xdr:row>30</xdr:row>
      <xdr:rowOff>131891</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10388600" y="5275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140838</xdr:rowOff>
    </xdr:from>
    <xdr:to>
      <xdr:col>55</xdr:col>
      <xdr:colOff>0</xdr:colOff>
      <xdr:row>36</xdr:row>
      <xdr:rowOff>142992</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9639300" y="6313038"/>
          <a:ext cx="838200" cy="2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40106</xdr:rowOff>
    </xdr:from>
    <xdr:ext cx="534377" cy="259045"/>
    <xdr:sp macro="" textlink="">
      <xdr:nvSpPr>
        <xdr:cNvPr id="284" name="補助費等平均値テキスト">
          <a:extLst>
            <a:ext uri="{FF2B5EF4-FFF2-40B4-BE49-F238E27FC236}">
              <a16:creationId xmlns:a16="http://schemas.microsoft.com/office/drawing/2014/main" id="{00000000-0008-0000-0600-00001C010000}"/>
            </a:ext>
          </a:extLst>
        </xdr:cNvPr>
        <xdr:cNvSpPr txBox="1"/>
      </xdr:nvSpPr>
      <xdr:spPr>
        <a:xfrm>
          <a:off x="10528300" y="60408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17229</xdr:rowOff>
    </xdr:from>
    <xdr:to>
      <xdr:col>55</xdr:col>
      <xdr:colOff>50800</xdr:colOff>
      <xdr:row>36</xdr:row>
      <xdr:rowOff>118829</xdr:rowOff>
    </xdr:to>
    <xdr:sp macro="" textlink="">
      <xdr:nvSpPr>
        <xdr:cNvPr id="285" name="フローチャート: 判断 284">
          <a:extLst>
            <a:ext uri="{FF2B5EF4-FFF2-40B4-BE49-F238E27FC236}">
              <a16:creationId xmlns:a16="http://schemas.microsoft.com/office/drawing/2014/main" id="{00000000-0008-0000-0600-00001D010000}"/>
            </a:ext>
          </a:extLst>
        </xdr:cNvPr>
        <xdr:cNvSpPr/>
      </xdr:nvSpPr>
      <xdr:spPr>
        <a:xfrm>
          <a:off x="10426700" y="6189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53719</xdr:rowOff>
    </xdr:from>
    <xdr:to>
      <xdr:col>50</xdr:col>
      <xdr:colOff>114300</xdr:colOff>
      <xdr:row>36</xdr:row>
      <xdr:rowOff>140838</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8750300" y="5883019"/>
          <a:ext cx="889000" cy="430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35188</xdr:rowOff>
    </xdr:from>
    <xdr:to>
      <xdr:col>50</xdr:col>
      <xdr:colOff>165100</xdr:colOff>
      <xdr:row>36</xdr:row>
      <xdr:rowOff>136788</xdr:rowOff>
    </xdr:to>
    <xdr:sp macro="" textlink="">
      <xdr:nvSpPr>
        <xdr:cNvPr id="287" name="フローチャート: 判断 286">
          <a:extLst>
            <a:ext uri="{FF2B5EF4-FFF2-40B4-BE49-F238E27FC236}">
              <a16:creationId xmlns:a16="http://schemas.microsoft.com/office/drawing/2014/main" id="{00000000-0008-0000-0600-00001F010000}"/>
            </a:ext>
          </a:extLst>
        </xdr:cNvPr>
        <xdr:cNvSpPr/>
      </xdr:nvSpPr>
      <xdr:spPr>
        <a:xfrm>
          <a:off x="9588500" y="620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153315</xdr:rowOff>
    </xdr:from>
    <xdr:ext cx="534377"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9372111" y="5982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53719</xdr:rowOff>
    </xdr:from>
    <xdr:to>
      <xdr:col>45</xdr:col>
      <xdr:colOff>177800</xdr:colOff>
      <xdr:row>37</xdr:row>
      <xdr:rowOff>64321</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7861300" y="5883019"/>
          <a:ext cx="889000" cy="524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33</xdr:row>
      <xdr:rowOff>97248</xdr:rowOff>
    </xdr:from>
    <xdr:to>
      <xdr:col>46</xdr:col>
      <xdr:colOff>38100</xdr:colOff>
      <xdr:row>34</xdr:row>
      <xdr:rowOff>27398</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8699500" y="5755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43925</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8450795" y="5530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62305</xdr:rowOff>
    </xdr:from>
    <xdr:to>
      <xdr:col>41</xdr:col>
      <xdr:colOff>50800</xdr:colOff>
      <xdr:row>37</xdr:row>
      <xdr:rowOff>64321</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6972300" y="6405955"/>
          <a:ext cx="889000" cy="2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120360</xdr:rowOff>
    </xdr:from>
    <xdr:to>
      <xdr:col>41</xdr:col>
      <xdr:colOff>101600</xdr:colOff>
      <xdr:row>37</xdr:row>
      <xdr:rowOff>50510</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7810500" y="629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67037</xdr:rowOff>
    </xdr:from>
    <xdr:ext cx="534377"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7594111" y="6067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148958</xdr:rowOff>
    </xdr:from>
    <xdr:to>
      <xdr:col>36</xdr:col>
      <xdr:colOff>165100</xdr:colOff>
      <xdr:row>37</xdr:row>
      <xdr:rowOff>79108</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6921500" y="6321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95635</xdr:rowOff>
    </xdr:from>
    <xdr:ext cx="534377" cy="259045"/>
    <xdr:sp macro="" textlink="">
      <xdr:nvSpPr>
        <xdr:cNvPr id="296" name="テキスト ボックス 295">
          <a:extLst>
            <a:ext uri="{FF2B5EF4-FFF2-40B4-BE49-F238E27FC236}">
              <a16:creationId xmlns:a16="http://schemas.microsoft.com/office/drawing/2014/main" id="{00000000-0008-0000-0600-000028010000}"/>
            </a:ext>
          </a:extLst>
        </xdr:cNvPr>
        <xdr:cNvSpPr txBox="1"/>
      </xdr:nvSpPr>
      <xdr:spPr>
        <a:xfrm>
          <a:off x="6705111" y="6096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92192</xdr:rowOff>
    </xdr:from>
    <xdr:to>
      <xdr:col>55</xdr:col>
      <xdr:colOff>50800</xdr:colOff>
      <xdr:row>37</xdr:row>
      <xdr:rowOff>22342</xdr:rowOff>
    </xdr:to>
    <xdr:sp macro="" textlink="">
      <xdr:nvSpPr>
        <xdr:cNvPr id="302" name="楕円 301">
          <a:extLst>
            <a:ext uri="{FF2B5EF4-FFF2-40B4-BE49-F238E27FC236}">
              <a16:creationId xmlns:a16="http://schemas.microsoft.com/office/drawing/2014/main" id="{00000000-0008-0000-0600-00002E010000}"/>
            </a:ext>
          </a:extLst>
        </xdr:cNvPr>
        <xdr:cNvSpPr/>
      </xdr:nvSpPr>
      <xdr:spPr>
        <a:xfrm>
          <a:off x="10426700" y="626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7119</xdr:rowOff>
    </xdr:from>
    <xdr:ext cx="534377" cy="259045"/>
    <xdr:sp macro="" textlink="">
      <xdr:nvSpPr>
        <xdr:cNvPr id="303" name="補助費等該当値テキスト">
          <a:extLst>
            <a:ext uri="{FF2B5EF4-FFF2-40B4-BE49-F238E27FC236}">
              <a16:creationId xmlns:a16="http://schemas.microsoft.com/office/drawing/2014/main" id="{00000000-0008-0000-0600-00002F010000}"/>
            </a:ext>
          </a:extLst>
        </xdr:cNvPr>
        <xdr:cNvSpPr txBox="1"/>
      </xdr:nvSpPr>
      <xdr:spPr>
        <a:xfrm>
          <a:off x="10528300" y="6179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90038</xdr:rowOff>
    </xdr:from>
    <xdr:to>
      <xdr:col>50</xdr:col>
      <xdr:colOff>165100</xdr:colOff>
      <xdr:row>37</xdr:row>
      <xdr:rowOff>20188</xdr:rowOff>
    </xdr:to>
    <xdr:sp macro="" textlink="">
      <xdr:nvSpPr>
        <xdr:cNvPr id="304" name="楕円 303">
          <a:extLst>
            <a:ext uri="{FF2B5EF4-FFF2-40B4-BE49-F238E27FC236}">
              <a16:creationId xmlns:a16="http://schemas.microsoft.com/office/drawing/2014/main" id="{00000000-0008-0000-0600-000030010000}"/>
            </a:ext>
          </a:extLst>
        </xdr:cNvPr>
        <xdr:cNvSpPr/>
      </xdr:nvSpPr>
      <xdr:spPr>
        <a:xfrm>
          <a:off x="9588500" y="6262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11315</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372111" y="6354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2919</xdr:rowOff>
    </xdr:from>
    <xdr:to>
      <xdr:col>46</xdr:col>
      <xdr:colOff>38100</xdr:colOff>
      <xdr:row>34</xdr:row>
      <xdr:rowOff>104519</xdr:rowOff>
    </xdr:to>
    <xdr:sp macro="" textlink="">
      <xdr:nvSpPr>
        <xdr:cNvPr id="306" name="楕円 305">
          <a:extLst>
            <a:ext uri="{FF2B5EF4-FFF2-40B4-BE49-F238E27FC236}">
              <a16:creationId xmlns:a16="http://schemas.microsoft.com/office/drawing/2014/main" id="{00000000-0008-0000-0600-000032010000}"/>
            </a:ext>
          </a:extLst>
        </xdr:cNvPr>
        <xdr:cNvSpPr/>
      </xdr:nvSpPr>
      <xdr:spPr>
        <a:xfrm>
          <a:off x="8699500" y="5832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95646</xdr:rowOff>
    </xdr:from>
    <xdr:ext cx="59901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8450795" y="5924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13521</xdr:rowOff>
    </xdr:from>
    <xdr:to>
      <xdr:col>41</xdr:col>
      <xdr:colOff>101600</xdr:colOff>
      <xdr:row>37</xdr:row>
      <xdr:rowOff>115121</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7810500" y="6357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106248</xdr:rowOff>
    </xdr:from>
    <xdr:ext cx="534377"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594111" y="6449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11505</xdr:rowOff>
    </xdr:from>
    <xdr:to>
      <xdr:col>36</xdr:col>
      <xdr:colOff>165100</xdr:colOff>
      <xdr:row>37</xdr:row>
      <xdr:rowOff>113105</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6921500" y="6355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104232</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05111" y="6447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2" name="正方形/長方形 311">
          <a:extLst>
            <a:ext uri="{FF2B5EF4-FFF2-40B4-BE49-F238E27FC236}">
              <a16:creationId xmlns:a16="http://schemas.microsoft.com/office/drawing/2014/main" id="{00000000-0008-0000-0600-000038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1" name="直線コネクタ 320">
          <a:extLst>
            <a:ext uri="{FF2B5EF4-FFF2-40B4-BE49-F238E27FC236}">
              <a16:creationId xmlns:a16="http://schemas.microsoft.com/office/drawing/2014/main" id="{00000000-0008-0000-0600-000041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2" name="直線コネクタ 321">
          <a:extLst>
            <a:ext uri="{FF2B5EF4-FFF2-40B4-BE49-F238E27FC236}">
              <a16:creationId xmlns:a16="http://schemas.microsoft.com/office/drawing/2014/main" id="{00000000-0008-0000-0600-000042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6" name="直線コネクタ 325">
          <a:extLst>
            <a:ext uri="{FF2B5EF4-FFF2-40B4-BE49-F238E27FC236}">
              <a16:creationId xmlns:a16="http://schemas.microsoft.com/office/drawing/2014/main" id="{00000000-0008-0000-0600-000046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2" name="普通建設事業費グラフ枠">
          <a:extLst>
            <a:ext uri="{FF2B5EF4-FFF2-40B4-BE49-F238E27FC236}">
              <a16:creationId xmlns:a16="http://schemas.microsoft.com/office/drawing/2014/main" id="{00000000-0008-0000-0600-00004C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120260</xdr:rowOff>
    </xdr:from>
    <xdr:to>
      <xdr:col>54</xdr:col>
      <xdr:colOff>189865</xdr:colOff>
      <xdr:row>58</xdr:row>
      <xdr:rowOff>103522</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flipV="1">
          <a:off x="10475595" y="8692760"/>
          <a:ext cx="1270" cy="1354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107349</xdr:rowOff>
    </xdr:from>
    <xdr:ext cx="469744" cy="259045"/>
    <xdr:sp macro="" textlink="">
      <xdr:nvSpPr>
        <xdr:cNvPr id="334" name="普通建設事業費最小値テキスト">
          <a:extLst>
            <a:ext uri="{FF2B5EF4-FFF2-40B4-BE49-F238E27FC236}">
              <a16:creationId xmlns:a16="http://schemas.microsoft.com/office/drawing/2014/main" id="{00000000-0008-0000-0600-00004E010000}"/>
            </a:ext>
          </a:extLst>
        </xdr:cNvPr>
        <xdr:cNvSpPr txBox="1"/>
      </xdr:nvSpPr>
      <xdr:spPr>
        <a:xfrm>
          <a:off x="10528300" y="10051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103522</xdr:rowOff>
    </xdr:from>
    <xdr:to>
      <xdr:col>55</xdr:col>
      <xdr:colOff>88900</xdr:colOff>
      <xdr:row>58</xdr:row>
      <xdr:rowOff>103522</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10388600" y="10047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66937</xdr:rowOff>
    </xdr:from>
    <xdr:ext cx="599010" cy="259045"/>
    <xdr:sp macro="" textlink="">
      <xdr:nvSpPr>
        <xdr:cNvPr id="336" name="普通建設事業費最大値テキスト">
          <a:extLst>
            <a:ext uri="{FF2B5EF4-FFF2-40B4-BE49-F238E27FC236}">
              <a16:creationId xmlns:a16="http://schemas.microsoft.com/office/drawing/2014/main" id="{00000000-0008-0000-0600-000050010000}"/>
            </a:ext>
          </a:extLst>
        </xdr:cNvPr>
        <xdr:cNvSpPr txBox="1"/>
      </xdr:nvSpPr>
      <xdr:spPr>
        <a:xfrm>
          <a:off x="10528300" y="8467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304,252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120260</xdr:rowOff>
    </xdr:from>
    <xdr:to>
      <xdr:col>55</xdr:col>
      <xdr:colOff>88900</xdr:colOff>
      <xdr:row>50</xdr:row>
      <xdr:rowOff>120260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10388600" y="8692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40429</xdr:rowOff>
    </xdr:from>
    <xdr:to>
      <xdr:col>55</xdr:col>
      <xdr:colOff>0</xdr:colOff>
      <xdr:row>58</xdr:row>
      <xdr:rowOff>24381</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flipV="1">
          <a:off x="9639300" y="9813079"/>
          <a:ext cx="838200" cy="155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111804</xdr:rowOff>
    </xdr:from>
    <xdr:ext cx="534377" cy="259045"/>
    <xdr:sp macro="" textlink="">
      <xdr:nvSpPr>
        <xdr:cNvPr id="339" name="普通建設事業費平均値テキスト">
          <a:extLst>
            <a:ext uri="{FF2B5EF4-FFF2-40B4-BE49-F238E27FC236}">
              <a16:creationId xmlns:a16="http://schemas.microsoft.com/office/drawing/2014/main" id="{00000000-0008-0000-0600-000053010000}"/>
            </a:ext>
          </a:extLst>
        </xdr:cNvPr>
        <xdr:cNvSpPr txBox="1"/>
      </xdr:nvSpPr>
      <xdr:spPr>
        <a:xfrm>
          <a:off x="10528300" y="95415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88927</xdr:rowOff>
    </xdr:from>
    <xdr:to>
      <xdr:col>55</xdr:col>
      <xdr:colOff>50800</xdr:colOff>
      <xdr:row>57</xdr:row>
      <xdr:rowOff>19077</xdr:rowOff>
    </xdr:to>
    <xdr:sp macro="" textlink="">
      <xdr:nvSpPr>
        <xdr:cNvPr id="340" name="フローチャート: 判断 339">
          <a:extLst>
            <a:ext uri="{FF2B5EF4-FFF2-40B4-BE49-F238E27FC236}">
              <a16:creationId xmlns:a16="http://schemas.microsoft.com/office/drawing/2014/main" id="{00000000-0008-0000-0600-000054010000}"/>
            </a:ext>
          </a:extLst>
        </xdr:cNvPr>
        <xdr:cNvSpPr/>
      </xdr:nvSpPr>
      <xdr:spPr>
        <a:xfrm>
          <a:off x="10426700" y="9690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154495</xdr:rowOff>
    </xdr:from>
    <xdr:to>
      <xdr:col>50</xdr:col>
      <xdr:colOff>114300</xdr:colOff>
      <xdr:row>58</xdr:row>
      <xdr:rowOff>24381</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8750300" y="9927145"/>
          <a:ext cx="889000" cy="41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105912</xdr:rowOff>
    </xdr:from>
    <xdr:to>
      <xdr:col>50</xdr:col>
      <xdr:colOff>165100</xdr:colOff>
      <xdr:row>57</xdr:row>
      <xdr:rowOff>36062</xdr:rowOff>
    </xdr:to>
    <xdr:sp macro="" textlink="">
      <xdr:nvSpPr>
        <xdr:cNvPr id="342" name="フローチャート: 判断 341">
          <a:extLst>
            <a:ext uri="{FF2B5EF4-FFF2-40B4-BE49-F238E27FC236}">
              <a16:creationId xmlns:a16="http://schemas.microsoft.com/office/drawing/2014/main" id="{00000000-0008-0000-0600-000056010000}"/>
            </a:ext>
          </a:extLst>
        </xdr:cNvPr>
        <xdr:cNvSpPr/>
      </xdr:nvSpPr>
      <xdr:spPr>
        <a:xfrm>
          <a:off x="9588500" y="9707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52589</xdr:rowOff>
    </xdr:from>
    <xdr:ext cx="534377"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9372111" y="9482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154495</xdr:rowOff>
    </xdr:from>
    <xdr:to>
      <xdr:col>45</xdr:col>
      <xdr:colOff>177800</xdr:colOff>
      <xdr:row>58</xdr:row>
      <xdr:rowOff>40305</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7861300" y="9927145"/>
          <a:ext cx="889000" cy="57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82741</xdr:rowOff>
    </xdr:from>
    <xdr:to>
      <xdr:col>46</xdr:col>
      <xdr:colOff>38100</xdr:colOff>
      <xdr:row>57</xdr:row>
      <xdr:rowOff>12891</xdr:rowOff>
    </xdr:to>
    <xdr:sp macro="" textlink="">
      <xdr:nvSpPr>
        <xdr:cNvPr id="345" name="フローチャート: 判断 344">
          <a:extLst>
            <a:ext uri="{FF2B5EF4-FFF2-40B4-BE49-F238E27FC236}">
              <a16:creationId xmlns:a16="http://schemas.microsoft.com/office/drawing/2014/main" id="{00000000-0008-0000-0600-000059010000}"/>
            </a:ext>
          </a:extLst>
        </xdr:cNvPr>
        <xdr:cNvSpPr/>
      </xdr:nvSpPr>
      <xdr:spPr>
        <a:xfrm>
          <a:off x="8699500" y="9683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29418</xdr:rowOff>
    </xdr:from>
    <xdr:ext cx="534377" cy="259045"/>
    <xdr:sp macro="" textlink="">
      <xdr:nvSpPr>
        <xdr:cNvPr id="346" name="テキスト ボックス 345">
          <a:extLst>
            <a:ext uri="{FF2B5EF4-FFF2-40B4-BE49-F238E27FC236}">
              <a16:creationId xmlns:a16="http://schemas.microsoft.com/office/drawing/2014/main" id="{00000000-0008-0000-0600-00005A010000}"/>
            </a:ext>
          </a:extLst>
        </xdr:cNvPr>
        <xdr:cNvSpPr txBox="1"/>
      </xdr:nvSpPr>
      <xdr:spPr>
        <a:xfrm>
          <a:off x="8483111" y="9459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40305</xdr:rowOff>
    </xdr:from>
    <xdr:to>
      <xdr:col>41</xdr:col>
      <xdr:colOff>50800</xdr:colOff>
      <xdr:row>58</xdr:row>
      <xdr:rowOff>52974</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6972300" y="9984405"/>
          <a:ext cx="889000" cy="12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90815</xdr:rowOff>
    </xdr:from>
    <xdr:to>
      <xdr:col>41</xdr:col>
      <xdr:colOff>101600</xdr:colOff>
      <xdr:row>57</xdr:row>
      <xdr:rowOff>20965</xdr:rowOff>
    </xdr:to>
    <xdr:sp macro="" textlink="">
      <xdr:nvSpPr>
        <xdr:cNvPr id="348" name="フローチャート: 判断 347">
          <a:extLst>
            <a:ext uri="{FF2B5EF4-FFF2-40B4-BE49-F238E27FC236}">
              <a16:creationId xmlns:a16="http://schemas.microsoft.com/office/drawing/2014/main" id="{00000000-0008-0000-0600-00005C010000}"/>
            </a:ext>
          </a:extLst>
        </xdr:cNvPr>
        <xdr:cNvSpPr/>
      </xdr:nvSpPr>
      <xdr:spPr>
        <a:xfrm>
          <a:off x="7810500" y="9692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37492</xdr:rowOff>
    </xdr:from>
    <xdr:ext cx="534377" cy="259045"/>
    <xdr:sp macro="" textlink="">
      <xdr:nvSpPr>
        <xdr:cNvPr id="349" name="テキスト ボックス 348">
          <a:extLst>
            <a:ext uri="{FF2B5EF4-FFF2-40B4-BE49-F238E27FC236}">
              <a16:creationId xmlns:a16="http://schemas.microsoft.com/office/drawing/2014/main" id="{00000000-0008-0000-0600-00005D010000}"/>
            </a:ext>
          </a:extLst>
        </xdr:cNvPr>
        <xdr:cNvSpPr txBox="1"/>
      </xdr:nvSpPr>
      <xdr:spPr>
        <a:xfrm>
          <a:off x="7594111" y="9467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112999</xdr:rowOff>
    </xdr:from>
    <xdr:to>
      <xdr:col>36</xdr:col>
      <xdr:colOff>165100</xdr:colOff>
      <xdr:row>57</xdr:row>
      <xdr:rowOff>43149</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6921500" y="9714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59676</xdr:rowOff>
    </xdr:from>
    <xdr:ext cx="534377"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6705111" y="9489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161079</xdr:rowOff>
    </xdr:from>
    <xdr:to>
      <xdr:col>55</xdr:col>
      <xdr:colOff>50800</xdr:colOff>
      <xdr:row>57</xdr:row>
      <xdr:rowOff>91229</xdr:rowOff>
    </xdr:to>
    <xdr:sp macro="" textlink="">
      <xdr:nvSpPr>
        <xdr:cNvPr id="357" name="楕円 356">
          <a:extLst>
            <a:ext uri="{FF2B5EF4-FFF2-40B4-BE49-F238E27FC236}">
              <a16:creationId xmlns:a16="http://schemas.microsoft.com/office/drawing/2014/main" id="{00000000-0008-0000-0600-000065010000}"/>
            </a:ext>
          </a:extLst>
        </xdr:cNvPr>
        <xdr:cNvSpPr/>
      </xdr:nvSpPr>
      <xdr:spPr>
        <a:xfrm>
          <a:off x="10426700" y="9762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139506</xdr:rowOff>
    </xdr:from>
    <xdr:ext cx="534377" cy="259045"/>
    <xdr:sp macro="" textlink="">
      <xdr:nvSpPr>
        <xdr:cNvPr id="358" name="普通建設事業費該当値テキスト">
          <a:extLst>
            <a:ext uri="{FF2B5EF4-FFF2-40B4-BE49-F238E27FC236}">
              <a16:creationId xmlns:a16="http://schemas.microsoft.com/office/drawing/2014/main" id="{00000000-0008-0000-0600-000066010000}"/>
            </a:ext>
          </a:extLst>
        </xdr:cNvPr>
        <xdr:cNvSpPr txBox="1"/>
      </xdr:nvSpPr>
      <xdr:spPr>
        <a:xfrm>
          <a:off x="10528300" y="9740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145031</xdr:rowOff>
    </xdr:from>
    <xdr:to>
      <xdr:col>50</xdr:col>
      <xdr:colOff>165100</xdr:colOff>
      <xdr:row>58</xdr:row>
      <xdr:rowOff>75181</xdr:rowOff>
    </xdr:to>
    <xdr:sp macro="" textlink="">
      <xdr:nvSpPr>
        <xdr:cNvPr id="359" name="楕円 358">
          <a:extLst>
            <a:ext uri="{FF2B5EF4-FFF2-40B4-BE49-F238E27FC236}">
              <a16:creationId xmlns:a16="http://schemas.microsoft.com/office/drawing/2014/main" id="{00000000-0008-0000-0600-000067010000}"/>
            </a:ext>
          </a:extLst>
        </xdr:cNvPr>
        <xdr:cNvSpPr/>
      </xdr:nvSpPr>
      <xdr:spPr>
        <a:xfrm>
          <a:off x="9588500" y="9917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66308</xdr:rowOff>
    </xdr:from>
    <xdr:ext cx="534377"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372111" y="10010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103695</xdr:rowOff>
    </xdr:from>
    <xdr:to>
      <xdr:col>46</xdr:col>
      <xdr:colOff>38100</xdr:colOff>
      <xdr:row>58</xdr:row>
      <xdr:rowOff>33845</xdr:rowOff>
    </xdr:to>
    <xdr:sp macro="" textlink="">
      <xdr:nvSpPr>
        <xdr:cNvPr id="361" name="楕円 360">
          <a:extLst>
            <a:ext uri="{FF2B5EF4-FFF2-40B4-BE49-F238E27FC236}">
              <a16:creationId xmlns:a16="http://schemas.microsoft.com/office/drawing/2014/main" id="{00000000-0008-0000-0600-000069010000}"/>
            </a:ext>
          </a:extLst>
        </xdr:cNvPr>
        <xdr:cNvSpPr/>
      </xdr:nvSpPr>
      <xdr:spPr>
        <a:xfrm>
          <a:off x="8699500" y="9876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24972</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8483111" y="9969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160955</xdr:rowOff>
    </xdr:from>
    <xdr:to>
      <xdr:col>41</xdr:col>
      <xdr:colOff>101600</xdr:colOff>
      <xdr:row>58</xdr:row>
      <xdr:rowOff>91105</xdr:rowOff>
    </xdr:to>
    <xdr:sp macro="" textlink="">
      <xdr:nvSpPr>
        <xdr:cNvPr id="363" name="楕円 362">
          <a:extLst>
            <a:ext uri="{FF2B5EF4-FFF2-40B4-BE49-F238E27FC236}">
              <a16:creationId xmlns:a16="http://schemas.microsoft.com/office/drawing/2014/main" id="{00000000-0008-0000-0600-00006B010000}"/>
            </a:ext>
          </a:extLst>
        </xdr:cNvPr>
        <xdr:cNvSpPr/>
      </xdr:nvSpPr>
      <xdr:spPr>
        <a:xfrm>
          <a:off x="7810500" y="9933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82232</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594111" y="10026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2174</xdr:rowOff>
    </xdr:from>
    <xdr:to>
      <xdr:col>36</xdr:col>
      <xdr:colOff>165100</xdr:colOff>
      <xdr:row>58</xdr:row>
      <xdr:rowOff>103774</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6921500" y="9946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94901</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6705111" y="10039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7" name="正方形/長方形 366">
          <a:extLst>
            <a:ext uri="{FF2B5EF4-FFF2-40B4-BE49-F238E27FC236}">
              <a16:creationId xmlns:a16="http://schemas.microsoft.com/office/drawing/2014/main" id="{00000000-0008-0000-0600-00006F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8" name="正方形/長方形 367">
          <a:extLst>
            <a:ext uri="{FF2B5EF4-FFF2-40B4-BE49-F238E27FC236}">
              <a16:creationId xmlns:a16="http://schemas.microsoft.com/office/drawing/2014/main" id="{00000000-0008-0000-0600-000070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69" name="正方形/長方形 368">
          <a:extLst>
            <a:ext uri="{FF2B5EF4-FFF2-40B4-BE49-F238E27FC236}">
              <a16:creationId xmlns:a16="http://schemas.microsoft.com/office/drawing/2014/main" id="{00000000-0008-0000-0600-000071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0" name="正方形/長方形 369">
          <a:extLst>
            <a:ext uri="{FF2B5EF4-FFF2-40B4-BE49-F238E27FC236}">
              <a16:creationId xmlns:a16="http://schemas.microsoft.com/office/drawing/2014/main" id="{00000000-0008-0000-0600-000072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6" name="直線コネクタ 375">
          <a:extLst>
            <a:ext uri="{FF2B5EF4-FFF2-40B4-BE49-F238E27FC236}">
              <a16:creationId xmlns:a16="http://schemas.microsoft.com/office/drawing/2014/main" id="{00000000-0008-0000-0600-000078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77" name="直線コネクタ 376">
          <a:extLst>
            <a:ext uri="{FF2B5EF4-FFF2-40B4-BE49-F238E27FC236}">
              <a16:creationId xmlns:a16="http://schemas.microsoft.com/office/drawing/2014/main" id="{00000000-0008-0000-0600-000079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79" name="直線コネクタ 378">
          <a:extLst>
            <a:ext uri="{FF2B5EF4-FFF2-40B4-BE49-F238E27FC236}">
              <a16:creationId xmlns:a16="http://schemas.microsoft.com/office/drawing/2014/main" id="{00000000-0008-0000-0600-00007B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9" name="普通建設事業費 （ うち新規整備　）グラフ枠">
          <a:extLst>
            <a:ext uri="{FF2B5EF4-FFF2-40B4-BE49-F238E27FC236}">
              <a16:creationId xmlns:a16="http://schemas.microsoft.com/office/drawing/2014/main" id="{00000000-0008-0000-0600-000085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162377</xdr:rowOff>
    </xdr:from>
    <xdr:to>
      <xdr:col>54</xdr:col>
      <xdr:colOff>189865</xdr:colOff>
      <xdr:row>79</xdr:row>
      <xdr:rowOff>44450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flipV="1">
          <a:off x="10475595" y="12163877"/>
          <a:ext cx="1270" cy="14251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1" name="普通建設事業費 （ うち新規整備　）最小値テキスト">
          <a:extLst>
            <a:ext uri="{FF2B5EF4-FFF2-40B4-BE49-F238E27FC236}">
              <a16:creationId xmlns:a16="http://schemas.microsoft.com/office/drawing/2014/main" id="{00000000-0008-0000-0600-000087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109054</xdr:rowOff>
    </xdr:from>
    <xdr:ext cx="599010" cy="259045"/>
    <xdr:sp macro="" textlink="">
      <xdr:nvSpPr>
        <xdr:cNvPr id="393" name="普通建設事業費 （ うち新規整備　）最大値テキスト">
          <a:extLst>
            <a:ext uri="{FF2B5EF4-FFF2-40B4-BE49-F238E27FC236}">
              <a16:creationId xmlns:a16="http://schemas.microsoft.com/office/drawing/2014/main" id="{00000000-0008-0000-0600-000089010000}"/>
            </a:ext>
          </a:extLst>
        </xdr:cNvPr>
        <xdr:cNvSpPr txBox="1"/>
      </xdr:nvSpPr>
      <xdr:spPr>
        <a:xfrm>
          <a:off x="10528300" y="119391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162377</xdr:rowOff>
    </xdr:from>
    <xdr:to>
      <xdr:col>55</xdr:col>
      <xdr:colOff>88900</xdr:colOff>
      <xdr:row>70</xdr:row>
      <xdr:rowOff>162377</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10388600" y="12163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75707</xdr:rowOff>
    </xdr:from>
    <xdr:to>
      <xdr:col>55</xdr:col>
      <xdr:colOff>0</xdr:colOff>
      <xdr:row>78</xdr:row>
      <xdr:rowOff>85292</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9639300" y="13448807"/>
          <a:ext cx="838200" cy="9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13622</xdr:rowOff>
    </xdr:from>
    <xdr:ext cx="534377" cy="259045"/>
    <xdr:sp macro="" textlink="">
      <xdr:nvSpPr>
        <xdr:cNvPr id="396" name="普通建設事業費 （ うち新規整備　）平均値テキスト">
          <a:extLst>
            <a:ext uri="{FF2B5EF4-FFF2-40B4-BE49-F238E27FC236}">
              <a16:creationId xmlns:a16="http://schemas.microsoft.com/office/drawing/2014/main" id="{00000000-0008-0000-0600-00008C010000}"/>
            </a:ext>
          </a:extLst>
        </xdr:cNvPr>
        <xdr:cNvSpPr txBox="1"/>
      </xdr:nvSpPr>
      <xdr:spPr>
        <a:xfrm>
          <a:off x="10528300" y="13386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35195</xdr:rowOff>
    </xdr:from>
    <xdr:to>
      <xdr:col>55</xdr:col>
      <xdr:colOff>50800</xdr:colOff>
      <xdr:row>78</xdr:row>
      <xdr:rowOff>136795</xdr:rowOff>
    </xdr:to>
    <xdr:sp macro="" textlink="">
      <xdr:nvSpPr>
        <xdr:cNvPr id="397" name="フローチャート: 判断 396">
          <a:extLst>
            <a:ext uri="{FF2B5EF4-FFF2-40B4-BE49-F238E27FC236}">
              <a16:creationId xmlns:a16="http://schemas.microsoft.com/office/drawing/2014/main" id="{00000000-0008-0000-0600-00008D010000}"/>
            </a:ext>
          </a:extLst>
        </xdr:cNvPr>
        <xdr:cNvSpPr/>
      </xdr:nvSpPr>
      <xdr:spPr>
        <a:xfrm>
          <a:off x="10426700" y="13408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75707</xdr:rowOff>
    </xdr:from>
    <xdr:to>
      <xdr:col>50</xdr:col>
      <xdr:colOff>114300</xdr:colOff>
      <xdr:row>78</xdr:row>
      <xdr:rowOff>149988</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8750300" y="13448807"/>
          <a:ext cx="889000" cy="74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25067</xdr:rowOff>
    </xdr:from>
    <xdr:to>
      <xdr:col>50</xdr:col>
      <xdr:colOff>165100</xdr:colOff>
      <xdr:row>78</xdr:row>
      <xdr:rowOff>126667</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9588500" y="13398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117794</xdr:rowOff>
    </xdr:from>
    <xdr:ext cx="534377"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9372111" y="13490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149988</xdr:rowOff>
    </xdr:from>
    <xdr:to>
      <xdr:col>45</xdr:col>
      <xdr:colOff>177800</xdr:colOff>
      <xdr:row>79</xdr:row>
      <xdr:rowOff>414</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7861300" y="13523088"/>
          <a:ext cx="889000" cy="21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1346</xdr:rowOff>
    </xdr:from>
    <xdr:to>
      <xdr:col>46</xdr:col>
      <xdr:colOff>38100</xdr:colOff>
      <xdr:row>78</xdr:row>
      <xdr:rowOff>102946</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8699500" y="13374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119473</xdr:rowOff>
    </xdr:from>
    <xdr:ext cx="534377"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8483111" y="13149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166111</xdr:rowOff>
    </xdr:from>
    <xdr:to>
      <xdr:col>41</xdr:col>
      <xdr:colOff>50800</xdr:colOff>
      <xdr:row>79</xdr:row>
      <xdr:rowOff>414</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6972300" y="13539211"/>
          <a:ext cx="889000" cy="5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6863</xdr:rowOff>
    </xdr:from>
    <xdr:to>
      <xdr:col>41</xdr:col>
      <xdr:colOff>101600</xdr:colOff>
      <xdr:row>78</xdr:row>
      <xdr:rowOff>108463</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7810500" y="13379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124990</xdr:rowOff>
    </xdr:from>
    <xdr:ext cx="534377"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7594111" y="13155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9004</xdr:rowOff>
    </xdr:from>
    <xdr:to>
      <xdr:col>36</xdr:col>
      <xdr:colOff>165100</xdr:colOff>
      <xdr:row>78</xdr:row>
      <xdr:rowOff>110604</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6921500" y="13382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127131</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6705111" y="13157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34492</xdr:rowOff>
    </xdr:from>
    <xdr:to>
      <xdr:col>55</xdr:col>
      <xdr:colOff>50800</xdr:colOff>
      <xdr:row>78</xdr:row>
      <xdr:rowOff>136092</xdr:rowOff>
    </xdr:to>
    <xdr:sp macro="" textlink="">
      <xdr:nvSpPr>
        <xdr:cNvPr id="414" name="楕円 413">
          <a:extLst>
            <a:ext uri="{FF2B5EF4-FFF2-40B4-BE49-F238E27FC236}">
              <a16:creationId xmlns:a16="http://schemas.microsoft.com/office/drawing/2014/main" id="{00000000-0008-0000-0600-00009E010000}"/>
            </a:ext>
          </a:extLst>
        </xdr:cNvPr>
        <xdr:cNvSpPr/>
      </xdr:nvSpPr>
      <xdr:spPr>
        <a:xfrm>
          <a:off x="10426700" y="13407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57369</xdr:rowOff>
    </xdr:from>
    <xdr:ext cx="534377" cy="259045"/>
    <xdr:sp macro="" textlink="">
      <xdr:nvSpPr>
        <xdr:cNvPr id="415" name="普通建設事業費 （ うち新規整備　）該当値テキスト">
          <a:extLst>
            <a:ext uri="{FF2B5EF4-FFF2-40B4-BE49-F238E27FC236}">
              <a16:creationId xmlns:a16="http://schemas.microsoft.com/office/drawing/2014/main" id="{00000000-0008-0000-0600-00009F010000}"/>
            </a:ext>
          </a:extLst>
        </xdr:cNvPr>
        <xdr:cNvSpPr txBox="1"/>
      </xdr:nvSpPr>
      <xdr:spPr>
        <a:xfrm>
          <a:off x="10528300" y="13259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24907</xdr:rowOff>
    </xdr:from>
    <xdr:to>
      <xdr:col>50</xdr:col>
      <xdr:colOff>165100</xdr:colOff>
      <xdr:row>78</xdr:row>
      <xdr:rowOff>126507</xdr:rowOff>
    </xdr:to>
    <xdr:sp macro="" textlink="">
      <xdr:nvSpPr>
        <xdr:cNvPr id="416" name="楕円 415">
          <a:extLst>
            <a:ext uri="{FF2B5EF4-FFF2-40B4-BE49-F238E27FC236}">
              <a16:creationId xmlns:a16="http://schemas.microsoft.com/office/drawing/2014/main" id="{00000000-0008-0000-0600-0000A0010000}"/>
            </a:ext>
          </a:extLst>
        </xdr:cNvPr>
        <xdr:cNvSpPr/>
      </xdr:nvSpPr>
      <xdr:spPr>
        <a:xfrm>
          <a:off x="9588500" y="13398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143034</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9372111" y="13173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99188</xdr:rowOff>
    </xdr:from>
    <xdr:to>
      <xdr:col>46</xdr:col>
      <xdr:colOff>38100</xdr:colOff>
      <xdr:row>79</xdr:row>
      <xdr:rowOff>29338</xdr:rowOff>
    </xdr:to>
    <xdr:sp macro="" textlink="">
      <xdr:nvSpPr>
        <xdr:cNvPr id="418" name="楕円 417">
          <a:extLst>
            <a:ext uri="{FF2B5EF4-FFF2-40B4-BE49-F238E27FC236}">
              <a16:creationId xmlns:a16="http://schemas.microsoft.com/office/drawing/2014/main" id="{00000000-0008-0000-0600-0000A2010000}"/>
            </a:ext>
          </a:extLst>
        </xdr:cNvPr>
        <xdr:cNvSpPr/>
      </xdr:nvSpPr>
      <xdr:spPr>
        <a:xfrm>
          <a:off x="8699500" y="13472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20465</xdr:rowOff>
    </xdr:from>
    <xdr:ext cx="469744"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8515428" y="13565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121064</xdr:rowOff>
    </xdr:from>
    <xdr:to>
      <xdr:col>41</xdr:col>
      <xdr:colOff>101600</xdr:colOff>
      <xdr:row>79</xdr:row>
      <xdr:rowOff>51214</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7810500" y="13494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42341</xdr:rowOff>
    </xdr:from>
    <xdr:ext cx="469744"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626428" y="13586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115311</xdr:rowOff>
    </xdr:from>
    <xdr:to>
      <xdr:col>36</xdr:col>
      <xdr:colOff>165100</xdr:colOff>
      <xdr:row>79</xdr:row>
      <xdr:rowOff>45461</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6921500" y="13488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36588</xdr:rowOff>
    </xdr:from>
    <xdr:ext cx="469744"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6737428" y="13581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4" name="正方形/長方形 423">
          <a:extLst>
            <a:ext uri="{FF2B5EF4-FFF2-40B4-BE49-F238E27FC236}">
              <a16:creationId xmlns:a16="http://schemas.microsoft.com/office/drawing/2014/main" id="{00000000-0008-0000-0600-0000A8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3" name="直線コネクタ 432">
          <a:extLst>
            <a:ext uri="{FF2B5EF4-FFF2-40B4-BE49-F238E27FC236}">
              <a16:creationId xmlns:a16="http://schemas.microsoft.com/office/drawing/2014/main" id="{00000000-0008-0000-0600-0000B1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4" name="直線コネクタ 433">
          <a:extLst>
            <a:ext uri="{FF2B5EF4-FFF2-40B4-BE49-F238E27FC236}">
              <a16:creationId xmlns:a16="http://schemas.microsoft.com/office/drawing/2014/main" id="{00000000-0008-0000-0600-0000B2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4" name="普通建設事業費 （ うち更新整備　）グラフ枠">
          <a:extLst>
            <a:ext uri="{FF2B5EF4-FFF2-40B4-BE49-F238E27FC236}">
              <a16:creationId xmlns:a16="http://schemas.microsoft.com/office/drawing/2014/main" id="{00000000-0008-0000-0600-0000B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150330</xdr:rowOff>
    </xdr:from>
    <xdr:to>
      <xdr:col>54</xdr:col>
      <xdr:colOff>189865</xdr:colOff>
      <xdr:row>98</xdr:row>
      <xdr:rowOff>121751</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flipV="1">
          <a:off x="10475595" y="15580830"/>
          <a:ext cx="1270" cy="1343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125578</xdr:rowOff>
    </xdr:from>
    <xdr:ext cx="469744" cy="259045"/>
    <xdr:sp macro="" textlink="">
      <xdr:nvSpPr>
        <xdr:cNvPr id="446" name="普通建設事業費 （ うち更新整備　）最小値テキスト">
          <a:extLst>
            <a:ext uri="{FF2B5EF4-FFF2-40B4-BE49-F238E27FC236}">
              <a16:creationId xmlns:a16="http://schemas.microsoft.com/office/drawing/2014/main" id="{00000000-0008-0000-0600-0000BE010000}"/>
            </a:ext>
          </a:extLst>
        </xdr:cNvPr>
        <xdr:cNvSpPr txBox="1"/>
      </xdr:nvSpPr>
      <xdr:spPr>
        <a:xfrm>
          <a:off x="10528300" y="169276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121751</xdr:rowOff>
    </xdr:from>
    <xdr:to>
      <xdr:col>55</xdr:col>
      <xdr:colOff>88900</xdr:colOff>
      <xdr:row>98</xdr:row>
      <xdr:rowOff>121751</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10388600" y="16923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97007</xdr:rowOff>
    </xdr:from>
    <xdr:ext cx="599010" cy="259045"/>
    <xdr:sp macro="" textlink="">
      <xdr:nvSpPr>
        <xdr:cNvPr id="448" name="普通建設事業費 （ うち更新整備　）最大値テキスト">
          <a:extLst>
            <a:ext uri="{FF2B5EF4-FFF2-40B4-BE49-F238E27FC236}">
              <a16:creationId xmlns:a16="http://schemas.microsoft.com/office/drawing/2014/main" id="{00000000-0008-0000-0600-0000C0010000}"/>
            </a:ext>
          </a:extLst>
        </xdr:cNvPr>
        <xdr:cNvSpPr txBox="1"/>
      </xdr:nvSpPr>
      <xdr:spPr>
        <a:xfrm>
          <a:off x="10528300" y="15356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150330</xdr:rowOff>
    </xdr:from>
    <xdr:to>
      <xdr:col>55</xdr:col>
      <xdr:colOff>88900</xdr:colOff>
      <xdr:row>90</xdr:row>
      <xdr:rowOff>150330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10388600" y="15580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76268</xdr:rowOff>
    </xdr:from>
    <xdr:to>
      <xdr:col>55</xdr:col>
      <xdr:colOff>0</xdr:colOff>
      <xdr:row>98</xdr:row>
      <xdr:rowOff>116790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flipV="1">
          <a:off x="9639300" y="16878368"/>
          <a:ext cx="838200" cy="40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64453</xdr:rowOff>
    </xdr:from>
    <xdr:ext cx="534377" cy="259045"/>
    <xdr:sp macro="" textlink="">
      <xdr:nvSpPr>
        <xdr:cNvPr id="451" name="普通建設事業費 （ うち更新整備　）平均値テキスト">
          <a:extLst>
            <a:ext uri="{FF2B5EF4-FFF2-40B4-BE49-F238E27FC236}">
              <a16:creationId xmlns:a16="http://schemas.microsoft.com/office/drawing/2014/main" id="{00000000-0008-0000-0600-0000C3010000}"/>
            </a:ext>
          </a:extLst>
        </xdr:cNvPr>
        <xdr:cNvSpPr txBox="1"/>
      </xdr:nvSpPr>
      <xdr:spPr>
        <a:xfrm>
          <a:off x="10528300" y="165236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41576</xdr:rowOff>
    </xdr:from>
    <xdr:to>
      <xdr:col>55</xdr:col>
      <xdr:colOff>50800</xdr:colOff>
      <xdr:row>97</xdr:row>
      <xdr:rowOff>143176</xdr:rowOff>
    </xdr:to>
    <xdr:sp macro="" textlink="">
      <xdr:nvSpPr>
        <xdr:cNvPr id="452" name="フローチャート: 判断 451">
          <a:extLst>
            <a:ext uri="{FF2B5EF4-FFF2-40B4-BE49-F238E27FC236}">
              <a16:creationId xmlns:a16="http://schemas.microsoft.com/office/drawing/2014/main" id="{00000000-0008-0000-0600-0000C4010000}"/>
            </a:ext>
          </a:extLst>
        </xdr:cNvPr>
        <xdr:cNvSpPr/>
      </xdr:nvSpPr>
      <xdr:spPr>
        <a:xfrm>
          <a:off x="10426700" y="16672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49188</xdr:rowOff>
    </xdr:from>
    <xdr:to>
      <xdr:col>50</xdr:col>
      <xdr:colOff>114300</xdr:colOff>
      <xdr:row>98</xdr:row>
      <xdr:rowOff>116790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8750300" y="16851288"/>
          <a:ext cx="889000" cy="67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57677</xdr:rowOff>
    </xdr:from>
    <xdr:to>
      <xdr:col>50</xdr:col>
      <xdr:colOff>165100</xdr:colOff>
      <xdr:row>97</xdr:row>
      <xdr:rowOff>159277</xdr:rowOff>
    </xdr:to>
    <xdr:sp macro="" textlink="">
      <xdr:nvSpPr>
        <xdr:cNvPr id="454" name="フローチャート: 判断 453">
          <a:extLst>
            <a:ext uri="{FF2B5EF4-FFF2-40B4-BE49-F238E27FC236}">
              <a16:creationId xmlns:a16="http://schemas.microsoft.com/office/drawing/2014/main" id="{00000000-0008-0000-0600-0000C6010000}"/>
            </a:ext>
          </a:extLst>
        </xdr:cNvPr>
        <xdr:cNvSpPr/>
      </xdr:nvSpPr>
      <xdr:spPr>
        <a:xfrm>
          <a:off x="9588500" y="16688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4354</xdr:rowOff>
    </xdr:from>
    <xdr:ext cx="534377"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9372111" y="16463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49188</xdr:rowOff>
    </xdr:from>
    <xdr:to>
      <xdr:col>45</xdr:col>
      <xdr:colOff>177800</xdr:colOff>
      <xdr:row>98</xdr:row>
      <xdr:rowOff>103065</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7861300" y="16851288"/>
          <a:ext cx="889000" cy="53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62342</xdr:rowOff>
    </xdr:from>
    <xdr:to>
      <xdr:col>46</xdr:col>
      <xdr:colOff>38100</xdr:colOff>
      <xdr:row>97</xdr:row>
      <xdr:rowOff>163942</xdr:rowOff>
    </xdr:to>
    <xdr:sp macro="" textlink="">
      <xdr:nvSpPr>
        <xdr:cNvPr id="457" name="フローチャート: 判断 456">
          <a:extLst>
            <a:ext uri="{FF2B5EF4-FFF2-40B4-BE49-F238E27FC236}">
              <a16:creationId xmlns:a16="http://schemas.microsoft.com/office/drawing/2014/main" id="{00000000-0008-0000-0600-0000C9010000}"/>
            </a:ext>
          </a:extLst>
        </xdr:cNvPr>
        <xdr:cNvSpPr/>
      </xdr:nvSpPr>
      <xdr:spPr>
        <a:xfrm>
          <a:off x="8699500" y="16692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9019</xdr:rowOff>
    </xdr:from>
    <xdr:ext cx="534377"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8483111" y="16468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100830</xdr:rowOff>
    </xdr:from>
    <xdr:to>
      <xdr:col>41</xdr:col>
      <xdr:colOff>50800</xdr:colOff>
      <xdr:row>98</xdr:row>
      <xdr:rowOff>103065</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6972300" y="16902930"/>
          <a:ext cx="889000" cy="2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63233</xdr:rowOff>
    </xdr:from>
    <xdr:to>
      <xdr:col>41</xdr:col>
      <xdr:colOff>101600</xdr:colOff>
      <xdr:row>97</xdr:row>
      <xdr:rowOff>164833</xdr:rowOff>
    </xdr:to>
    <xdr:sp macro="" textlink="">
      <xdr:nvSpPr>
        <xdr:cNvPr id="460" name="フローチャート: 判断 459">
          <a:extLst>
            <a:ext uri="{FF2B5EF4-FFF2-40B4-BE49-F238E27FC236}">
              <a16:creationId xmlns:a16="http://schemas.microsoft.com/office/drawing/2014/main" id="{00000000-0008-0000-0600-0000CC010000}"/>
            </a:ext>
          </a:extLst>
        </xdr:cNvPr>
        <xdr:cNvSpPr/>
      </xdr:nvSpPr>
      <xdr:spPr>
        <a:xfrm>
          <a:off x="7810500" y="16693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9910</xdr:rowOff>
    </xdr:from>
    <xdr:ext cx="534377"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7594111" y="16469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86348</xdr:rowOff>
    </xdr:from>
    <xdr:to>
      <xdr:col>36</xdr:col>
      <xdr:colOff>165100</xdr:colOff>
      <xdr:row>98</xdr:row>
      <xdr:rowOff>16498</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6921500" y="16716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33025</xdr:rowOff>
    </xdr:from>
    <xdr:ext cx="534377"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705111" y="16492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25468</xdr:rowOff>
    </xdr:from>
    <xdr:to>
      <xdr:col>55</xdr:col>
      <xdr:colOff>50800</xdr:colOff>
      <xdr:row>98</xdr:row>
      <xdr:rowOff>127068</xdr:rowOff>
    </xdr:to>
    <xdr:sp macro="" textlink="">
      <xdr:nvSpPr>
        <xdr:cNvPr id="469" name="楕円 468">
          <a:extLst>
            <a:ext uri="{FF2B5EF4-FFF2-40B4-BE49-F238E27FC236}">
              <a16:creationId xmlns:a16="http://schemas.microsoft.com/office/drawing/2014/main" id="{00000000-0008-0000-0600-0000D5010000}"/>
            </a:ext>
          </a:extLst>
        </xdr:cNvPr>
        <xdr:cNvSpPr/>
      </xdr:nvSpPr>
      <xdr:spPr>
        <a:xfrm>
          <a:off x="10426700" y="1682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111845</xdr:rowOff>
    </xdr:from>
    <xdr:ext cx="534377" cy="259045"/>
    <xdr:sp macro="" textlink="">
      <xdr:nvSpPr>
        <xdr:cNvPr id="470" name="普通建設事業費 （ うち更新整備　）該当値テキスト">
          <a:extLst>
            <a:ext uri="{FF2B5EF4-FFF2-40B4-BE49-F238E27FC236}">
              <a16:creationId xmlns:a16="http://schemas.microsoft.com/office/drawing/2014/main" id="{00000000-0008-0000-0600-0000D6010000}"/>
            </a:ext>
          </a:extLst>
        </xdr:cNvPr>
        <xdr:cNvSpPr txBox="1"/>
      </xdr:nvSpPr>
      <xdr:spPr>
        <a:xfrm>
          <a:off x="10528300" y="16742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65990</xdr:rowOff>
    </xdr:from>
    <xdr:to>
      <xdr:col>50</xdr:col>
      <xdr:colOff>165100</xdr:colOff>
      <xdr:row>98</xdr:row>
      <xdr:rowOff>167590</xdr:rowOff>
    </xdr:to>
    <xdr:sp macro="" textlink="">
      <xdr:nvSpPr>
        <xdr:cNvPr id="471" name="楕円 470">
          <a:extLst>
            <a:ext uri="{FF2B5EF4-FFF2-40B4-BE49-F238E27FC236}">
              <a16:creationId xmlns:a16="http://schemas.microsoft.com/office/drawing/2014/main" id="{00000000-0008-0000-0600-0000D7010000}"/>
            </a:ext>
          </a:extLst>
        </xdr:cNvPr>
        <xdr:cNvSpPr/>
      </xdr:nvSpPr>
      <xdr:spPr>
        <a:xfrm>
          <a:off x="9588500" y="16868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98</xdr:row>
      <xdr:rowOff>158717</xdr:rowOff>
    </xdr:from>
    <xdr:ext cx="469744"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9404428" y="16960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169838</xdr:rowOff>
    </xdr:from>
    <xdr:to>
      <xdr:col>46</xdr:col>
      <xdr:colOff>38100</xdr:colOff>
      <xdr:row>98</xdr:row>
      <xdr:rowOff>99988</xdr:rowOff>
    </xdr:to>
    <xdr:sp macro="" textlink="">
      <xdr:nvSpPr>
        <xdr:cNvPr id="473" name="楕円 472">
          <a:extLst>
            <a:ext uri="{FF2B5EF4-FFF2-40B4-BE49-F238E27FC236}">
              <a16:creationId xmlns:a16="http://schemas.microsoft.com/office/drawing/2014/main" id="{00000000-0008-0000-0600-0000D9010000}"/>
            </a:ext>
          </a:extLst>
        </xdr:cNvPr>
        <xdr:cNvSpPr/>
      </xdr:nvSpPr>
      <xdr:spPr>
        <a:xfrm>
          <a:off x="8699500" y="16800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91115</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83111" y="16893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52265</xdr:rowOff>
    </xdr:from>
    <xdr:to>
      <xdr:col>41</xdr:col>
      <xdr:colOff>101600</xdr:colOff>
      <xdr:row>98</xdr:row>
      <xdr:rowOff>153865</xdr:rowOff>
    </xdr:to>
    <xdr:sp macro="" textlink="">
      <xdr:nvSpPr>
        <xdr:cNvPr id="475" name="楕円 474">
          <a:extLst>
            <a:ext uri="{FF2B5EF4-FFF2-40B4-BE49-F238E27FC236}">
              <a16:creationId xmlns:a16="http://schemas.microsoft.com/office/drawing/2014/main" id="{00000000-0008-0000-0600-0000DB010000}"/>
            </a:ext>
          </a:extLst>
        </xdr:cNvPr>
        <xdr:cNvSpPr/>
      </xdr:nvSpPr>
      <xdr:spPr>
        <a:xfrm>
          <a:off x="7810500" y="1685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98</xdr:row>
      <xdr:rowOff>144992</xdr:rowOff>
    </xdr:from>
    <xdr:ext cx="469744"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7626428" y="16947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50030</xdr:rowOff>
    </xdr:from>
    <xdr:to>
      <xdr:col>36</xdr:col>
      <xdr:colOff>165100</xdr:colOff>
      <xdr:row>98</xdr:row>
      <xdr:rowOff>151630</xdr:rowOff>
    </xdr:to>
    <xdr:sp macro="" textlink="">
      <xdr:nvSpPr>
        <xdr:cNvPr id="477" name="楕円 476">
          <a:extLst>
            <a:ext uri="{FF2B5EF4-FFF2-40B4-BE49-F238E27FC236}">
              <a16:creationId xmlns:a16="http://schemas.microsoft.com/office/drawing/2014/main" id="{00000000-0008-0000-0600-0000DD010000}"/>
            </a:ext>
          </a:extLst>
        </xdr:cNvPr>
        <xdr:cNvSpPr/>
      </xdr:nvSpPr>
      <xdr:spPr>
        <a:xfrm>
          <a:off x="6921500" y="16852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98</xdr:row>
      <xdr:rowOff>142757</xdr:rowOff>
    </xdr:from>
    <xdr:ext cx="469744"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6737428" y="16944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9" name="正方形/長方形 478">
          <a:extLst>
            <a:ext uri="{FF2B5EF4-FFF2-40B4-BE49-F238E27FC236}">
              <a16:creationId xmlns:a16="http://schemas.microsoft.com/office/drawing/2014/main" id="{00000000-0008-0000-0600-0000D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9" name="直線コネクタ 488">
          <a:extLst>
            <a:ext uri="{FF2B5EF4-FFF2-40B4-BE49-F238E27FC236}">
              <a16:creationId xmlns:a16="http://schemas.microsoft.com/office/drawing/2014/main" id="{00000000-0008-0000-0600-0000E9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1" name="直線コネクタ 490">
          <a:extLst>
            <a:ext uri="{FF2B5EF4-FFF2-40B4-BE49-F238E27FC236}">
              <a16:creationId xmlns:a16="http://schemas.microsoft.com/office/drawing/2014/main" id="{00000000-0008-0000-0600-0000EB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3" name="直線コネクタ 492">
          <a:extLst>
            <a:ext uri="{FF2B5EF4-FFF2-40B4-BE49-F238E27FC236}">
              <a16:creationId xmlns:a16="http://schemas.microsoft.com/office/drawing/2014/main" id="{00000000-0008-0000-0600-0000ED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1" name="災害復旧事業費グラフ枠">
          <a:extLst>
            <a:ext uri="{FF2B5EF4-FFF2-40B4-BE49-F238E27FC236}">
              <a16:creationId xmlns:a16="http://schemas.microsoft.com/office/drawing/2014/main" id="{00000000-0008-0000-0600-0000F5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35116</xdr:rowOff>
    </xdr:from>
    <xdr:to>
      <xdr:col>85</xdr:col>
      <xdr:colOff>126364</xdr:colOff>
      <xdr:row>39</xdr:row>
      <xdr:rowOff>44450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flipV="1">
          <a:off x="16317595" y="5350066"/>
          <a:ext cx="1269" cy="1380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03" name="災害復旧事業費最小値テキスト">
          <a:extLst>
            <a:ext uri="{FF2B5EF4-FFF2-40B4-BE49-F238E27FC236}">
              <a16:creationId xmlns:a16="http://schemas.microsoft.com/office/drawing/2014/main" id="{00000000-0008-0000-0600-0000F7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153243</xdr:rowOff>
    </xdr:from>
    <xdr:ext cx="534377" cy="259045"/>
    <xdr:sp macro="" textlink="">
      <xdr:nvSpPr>
        <xdr:cNvPr id="505" name="災害復旧事業費最大値テキスト">
          <a:extLst>
            <a:ext uri="{FF2B5EF4-FFF2-40B4-BE49-F238E27FC236}">
              <a16:creationId xmlns:a16="http://schemas.microsoft.com/office/drawing/2014/main" id="{00000000-0008-0000-0600-0000F9010000}"/>
            </a:ext>
          </a:extLst>
        </xdr:cNvPr>
        <xdr:cNvSpPr txBox="1"/>
      </xdr:nvSpPr>
      <xdr:spPr>
        <a:xfrm>
          <a:off x="16370300" y="5125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35116</xdr:rowOff>
    </xdr:from>
    <xdr:to>
      <xdr:col>86</xdr:col>
      <xdr:colOff>25400</xdr:colOff>
      <xdr:row>31</xdr:row>
      <xdr:rowOff>35116</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6230600" y="5350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76287</xdr:rowOff>
    </xdr:from>
    <xdr:ext cx="469744" cy="259045"/>
    <xdr:sp macro="" textlink="">
      <xdr:nvSpPr>
        <xdr:cNvPr id="508" name="災害復旧事業費平均値テキスト">
          <a:extLst>
            <a:ext uri="{FF2B5EF4-FFF2-40B4-BE49-F238E27FC236}">
              <a16:creationId xmlns:a16="http://schemas.microsoft.com/office/drawing/2014/main" id="{00000000-0008-0000-0600-0000FC010000}"/>
            </a:ext>
          </a:extLst>
        </xdr:cNvPr>
        <xdr:cNvSpPr txBox="1"/>
      </xdr:nvSpPr>
      <xdr:spPr>
        <a:xfrm>
          <a:off x="16370300" y="64199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53410</xdr:rowOff>
    </xdr:from>
    <xdr:to>
      <xdr:col>85</xdr:col>
      <xdr:colOff>177800</xdr:colOff>
      <xdr:row>38</xdr:row>
      <xdr:rowOff>155010</xdr:rowOff>
    </xdr:to>
    <xdr:sp macro="" textlink="">
      <xdr:nvSpPr>
        <xdr:cNvPr id="509" name="フローチャート: 判断 508">
          <a:extLst>
            <a:ext uri="{FF2B5EF4-FFF2-40B4-BE49-F238E27FC236}">
              <a16:creationId xmlns:a16="http://schemas.microsoft.com/office/drawing/2014/main" id="{00000000-0008-0000-0600-0000FD010000}"/>
            </a:ext>
          </a:extLst>
        </xdr:cNvPr>
        <xdr:cNvSpPr/>
      </xdr:nvSpPr>
      <xdr:spPr>
        <a:xfrm>
          <a:off x="16268700" y="6568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16891</xdr:rowOff>
    </xdr:from>
    <xdr:to>
      <xdr:col>81</xdr:col>
      <xdr:colOff>101600</xdr:colOff>
      <xdr:row>38</xdr:row>
      <xdr:rowOff>118491</xdr:rowOff>
    </xdr:to>
    <xdr:sp macro="" textlink="">
      <xdr:nvSpPr>
        <xdr:cNvPr id="511" name="フローチャート: 判断 510">
          <a:extLst>
            <a:ext uri="{FF2B5EF4-FFF2-40B4-BE49-F238E27FC236}">
              <a16:creationId xmlns:a16="http://schemas.microsoft.com/office/drawing/2014/main" id="{00000000-0008-0000-0600-0000FF010000}"/>
            </a:ext>
          </a:extLst>
        </xdr:cNvPr>
        <xdr:cNvSpPr/>
      </xdr:nvSpPr>
      <xdr:spPr>
        <a:xfrm>
          <a:off x="15430500" y="6531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135018</xdr:rowOff>
    </xdr:from>
    <xdr:ext cx="469744"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5246428" y="6307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44069</xdr:rowOff>
    </xdr:from>
    <xdr:to>
      <xdr:col>76</xdr:col>
      <xdr:colOff>114300</xdr:colOff>
      <xdr:row>39</xdr:row>
      <xdr:rowOff>44450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3703300" y="6730619"/>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42285</xdr:rowOff>
    </xdr:from>
    <xdr:to>
      <xdr:col>76</xdr:col>
      <xdr:colOff>165100</xdr:colOff>
      <xdr:row>38</xdr:row>
      <xdr:rowOff>143885</xdr:rowOff>
    </xdr:to>
    <xdr:sp macro="" textlink="">
      <xdr:nvSpPr>
        <xdr:cNvPr id="514" name="フローチャート: 判断 513">
          <a:extLst>
            <a:ext uri="{FF2B5EF4-FFF2-40B4-BE49-F238E27FC236}">
              <a16:creationId xmlns:a16="http://schemas.microsoft.com/office/drawing/2014/main" id="{00000000-0008-0000-0600-000002020000}"/>
            </a:ext>
          </a:extLst>
        </xdr:cNvPr>
        <xdr:cNvSpPr/>
      </xdr:nvSpPr>
      <xdr:spPr>
        <a:xfrm>
          <a:off x="14541500" y="6557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160412</xdr:rowOff>
    </xdr:from>
    <xdr:ext cx="469744"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4357428" y="6332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44069</xdr:rowOff>
    </xdr:from>
    <xdr:to>
      <xdr:col>71</xdr:col>
      <xdr:colOff>177800</xdr:colOff>
      <xdr:row>39</xdr:row>
      <xdr:rowOff>44450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flipV="1">
          <a:off x="12814300" y="6730619"/>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42990</xdr:rowOff>
    </xdr:from>
    <xdr:to>
      <xdr:col>72</xdr:col>
      <xdr:colOff>38100</xdr:colOff>
      <xdr:row>38</xdr:row>
      <xdr:rowOff>144590</xdr:rowOff>
    </xdr:to>
    <xdr:sp macro="" textlink="">
      <xdr:nvSpPr>
        <xdr:cNvPr id="517" name="フローチャート: 判断 516">
          <a:extLst>
            <a:ext uri="{FF2B5EF4-FFF2-40B4-BE49-F238E27FC236}">
              <a16:creationId xmlns:a16="http://schemas.microsoft.com/office/drawing/2014/main" id="{00000000-0008-0000-0600-000005020000}"/>
            </a:ext>
          </a:extLst>
        </xdr:cNvPr>
        <xdr:cNvSpPr/>
      </xdr:nvSpPr>
      <xdr:spPr>
        <a:xfrm>
          <a:off x="13652500" y="6558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161117</xdr:rowOff>
    </xdr:from>
    <xdr:ext cx="469744"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3468428" y="6333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57144</xdr:rowOff>
    </xdr:from>
    <xdr:to>
      <xdr:col>67</xdr:col>
      <xdr:colOff>101600</xdr:colOff>
      <xdr:row>38</xdr:row>
      <xdr:rowOff>158744</xdr:rowOff>
    </xdr:to>
    <xdr:sp macro="" textlink="">
      <xdr:nvSpPr>
        <xdr:cNvPr id="519" name="フローチャート: 判断 518">
          <a:extLst>
            <a:ext uri="{FF2B5EF4-FFF2-40B4-BE49-F238E27FC236}">
              <a16:creationId xmlns:a16="http://schemas.microsoft.com/office/drawing/2014/main" id="{00000000-0008-0000-0600-000007020000}"/>
            </a:ext>
          </a:extLst>
        </xdr:cNvPr>
        <xdr:cNvSpPr/>
      </xdr:nvSpPr>
      <xdr:spPr>
        <a:xfrm>
          <a:off x="12763500" y="657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3821</xdr:rowOff>
    </xdr:from>
    <xdr:ext cx="469744"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2579428" y="6347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26" name="楕円 525">
          <a:extLst>
            <a:ext uri="{FF2B5EF4-FFF2-40B4-BE49-F238E27FC236}">
              <a16:creationId xmlns:a16="http://schemas.microsoft.com/office/drawing/2014/main" id="{00000000-0008-0000-0600-00000E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80027</xdr:rowOff>
    </xdr:from>
    <xdr:ext cx="249299" cy="259045"/>
    <xdr:sp macro="" textlink="">
      <xdr:nvSpPr>
        <xdr:cNvPr id="527" name="災害復旧事業費該当値テキスト">
          <a:extLst>
            <a:ext uri="{FF2B5EF4-FFF2-40B4-BE49-F238E27FC236}">
              <a16:creationId xmlns:a16="http://schemas.microsoft.com/office/drawing/2014/main" id="{00000000-0008-0000-0600-00000F020000}"/>
            </a:ext>
          </a:extLst>
        </xdr:cNvPr>
        <xdr:cNvSpPr txBox="1"/>
      </xdr:nvSpPr>
      <xdr:spPr>
        <a:xfrm>
          <a:off x="16370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28" name="楕円 527">
          <a:extLst>
            <a:ext uri="{FF2B5EF4-FFF2-40B4-BE49-F238E27FC236}">
              <a16:creationId xmlns:a16="http://schemas.microsoft.com/office/drawing/2014/main" id="{00000000-0008-0000-0600-000010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0" name="楕円 529">
          <a:extLst>
            <a:ext uri="{FF2B5EF4-FFF2-40B4-BE49-F238E27FC236}">
              <a16:creationId xmlns:a16="http://schemas.microsoft.com/office/drawing/2014/main" id="{00000000-0008-0000-0600-000012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164719</xdr:rowOff>
    </xdr:from>
    <xdr:to>
      <xdr:col>72</xdr:col>
      <xdr:colOff>38100</xdr:colOff>
      <xdr:row>39</xdr:row>
      <xdr:rowOff>94869</xdr:rowOff>
    </xdr:to>
    <xdr:sp macro="" textlink="">
      <xdr:nvSpPr>
        <xdr:cNvPr id="532" name="楕円 531">
          <a:extLst>
            <a:ext uri="{FF2B5EF4-FFF2-40B4-BE49-F238E27FC236}">
              <a16:creationId xmlns:a16="http://schemas.microsoft.com/office/drawing/2014/main" id="{00000000-0008-0000-0600-000014020000}"/>
            </a:ext>
          </a:extLst>
        </xdr:cNvPr>
        <xdr:cNvSpPr/>
      </xdr:nvSpPr>
      <xdr:spPr>
        <a:xfrm>
          <a:off x="136525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39</xdr:row>
      <xdr:rowOff>85996</xdr:rowOff>
    </xdr:from>
    <xdr:ext cx="313932"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3546333" y="67725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6" name="直線コネクタ 545">
          <a:extLst>
            <a:ext uri="{FF2B5EF4-FFF2-40B4-BE49-F238E27FC236}">
              <a16:creationId xmlns:a16="http://schemas.microsoft.com/office/drawing/2014/main" id="{00000000-0008-0000-0600-00002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8" name="直線コネクタ 547">
          <a:extLst>
            <a:ext uri="{FF2B5EF4-FFF2-40B4-BE49-F238E27FC236}">
              <a16:creationId xmlns:a16="http://schemas.microsoft.com/office/drawing/2014/main" id="{00000000-0008-0000-0600-00002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0" name="失業対策事業費グラフ枠">
          <a:extLst>
            <a:ext uri="{FF2B5EF4-FFF2-40B4-BE49-F238E27FC236}">
              <a16:creationId xmlns:a16="http://schemas.microsoft.com/office/drawing/2014/main" id="{00000000-0008-0000-0600-00002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2" name="失業対策事業費最小値テキスト">
          <a:extLst>
            <a:ext uri="{FF2B5EF4-FFF2-40B4-BE49-F238E27FC236}">
              <a16:creationId xmlns:a16="http://schemas.microsoft.com/office/drawing/2014/main" id="{00000000-0008-0000-0600-00002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4" name="失業対策事業費最大値テキスト">
          <a:extLst>
            <a:ext uri="{FF2B5EF4-FFF2-40B4-BE49-F238E27FC236}">
              <a16:creationId xmlns:a16="http://schemas.microsoft.com/office/drawing/2014/main" id="{00000000-0008-0000-0600-00002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7" name="失業対策事業費平均値テキスト">
          <a:extLst>
            <a:ext uri="{FF2B5EF4-FFF2-40B4-BE49-F238E27FC236}">
              <a16:creationId xmlns:a16="http://schemas.microsoft.com/office/drawing/2014/main" id="{00000000-0008-0000-0600-00002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8" name="フローチャート: 判断 557">
          <a:extLst>
            <a:ext uri="{FF2B5EF4-FFF2-40B4-BE49-F238E27FC236}">
              <a16:creationId xmlns:a16="http://schemas.microsoft.com/office/drawing/2014/main" id="{00000000-0008-0000-0600-00002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0" name="フローチャート: 判断 559">
          <a:extLst>
            <a:ext uri="{FF2B5EF4-FFF2-40B4-BE49-F238E27FC236}">
              <a16:creationId xmlns:a16="http://schemas.microsoft.com/office/drawing/2014/main" id="{00000000-0008-0000-0600-00003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3" name="フローチャート: 判断 562">
          <a:extLst>
            <a:ext uri="{FF2B5EF4-FFF2-40B4-BE49-F238E27FC236}">
              <a16:creationId xmlns:a16="http://schemas.microsoft.com/office/drawing/2014/main" id="{00000000-0008-0000-0600-00003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6" name="フローチャート: 判断 565">
          <a:extLst>
            <a:ext uri="{FF2B5EF4-FFF2-40B4-BE49-F238E27FC236}">
              <a16:creationId xmlns:a16="http://schemas.microsoft.com/office/drawing/2014/main" id="{00000000-0008-0000-0600-00003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8" name="フローチャート: 判断 567">
          <a:extLst>
            <a:ext uri="{FF2B5EF4-FFF2-40B4-BE49-F238E27FC236}">
              <a16:creationId xmlns:a16="http://schemas.microsoft.com/office/drawing/2014/main" id="{00000000-0008-0000-0600-00003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5" name="楕円 574">
          <a:extLst>
            <a:ext uri="{FF2B5EF4-FFF2-40B4-BE49-F238E27FC236}">
              <a16:creationId xmlns:a16="http://schemas.microsoft.com/office/drawing/2014/main" id="{00000000-0008-0000-0600-00003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6" name="失業対策事業費該当値テキスト">
          <a:extLst>
            <a:ext uri="{FF2B5EF4-FFF2-40B4-BE49-F238E27FC236}">
              <a16:creationId xmlns:a16="http://schemas.microsoft.com/office/drawing/2014/main" id="{00000000-0008-0000-0600-00004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7" name="楕円 576">
          <a:extLst>
            <a:ext uri="{FF2B5EF4-FFF2-40B4-BE49-F238E27FC236}">
              <a16:creationId xmlns:a16="http://schemas.microsoft.com/office/drawing/2014/main" id="{00000000-0008-0000-0600-00004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9" name="楕円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1" name="楕円 580">
          <a:extLst>
            <a:ext uri="{FF2B5EF4-FFF2-40B4-BE49-F238E27FC236}">
              <a16:creationId xmlns:a16="http://schemas.microsoft.com/office/drawing/2014/main" id="{00000000-0008-0000-0600-00004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5" name="正方形/長方形 584">
          <a:extLst>
            <a:ext uri="{FF2B5EF4-FFF2-40B4-BE49-F238E27FC236}">
              <a16:creationId xmlns:a16="http://schemas.microsoft.com/office/drawing/2014/main" id="{00000000-0008-0000-0600-00004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6" name="正方形/長方形 585">
          <a:extLst>
            <a:ext uri="{FF2B5EF4-FFF2-40B4-BE49-F238E27FC236}">
              <a16:creationId xmlns:a16="http://schemas.microsoft.com/office/drawing/2014/main" id="{00000000-0008-0000-0600-00004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4" name="直線コネクタ 593">
          <a:extLst>
            <a:ext uri="{FF2B5EF4-FFF2-40B4-BE49-F238E27FC236}">
              <a16:creationId xmlns:a16="http://schemas.microsoft.com/office/drawing/2014/main" id="{00000000-0008-0000-0600-00005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98879</xdr:rowOff>
    </xdr:from>
    <xdr:to>
      <xdr:col>89</xdr:col>
      <xdr:colOff>177800</xdr:colOff>
      <xdr:row>79</xdr:row>
      <xdr:rowOff>98879</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128106</xdr:rowOff>
    </xdr:from>
    <xdr:ext cx="531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1914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0" name="公債費グラフ枠">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25836</xdr:rowOff>
    </xdr:from>
    <xdr:to>
      <xdr:col>85</xdr:col>
      <xdr:colOff>126364</xdr:colOff>
      <xdr:row>79</xdr:row>
      <xdr:rowOff>158837</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flipV="1">
          <a:off x="16317595" y="12198786"/>
          <a:ext cx="1269" cy="1504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162664</xdr:rowOff>
    </xdr:from>
    <xdr:ext cx="534377" cy="259045"/>
    <xdr:sp macro="" textlink="">
      <xdr:nvSpPr>
        <xdr:cNvPr id="612" name="公債費最小値テキスト">
          <a:extLst>
            <a:ext uri="{FF2B5EF4-FFF2-40B4-BE49-F238E27FC236}">
              <a16:creationId xmlns:a16="http://schemas.microsoft.com/office/drawing/2014/main" id="{00000000-0008-0000-0600-000064020000}"/>
            </a:ext>
          </a:extLst>
        </xdr:cNvPr>
        <xdr:cNvSpPr txBox="1"/>
      </xdr:nvSpPr>
      <xdr:spPr>
        <a:xfrm>
          <a:off x="16370300" y="13707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158837</xdr:rowOff>
    </xdr:from>
    <xdr:to>
      <xdr:col>86</xdr:col>
      <xdr:colOff>25400</xdr:colOff>
      <xdr:row>79</xdr:row>
      <xdr:rowOff>158837</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6230600" y="13703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143963</xdr:rowOff>
    </xdr:from>
    <xdr:ext cx="599010" cy="259045"/>
    <xdr:sp macro="" textlink="">
      <xdr:nvSpPr>
        <xdr:cNvPr id="614" name="公債費最大値テキスト">
          <a:extLst>
            <a:ext uri="{FF2B5EF4-FFF2-40B4-BE49-F238E27FC236}">
              <a16:creationId xmlns:a16="http://schemas.microsoft.com/office/drawing/2014/main" id="{00000000-0008-0000-0600-000066020000}"/>
            </a:ext>
          </a:extLst>
        </xdr:cNvPr>
        <xdr:cNvSpPr txBox="1"/>
      </xdr:nvSpPr>
      <xdr:spPr>
        <a:xfrm>
          <a:off x="16370300" y="11974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25836</xdr:rowOff>
    </xdr:from>
    <xdr:to>
      <xdr:col>86</xdr:col>
      <xdr:colOff>25400</xdr:colOff>
      <xdr:row>71</xdr:row>
      <xdr:rowOff>25836</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2198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161939</xdr:rowOff>
    </xdr:from>
    <xdr:to>
      <xdr:col>85</xdr:col>
      <xdr:colOff>127000</xdr:colOff>
      <xdr:row>78</xdr:row>
      <xdr:rowOff>162984</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5481300" y="13535039"/>
          <a:ext cx="838200" cy="1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96722</xdr:rowOff>
    </xdr:from>
    <xdr:ext cx="534377" cy="259045"/>
    <xdr:sp macro="" textlink="">
      <xdr:nvSpPr>
        <xdr:cNvPr id="617" name="公債費平均値テキスト">
          <a:extLst>
            <a:ext uri="{FF2B5EF4-FFF2-40B4-BE49-F238E27FC236}">
              <a16:creationId xmlns:a16="http://schemas.microsoft.com/office/drawing/2014/main" id="{00000000-0008-0000-0600-000069020000}"/>
            </a:ext>
          </a:extLst>
        </xdr:cNvPr>
        <xdr:cNvSpPr txBox="1"/>
      </xdr:nvSpPr>
      <xdr:spPr>
        <a:xfrm>
          <a:off x="16370300" y="131269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73845</xdr:rowOff>
    </xdr:from>
    <xdr:to>
      <xdr:col>85</xdr:col>
      <xdr:colOff>177800</xdr:colOff>
      <xdr:row>78</xdr:row>
      <xdr:rowOff>3995</xdr:rowOff>
    </xdr:to>
    <xdr:sp macro="" textlink="">
      <xdr:nvSpPr>
        <xdr:cNvPr id="618" name="フローチャート: 判断 617">
          <a:extLst>
            <a:ext uri="{FF2B5EF4-FFF2-40B4-BE49-F238E27FC236}">
              <a16:creationId xmlns:a16="http://schemas.microsoft.com/office/drawing/2014/main" id="{00000000-0008-0000-0600-00006A020000}"/>
            </a:ext>
          </a:extLst>
        </xdr:cNvPr>
        <xdr:cNvSpPr/>
      </xdr:nvSpPr>
      <xdr:spPr>
        <a:xfrm>
          <a:off x="16268700" y="13275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161939</xdr:rowOff>
    </xdr:from>
    <xdr:to>
      <xdr:col>81</xdr:col>
      <xdr:colOff>50800</xdr:colOff>
      <xdr:row>79</xdr:row>
      <xdr:rowOff>3683</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4592300" y="13535039"/>
          <a:ext cx="889000" cy="13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84077</xdr:rowOff>
    </xdr:from>
    <xdr:to>
      <xdr:col>81</xdr:col>
      <xdr:colOff>101600</xdr:colOff>
      <xdr:row>78</xdr:row>
      <xdr:rowOff>14227</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5430500" y="13285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30754</xdr:rowOff>
    </xdr:from>
    <xdr:ext cx="534377"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5214111" y="13060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3683</xdr:rowOff>
    </xdr:from>
    <xdr:to>
      <xdr:col>76</xdr:col>
      <xdr:colOff>114300</xdr:colOff>
      <xdr:row>79</xdr:row>
      <xdr:rowOff>34663</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3703300" y="13548233"/>
          <a:ext cx="889000" cy="30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120393</xdr:rowOff>
    </xdr:from>
    <xdr:to>
      <xdr:col>76</xdr:col>
      <xdr:colOff>165100</xdr:colOff>
      <xdr:row>78</xdr:row>
      <xdr:rowOff>50543</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4541500" y="13322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67070</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4325111" y="13097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34663</xdr:rowOff>
    </xdr:from>
    <xdr:to>
      <xdr:col>71</xdr:col>
      <xdr:colOff>177800</xdr:colOff>
      <xdr:row>79</xdr:row>
      <xdr:rowOff>43143</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2814300" y="13579213"/>
          <a:ext cx="889000" cy="8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156893</xdr:rowOff>
    </xdr:from>
    <xdr:to>
      <xdr:col>72</xdr:col>
      <xdr:colOff>38100</xdr:colOff>
      <xdr:row>78</xdr:row>
      <xdr:rowOff>87043</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3652500" y="13358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103570</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3436111" y="13133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169334</xdr:rowOff>
    </xdr:from>
    <xdr:to>
      <xdr:col>67</xdr:col>
      <xdr:colOff>101600</xdr:colOff>
      <xdr:row>78</xdr:row>
      <xdr:rowOff>99484</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2763500" y="13370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116011</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2547111" y="13146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112184</xdr:rowOff>
    </xdr:from>
    <xdr:to>
      <xdr:col>85</xdr:col>
      <xdr:colOff>177800</xdr:colOff>
      <xdr:row>79</xdr:row>
      <xdr:rowOff>42334</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6268700" y="1348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90611</xdr:rowOff>
    </xdr:from>
    <xdr:ext cx="534377" cy="259045"/>
    <xdr:sp macro="" textlink="">
      <xdr:nvSpPr>
        <xdr:cNvPr id="636" name="公債費該当値テキスト">
          <a:extLst>
            <a:ext uri="{FF2B5EF4-FFF2-40B4-BE49-F238E27FC236}">
              <a16:creationId xmlns:a16="http://schemas.microsoft.com/office/drawing/2014/main" id="{00000000-0008-0000-0600-00007C020000}"/>
            </a:ext>
          </a:extLst>
        </xdr:cNvPr>
        <xdr:cNvSpPr txBox="1"/>
      </xdr:nvSpPr>
      <xdr:spPr>
        <a:xfrm>
          <a:off x="16370300" y="13463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111139</xdr:rowOff>
    </xdr:from>
    <xdr:to>
      <xdr:col>81</xdr:col>
      <xdr:colOff>101600</xdr:colOff>
      <xdr:row>79</xdr:row>
      <xdr:rowOff>41289</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5430500" y="1348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32416</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214111" y="13576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124333</xdr:rowOff>
    </xdr:from>
    <xdr:to>
      <xdr:col>76</xdr:col>
      <xdr:colOff>165100</xdr:colOff>
      <xdr:row>79</xdr:row>
      <xdr:rowOff>54483</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4541500" y="13497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45610</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325111" y="13590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155313</xdr:rowOff>
    </xdr:from>
    <xdr:to>
      <xdr:col>72</xdr:col>
      <xdr:colOff>38100</xdr:colOff>
      <xdr:row>79</xdr:row>
      <xdr:rowOff>85463</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3652500" y="13528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76590</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36111" y="13621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163793</xdr:rowOff>
    </xdr:from>
    <xdr:to>
      <xdr:col>67</xdr:col>
      <xdr:colOff>101600</xdr:colOff>
      <xdr:row>79</xdr:row>
      <xdr:rowOff>93943</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2763500" y="13536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85070</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47111" y="13629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4" name="直線コネクタ 653">
          <a:extLst>
            <a:ext uri="{FF2B5EF4-FFF2-40B4-BE49-F238E27FC236}">
              <a16:creationId xmlns:a16="http://schemas.microsoft.com/office/drawing/2014/main" id="{00000000-0008-0000-0600-00008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7" name="積立金グラフ枠">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160334</xdr:rowOff>
    </xdr:from>
    <xdr:to>
      <xdr:col>85</xdr:col>
      <xdr:colOff>126364</xdr:colOff>
      <xdr:row>99</xdr:row>
      <xdr:rowOff>39150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flipV="1">
          <a:off x="16317595" y="15590834"/>
          <a:ext cx="1269" cy="14218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42977</xdr:rowOff>
    </xdr:from>
    <xdr:ext cx="469744" cy="259045"/>
    <xdr:sp macro="" textlink="">
      <xdr:nvSpPr>
        <xdr:cNvPr id="669" name="積立金最小値テキスト">
          <a:extLst>
            <a:ext uri="{FF2B5EF4-FFF2-40B4-BE49-F238E27FC236}">
              <a16:creationId xmlns:a16="http://schemas.microsoft.com/office/drawing/2014/main" id="{00000000-0008-0000-0600-00009D020000}"/>
            </a:ext>
          </a:extLst>
        </xdr:cNvPr>
        <xdr:cNvSpPr txBox="1"/>
      </xdr:nvSpPr>
      <xdr:spPr>
        <a:xfrm>
          <a:off x="16370300" y="17016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39150</xdr:rowOff>
    </xdr:from>
    <xdr:to>
      <xdr:col>86</xdr:col>
      <xdr:colOff>25400</xdr:colOff>
      <xdr:row>99</xdr:row>
      <xdr:rowOff>39150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6230600" y="1701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107011</xdr:rowOff>
    </xdr:from>
    <xdr:ext cx="599010" cy="259045"/>
    <xdr:sp macro="" textlink="">
      <xdr:nvSpPr>
        <xdr:cNvPr id="671" name="積立金最大値テキスト">
          <a:extLst>
            <a:ext uri="{FF2B5EF4-FFF2-40B4-BE49-F238E27FC236}">
              <a16:creationId xmlns:a16="http://schemas.microsoft.com/office/drawing/2014/main" id="{00000000-0008-0000-0600-00009F020000}"/>
            </a:ext>
          </a:extLst>
        </xdr:cNvPr>
        <xdr:cNvSpPr txBox="1"/>
      </xdr:nvSpPr>
      <xdr:spPr>
        <a:xfrm>
          <a:off x="16370300" y="15366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374,584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160334</xdr:rowOff>
    </xdr:from>
    <xdr:to>
      <xdr:col>86</xdr:col>
      <xdr:colOff>25400</xdr:colOff>
      <xdr:row>90</xdr:row>
      <xdr:rowOff>160334</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5590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36266</xdr:rowOff>
    </xdr:from>
    <xdr:to>
      <xdr:col>85</xdr:col>
      <xdr:colOff>127000</xdr:colOff>
      <xdr:row>98</xdr:row>
      <xdr:rowOff>129329</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5481300" y="16838366"/>
          <a:ext cx="838200" cy="9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63550</xdr:rowOff>
    </xdr:from>
    <xdr:ext cx="534377" cy="259045"/>
    <xdr:sp macro="" textlink="">
      <xdr:nvSpPr>
        <xdr:cNvPr id="674" name="積立金平均値テキスト">
          <a:extLst>
            <a:ext uri="{FF2B5EF4-FFF2-40B4-BE49-F238E27FC236}">
              <a16:creationId xmlns:a16="http://schemas.microsoft.com/office/drawing/2014/main" id="{00000000-0008-0000-0600-0000A2020000}"/>
            </a:ext>
          </a:extLst>
        </xdr:cNvPr>
        <xdr:cNvSpPr txBox="1"/>
      </xdr:nvSpPr>
      <xdr:spPr>
        <a:xfrm>
          <a:off x="16370300" y="166942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40673</xdr:rowOff>
    </xdr:from>
    <xdr:to>
      <xdr:col>85</xdr:col>
      <xdr:colOff>177800</xdr:colOff>
      <xdr:row>98</xdr:row>
      <xdr:rowOff>142273</xdr:rowOff>
    </xdr:to>
    <xdr:sp macro="" textlink="">
      <xdr:nvSpPr>
        <xdr:cNvPr id="675" name="フローチャート: 判断 674">
          <a:extLst>
            <a:ext uri="{FF2B5EF4-FFF2-40B4-BE49-F238E27FC236}">
              <a16:creationId xmlns:a16="http://schemas.microsoft.com/office/drawing/2014/main" id="{00000000-0008-0000-0600-0000A3020000}"/>
            </a:ext>
          </a:extLst>
        </xdr:cNvPr>
        <xdr:cNvSpPr/>
      </xdr:nvSpPr>
      <xdr:spPr>
        <a:xfrm>
          <a:off x="16268700" y="16842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36266</xdr:rowOff>
    </xdr:from>
    <xdr:to>
      <xdr:col>81</xdr:col>
      <xdr:colOff>50800</xdr:colOff>
      <xdr:row>99</xdr:row>
      <xdr:rowOff>2056</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flipV="1">
          <a:off x="14592300" y="16838366"/>
          <a:ext cx="889000" cy="137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26366</xdr:rowOff>
    </xdr:from>
    <xdr:to>
      <xdr:col>81</xdr:col>
      <xdr:colOff>101600</xdr:colOff>
      <xdr:row>98</xdr:row>
      <xdr:rowOff>127966</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5430500" y="16828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119093</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5214111" y="1692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2056</xdr:rowOff>
    </xdr:from>
    <xdr:to>
      <xdr:col>76</xdr:col>
      <xdr:colOff>114300</xdr:colOff>
      <xdr:row>99</xdr:row>
      <xdr:rowOff>18740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3703300" y="16975606"/>
          <a:ext cx="889000" cy="16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84046</xdr:rowOff>
    </xdr:from>
    <xdr:to>
      <xdr:col>76</xdr:col>
      <xdr:colOff>165100</xdr:colOff>
      <xdr:row>99</xdr:row>
      <xdr:rowOff>14196</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4541500" y="16886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30723</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4325111" y="16661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117830</xdr:rowOff>
    </xdr:from>
    <xdr:to>
      <xdr:col>71</xdr:col>
      <xdr:colOff>177800</xdr:colOff>
      <xdr:row>99</xdr:row>
      <xdr:rowOff>18740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814300" y="16919930"/>
          <a:ext cx="889000" cy="72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106609</xdr:rowOff>
    </xdr:from>
    <xdr:to>
      <xdr:col>72</xdr:col>
      <xdr:colOff>38100</xdr:colOff>
      <xdr:row>99</xdr:row>
      <xdr:rowOff>36759</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3652500" y="16908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53286</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3436111" y="16683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115026</xdr:rowOff>
    </xdr:from>
    <xdr:to>
      <xdr:col>67</xdr:col>
      <xdr:colOff>101600</xdr:colOff>
      <xdr:row>99</xdr:row>
      <xdr:rowOff>45176</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2763500" y="1691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36303</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2547111" y="17009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78529</xdr:rowOff>
    </xdr:from>
    <xdr:to>
      <xdr:col>85</xdr:col>
      <xdr:colOff>177800</xdr:colOff>
      <xdr:row>99</xdr:row>
      <xdr:rowOff>8679</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6268700" y="16880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19100</xdr:rowOff>
    </xdr:from>
    <xdr:ext cx="534377" cy="259045"/>
    <xdr:sp macro="" textlink="">
      <xdr:nvSpPr>
        <xdr:cNvPr id="693" name="積立金該当値テキスト">
          <a:extLst>
            <a:ext uri="{FF2B5EF4-FFF2-40B4-BE49-F238E27FC236}">
              <a16:creationId xmlns:a16="http://schemas.microsoft.com/office/drawing/2014/main" id="{00000000-0008-0000-0600-0000B5020000}"/>
            </a:ext>
          </a:extLst>
        </xdr:cNvPr>
        <xdr:cNvSpPr txBox="1"/>
      </xdr:nvSpPr>
      <xdr:spPr>
        <a:xfrm>
          <a:off x="16370300" y="168212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156916</xdr:rowOff>
    </xdr:from>
    <xdr:to>
      <xdr:col>81</xdr:col>
      <xdr:colOff>101600</xdr:colOff>
      <xdr:row>98</xdr:row>
      <xdr:rowOff>87066</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5430500" y="16787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103593</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5214111" y="16562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122706</xdr:rowOff>
    </xdr:from>
    <xdr:to>
      <xdr:col>76</xdr:col>
      <xdr:colOff>165100</xdr:colOff>
      <xdr:row>99</xdr:row>
      <xdr:rowOff>52856</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4541500" y="16924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43983</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4325111" y="17017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139390</xdr:rowOff>
    </xdr:from>
    <xdr:to>
      <xdr:col>72</xdr:col>
      <xdr:colOff>38100</xdr:colOff>
      <xdr:row>99</xdr:row>
      <xdr:rowOff>69540</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3652500" y="16941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60667</xdr:rowOff>
    </xdr:from>
    <xdr:ext cx="469744"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468428" y="17034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67030</xdr:rowOff>
    </xdr:from>
    <xdr:to>
      <xdr:col>67</xdr:col>
      <xdr:colOff>101600</xdr:colOff>
      <xdr:row>98</xdr:row>
      <xdr:rowOff>168630</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2763500" y="1686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13707</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547111" y="16644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1" name="直線コネクタ 710">
          <a:extLst>
            <a:ext uri="{FF2B5EF4-FFF2-40B4-BE49-F238E27FC236}">
              <a16:creationId xmlns:a16="http://schemas.microsoft.com/office/drawing/2014/main" id="{00000000-0008-0000-0600-0000C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4" name="投資及び出資金グラフ枠">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47231</xdr:rowOff>
    </xdr:from>
    <xdr:to>
      <xdr:col>116</xdr:col>
      <xdr:colOff>62864</xdr:colOff>
      <xdr:row>39</xdr:row>
      <xdr:rowOff>44450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flipV="1">
          <a:off x="22159595" y="5190731"/>
          <a:ext cx="1269" cy="1540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6" name="投資及び出資金最小値テキスト">
          <a:extLst>
            <a:ext uri="{FF2B5EF4-FFF2-40B4-BE49-F238E27FC236}">
              <a16:creationId xmlns:a16="http://schemas.microsoft.com/office/drawing/2014/main" id="{00000000-0008-0000-0600-0000D6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165358</xdr:rowOff>
    </xdr:from>
    <xdr:ext cx="534377" cy="259045"/>
    <xdr:sp macro="" textlink="">
      <xdr:nvSpPr>
        <xdr:cNvPr id="728" name="投資及び出資金最大値テキスト">
          <a:extLst>
            <a:ext uri="{FF2B5EF4-FFF2-40B4-BE49-F238E27FC236}">
              <a16:creationId xmlns:a16="http://schemas.microsoft.com/office/drawing/2014/main" id="{00000000-0008-0000-0600-0000D8020000}"/>
            </a:ext>
          </a:extLst>
        </xdr:cNvPr>
        <xdr:cNvSpPr txBox="1"/>
      </xdr:nvSpPr>
      <xdr:spPr>
        <a:xfrm>
          <a:off x="22212300" y="4965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47231</xdr:rowOff>
    </xdr:from>
    <xdr:to>
      <xdr:col>116</xdr:col>
      <xdr:colOff>152400</xdr:colOff>
      <xdr:row>30</xdr:row>
      <xdr:rowOff>47231</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5190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110439</xdr:rowOff>
    </xdr:from>
    <xdr:to>
      <xdr:col>116</xdr:col>
      <xdr:colOff>63500</xdr:colOff>
      <xdr:row>39</xdr:row>
      <xdr:rowOff>24562</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flipV="1">
          <a:off x="21323300" y="6625539"/>
          <a:ext cx="838200" cy="85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25290</xdr:rowOff>
    </xdr:from>
    <xdr:ext cx="469744" cy="259045"/>
    <xdr:sp macro="" textlink="">
      <xdr:nvSpPr>
        <xdr:cNvPr id="731" name="投資及び出資金平均値テキスト">
          <a:extLst>
            <a:ext uri="{FF2B5EF4-FFF2-40B4-BE49-F238E27FC236}">
              <a16:creationId xmlns:a16="http://schemas.microsoft.com/office/drawing/2014/main" id="{00000000-0008-0000-0600-0000DB020000}"/>
            </a:ext>
          </a:extLst>
        </xdr:cNvPr>
        <xdr:cNvSpPr txBox="1"/>
      </xdr:nvSpPr>
      <xdr:spPr>
        <a:xfrm>
          <a:off x="22212300" y="63689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2413</xdr:rowOff>
    </xdr:from>
    <xdr:to>
      <xdr:col>116</xdr:col>
      <xdr:colOff>114300</xdr:colOff>
      <xdr:row>38</xdr:row>
      <xdr:rowOff>104013</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2110700" y="6517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21057</xdr:rowOff>
    </xdr:from>
    <xdr:to>
      <xdr:col>111</xdr:col>
      <xdr:colOff>177800</xdr:colOff>
      <xdr:row>39</xdr:row>
      <xdr:rowOff>24562</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20434300" y="6707607"/>
          <a:ext cx="889000" cy="3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23635</xdr:rowOff>
    </xdr:from>
    <xdr:to>
      <xdr:col>112</xdr:col>
      <xdr:colOff>38100</xdr:colOff>
      <xdr:row>38</xdr:row>
      <xdr:rowOff>125235</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1272500" y="6538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141762</xdr:rowOff>
    </xdr:from>
    <xdr:ext cx="469744"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21088428" y="6313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10198</xdr:rowOff>
    </xdr:from>
    <xdr:to>
      <xdr:col>107</xdr:col>
      <xdr:colOff>50800</xdr:colOff>
      <xdr:row>39</xdr:row>
      <xdr:rowOff>21057</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9545300" y="6696748"/>
          <a:ext cx="889000" cy="10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161481</xdr:rowOff>
    </xdr:from>
    <xdr:to>
      <xdr:col>107</xdr:col>
      <xdr:colOff>101600</xdr:colOff>
      <xdr:row>38</xdr:row>
      <xdr:rowOff>91631</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0383500" y="6505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108157</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0199428" y="6280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7493</xdr:rowOff>
    </xdr:from>
    <xdr:to>
      <xdr:col>102</xdr:col>
      <xdr:colOff>114300</xdr:colOff>
      <xdr:row>39</xdr:row>
      <xdr:rowOff>10198</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656300" y="6694043"/>
          <a:ext cx="889000" cy="2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170205</xdr:rowOff>
    </xdr:from>
    <xdr:to>
      <xdr:col>102</xdr:col>
      <xdr:colOff>165100</xdr:colOff>
      <xdr:row>38</xdr:row>
      <xdr:rowOff>100355</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9494500" y="6513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116883</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9310428" y="62890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47676</xdr:rowOff>
    </xdr:from>
    <xdr:to>
      <xdr:col>98</xdr:col>
      <xdr:colOff>38100</xdr:colOff>
      <xdr:row>38</xdr:row>
      <xdr:rowOff>149276</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8605500" y="6562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165803</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8421428" y="6338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59639</xdr:rowOff>
    </xdr:from>
    <xdr:to>
      <xdr:col>116</xdr:col>
      <xdr:colOff>114300</xdr:colOff>
      <xdr:row>38</xdr:row>
      <xdr:rowOff>161239</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2110700" y="6574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152290</xdr:rowOff>
    </xdr:from>
    <xdr:ext cx="469744" cy="259045"/>
    <xdr:sp macro="" textlink="">
      <xdr:nvSpPr>
        <xdr:cNvPr id="750" name="投資及び出資金該当値テキスト">
          <a:extLst>
            <a:ext uri="{FF2B5EF4-FFF2-40B4-BE49-F238E27FC236}">
              <a16:creationId xmlns:a16="http://schemas.microsoft.com/office/drawing/2014/main" id="{00000000-0008-0000-0600-0000EE020000}"/>
            </a:ext>
          </a:extLst>
        </xdr:cNvPr>
        <xdr:cNvSpPr txBox="1"/>
      </xdr:nvSpPr>
      <xdr:spPr>
        <a:xfrm>
          <a:off x="22212300" y="6495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145212</xdr:rowOff>
    </xdr:from>
    <xdr:to>
      <xdr:col>112</xdr:col>
      <xdr:colOff>38100</xdr:colOff>
      <xdr:row>39</xdr:row>
      <xdr:rowOff>75362</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1272500" y="6660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66489</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134017" y="67530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141707</xdr:rowOff>
    </xdr:from>
    <xdr:to>
      <xdr:col>107</xdr:col>
      <xdr:colOff>101600</xdr:colOff>
      <xdr:row>39</xdr:row>
      <xdr:rowOff>71857</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0383500" y="6656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62984</xdr:rowOff>
    </xdr:from>
    <xdr:ext cx="378565"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245017" y="67495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130848</xdr:rowOff>
    </xdr:from>
    <xdr:to>
      <xdr:col>102</xdr:col>
      <xdr:colOff>165100</xdr:colOff>
      <xdr:row>39</xdr:row>
      <xdr:rowOff>60998</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9494500" y="664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52125</xdr:rowOff>
    </xdr:from>
    <xdr:ext cx="378565"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356017" y="67386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128143</xdr:rowOff>
    </xdr:from>
    <xdr:to>
      <xdr:col>98</xdr:col>
      <xdr:colOff>38100</xdr:colOff>
      <xdr:row>39</xdr:row>
      <xdr:rowOff>58293</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8605500" y="6643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49420</xdr:rowOff>
    </xdr:from>
    <xdr:ext cx="378565"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467017" y="67359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8" name="直線コネクタ 767">
          <a:extLst>
            <a:ext uri="{FF2B5EF4-FFF2-40B4-BE49-F238E27FC236}">
              <a16:creationId xmlns:a16="http://schemas.microsoft.com/office/drawing/2014/main" id="{00000000-0008-0000-0600-00000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1" name="貸付金グラフ枠">
          <a:extLst>
            <a:ext uri="{FF2B5EF4-FFF2-40B4-BE49-F238E27FC236}">
              <a16:creationId xmlns:a16="http://schemas.microsoft.com/office/drawing/2014/main" id="{00000000-0008-0000-0600-00000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152826</xdr:rowOff>
    </xdr:from>
    <xdr:to>
      <xdr:col>116</xdr:col>
      <xdr:colOff>62864</xdr:colOff>
      <xdr:row>59</xdr:row>
      <xdr:rowOff>44450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flipV="1">
          <a:off x="22159595" y="8896776"/>
          <a:ext cx="1269" cy="12632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3" name="貸付金最小値テキスト">
          <a:extLst>
            <a:ext uri="{FF2B5EF4-FFF2-40B4-BE49-F238E27FC236}">
              <a16:creationId xmlns:a16="http://schemas.microsoft.com/office/drawing/2014/main" id="{00000000-0008-0000-0600-00000F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99503</xdr:rowOff>
    </xdr:from>
    <xdr:ext cx="534377" cy="259045"/>
    <xdr:sp macro="" textlink="">
      <xdr:nvSpPr>
        <xdr:cNvPr id="785" name="貸付金最大値テキスト">
          <a:extLst>
            <a:ext uri="{FF2B5EF4-FFF2-40B4-BE49-F238E27FC236}">
              <a16:creationId xmlns:a16="http://schemas.microsoft.com/office/drawing/2014/main" id="{00000000-0008-0000-0600-000011030000}"/>
            </a:ext>
          </a:extLst>
        </xdr:cNvPr>
        <xdr:cNvSpPr txBox="1"/>
      </xdr:nvSpPr>
      <xdr:spPr>
        <a:xfrm>
          <a:off x="22212300" y="8672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152826</xdr:rowOff>
    </xdr:from>
    <xdr:to>
      <xdr:col>116</xdr:col>
      <xdr:colOff>152400</xdr:colOff>
      <xdr:row>51</xdr:row>
      <xdr:rowOff>152826</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8896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40336</xdr:rowOff>
    </xdr:from>
    <xdr:to>
      <xdr:col>116</xdr:col>
      <xdr:colOff>63500</xdr:colOff>
      <xdr:row>59</xdr:row>
      <xdr:rowOff>41021</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21323300" y="10155886"/>
          <a:ext cx="838200" cy="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90555</xdr:rowOff>
    </xdr:from>
    <xdr:ext cx="469744" cy="259045"/>
    <xdr:sp macro="" textlink="">
      <xdr:nvSpPr>
        <xdr:cNvPr id="788" name="貸付金平均値テキスト">
          <a:extLst>
            <a:ext uri="{FF2B5EF4-FFF2-40B4-BE49-F238E27FC236}">
              <a16:creationId xmlns:a16="http://schemas.microsoft.com/office/drawing/2014/main" id="{00000000-0008-0000-0600-000014030000}"/>
            </a:ext>
          </a:extLst>
        </xdr:cNvPr>
        <xdr:cNvSpPr txBox="1"/>
      </xdr:nvSpPr>
      <xdr:spPr>
        <a:xfrm>
          <a:off x="22212300" y="98632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67678</xdr:rowOff>
    </xdr:from>
    <xdr:to>
      <xdr:col>116</xdr:col>
      <xdr:colOff>114300</xdr:colOff>
      <xdr:row>58</xdr:row>
      <xdr:rowOff>169278</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2110700" y="10011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39326</xdr:rowOff>
    </xdr:from>
    <xdr:to>
      <xdr:col>111</xdr:col>
      <xdr:colOff>177800</xdr:colOff>
      <xdr:row>59</xdr:row>
      <xdr:rowOff>40336</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20434300" y="10154876"/>
          <a:ext cx="889000" cy="1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65525</xdr:rowOff>
    </xdr:from>
    <xdr:to>
      <xdr:col>112</xdr:col>
      <xdr:colOff>38100</xdr:colOff>
      <xdr:row>58</xdr:row>
      <xdr:rowOff>167125</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1272500" y="10009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12202</xdr:rowOff>
    </xdr:from>
    <xdr:ext cx="469744"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21088428" y="9784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39326</xdr:rowOff>
    </xdr:from>
    <xdr:to>
      <xdr:col>107</xdr:col>
      <xdr:colOff>50800</xdr:colOff>
      <xdr:row>59</xdr:row>
      <xdr:rowOff>39897</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19545300" y="10154876"/>
          <a:ext cx="8890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51867</xdr:rowOff>
    </xdr:from>
    <xdr:to>
      <xdr:col>107</xdr:col>
      <xdr:colOff>101600</xdr:colOff>
      <xdr:row>58</xdr:row>
      <xdr:rowOff>153467</xdr:rowOff>
    </xdr:to>
    <xdr:sp macro="" textlink="">
      <xdr:nvSpPr>
        <xdr:cNvPr id="794" name="フローチャート: 判断 793">
          <a:extLst>
            <a:ext uri="{FF2B5EF4-FFF2-40B4-BE49-F238E27FC236}">
              <a16:creationId xmlns:a16="http://schemas.microsoft.com/office/drawing/2014/main" id="{00000000-0008-0000-0600-00001A030000}"/>
            </a:ext>
          </a:extLst>
        </xdr:cNvPr>
        <xdr:cNvSpPr/>
      </xdr:nvSpPr>
      <xdr:spPr>
        <a:xfrm>
          <a:off x="20383500" y="9995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169994</xdr:rowOff>
    </xdr:from>
    <xdr:ext cx="469744"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20199428" y="9771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39763</xdr:rowOff>
    </xdr:from>
    <xdr:to>
      <xdr:col>102</xdr:col>
      <xdr:colOff>114300</xdr:colOff>
      <xdr:row>59</xdr:row>
      <xdr:rowOff>39897</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656300" y="10155313"/>
          <a:ext cx="889000" cy="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70745</xdr:rowOff>
    </xdr:from>
    <xdr:to>
      <xdr:col>102</xdr:col>
      <xdr:colOff>165100</xdr:colOff>
      <xdr:row>59</xdr:row>
      <xdr:rowOff>895</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19494500" y="1001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17422</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9310428" y="9790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69964</xdr:rowOff>
    </xdr:from>
    <xdr:to>
      <xdr:col>98</xdr:col>
      <xdr:colOff>38100</xdr:colOff>
      <xdr:row>59</xdr:row>
      <xdr:rowOff>114</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8605500" y="1001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16641</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8421428" y="9789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161671</xdr:rowOff>
    </xdr:from>
    <xdr:to>
      <xdr:col>116</xdr:col>
      <xdr:colOff>114300</xdr:colOff>
      <xdr:row>59</xdr:row>
      <xdr:rowOff>91821</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22110700" y="10105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76598</xdr:rowOff>
    </xdr:from>
    <xdr:ext cx="378565" cy="259045"/>
    <xdr:sp macro="" textlink="">
      <xdr:nvSpPr>
        <xdr:cNvPr id="807" name="貸付金該当値テキスト">
          <a:extLst>
            <a:ext uri="{FF2B5EF4-FFF2-40B4-BE49-F238E27FC236}">
              <a16:creationId xmlns:a16="http://schemas.microsoft.com/office/drawing/2014/main" id="{00000000-0008-0000-0600-000027030000}"/>
            </a:ext>
          </a:extLst>
        </xdr:cNvPr>
        <xdr:cNvSpPr txBox="1"/>
      </xdr:nvSpPr>
      <xdr:spPr>
        <a:xfrm>
          <a:off x="22212300" y="100206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160986</xdr:rowOff>
    </xdr:from>
    <xdr:to>
      <xdr:col>112</xdr:col>
      <xdr:colOff>38100</xdr:colOff>
      <xdr:row>59</xdr:row>
      <xdr:rowOff>91136</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1272500" y="10105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82263</xdr:rowOff>
    </xdr:from>
    <xdr:ext cx="378565"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1134017" y="101978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159976</xdr:rowOff>
    </xdr:from>
    <xdr:to>
      <xdr:col>107</xdr:col>
      <xdr:colOff>101600</xdr:colOff>
      <xdr:row>59</xdr:row>
      <xdr:rowOff>90126</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0383500" y="1010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81253</xdr:rowOff>
    </xdr:from>
    <xdr:ext cx="378565"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0245017" y="101968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160547</xdr:rowOff>
    </xdr:from>
    <xdr:to>
      <xdr:col>102</xdr:col>
      <xdr:colOff>165100</xdr:colOff>
      <xdr:row>59</xdr:row>
      <xdr:rowOff>90697</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19494500" y="10104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81824</xdr:rowOff>
    </xdr:from>
    <xdr:ext cx="378565"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9356017" y="101973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160413</xdr:rowOff>
    </xdr:from>
    <xdr:to>
      <xdr:col>98</xdr:col>
      <xdr:colOff>38100</xdr:colOff>
      <xdr:row>59</xdr:row>
      <xdr:rowOff>90563</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8605500" y="10104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81690</xdr:rowOff>
    </xdr:from>
    <xdr:ext cx="378565"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467017" y="101972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9" name="繰出金グラフ枠">
          <a:extLst>
            <a:ext uri="{FF2B5EF4-FFF2-40B4-BE49-F238E27FC236}">
              <a16:creationId xmlns:a16="http://schemas.microsoft.com/office/drawing/2014/main" id="{00000000-0008-0000-0600-000047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16218</xdr:rowOff>
    </xdr:from>
    <xdr:to>
      <xdr:col>116</xdr:col>
      <xdr:colOff>62864</xdr:colOff>
      <xdr:row>79</xdr:row>
      <xdr:rowOff>65393</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flipV="1">
          <a:off x="22159595" y="12189168"/>
          <a:ext cx="1269" cy="14207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69220</xdr:rowOff>
    </xdr:from>
    <xdr:ext cx="534377" cy="259045"/>
    <xdr:sp macro="" textlink="">
      <xdr:nvSpPr>
        <xdr:cNvPr id="841" name="繰出金最小値テキスト">
          <a:extLst>
            <a:ext uri="{FF2B5EF4-FFF2-40B4-BE49-F238E27FC236}">
              <a16:creationId xmlns:a16="http://schemas.microsoft.com/office/drawing/2014/main" id="{00000000-0008-0000-0600-000049030000}"/>
            </a:ext>
          </a:extLst>
        </xdr:cNvPr>
        <xdr:cNvSpPr txBox="1"/>
      </xdr:nvSpPr>
      <xdr:spPr>
        <a:xfrm>
          <a:off x="22212300" y="13613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65393</xdr:rowOff>
    </xdr:from>
    <xdr:to>
      <xdr:col>116</xdr:col>
      <xdr:colOff>152400</xdr:colOff>
      <xdr:row>79</xdr:row>
      <xdr:rowOff>65393</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22072600" y="13609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134345</xdr:rowOff>
    </xdr:from>
    <xdr:ext cx="599010" cy="259045"/>
    <xdr:sp macro="" textlink="">
      <xdr:nvSpPr>
        <xdr:cNvPr id="843" name="繰出金最大値テキスト">
          <a:extLst>
            <a:ext uri="{FF2B5EF4-FFF2-40B4-BE49-F238E27FC236}">
              <a16:creationId xmlns:a16="http://schemas.microsoft.com/office/drawing/2014/main" id="{00000000-0008-0000-0600-00004B030000}"/>
            </a:ext>
          </a:extLst>
        </xdr:cNvPr>
        <xdr:cNvSpPr txBox="1"/>
      </xdr:nvSpPr>
      <xdr:spPr>
        <a:xfrm>
          <a:off x="22212300" y="11964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16218</xdr:rowOff>
    </xdr:from>
    <xdr:to>
      <xdr:col>116</xdr:col>
      <xdr:colOff>152400</xdr:colOff>
      <xdr:row>71</xdr:row>
      <xdr:rowOff>16218</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22072600" y="12189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79</xdr:row>
      <xdr:rowOff>64846</xdr:rowOff>
    </xdr:from>
    <xdr:to>
      <xdr:col>116</xdr:col>
      <xdr:colOff>63500</xdr:colOff>
      <xdr:row>79</xdr:row>
      <xdr:rowOff>65393</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1323300" y="13609396"/>
          <a:ext cx="838200" cy="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113885</xdr:rowOff>
    </xdr:from>
    <xdr:ext cx="534377" cy="259045"/>
    <xdr:sp macro="" textlink="">
      <xdr:nvSpPr>
        <xdr:cNvPr id="846" name="繰出金平均値テキスト">
          <a:extLst>
            <a:ext uri="{FF2B5EF4-FFF2-40B4-BE49-F238E27FC236}">
              <a16:creationId xmlns:a16="http://schemas.microsoft.com/office/drawing/2014/main" id="{00000000-0008-0000-0600-00004E030000}"/>
            </a:ext>
          </a:extLst>
        </xdr:cNvPr>
        <xdr:cNvSpPr txBox="1"/>
      </xdr:nvSpPr>
      <xdr:spPr>
        <a:xfrm>
          <a:off x="22212300" y="131440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91008</xdr:rowOff>
    </xdr:from>
    <xdr:to>
      <xdr:col>116</xdr:col>
      <xdr:colOff>114300</xdr:colOff>
      <xdr:row>78</xdr:row>
      <xdr:rowOff>21158</xdr:rowOff>
    </xdr:to>
    <xdr:sp macro="" textlink="">
      <xdr:nvSpPr>
        <xdr:cNvPr id="847" name="フローチャート: 判断 846">
          <a:extLst>
            <a:ext uri="{FF2B5EF4-FFF2-40B4-BE49-F238E27FC236}">
              <a16:creationId xmlns:a16="http://schemas.microsoft.com/office/drawing/2014/main" id="{00000000-0008-0000-0600-00004F030000}"/>
            </a:ext>
          </a:extLst>
        </xdr:cNvPr>
        <xdr:cNvSpPr/>
      </xdr:nvSpPr>
      <xdr:spPr>
        <a:xfrm>
          <a:off x="22110700" y="13292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79</xdr:row>
      <xdr:rowOff>3683</xdr:rowOff>
    </xdr:from>
    <xdr:to>
      <xdr:col>111</xdr:col>
      <xdr:colOff>177800</xdr:colOff>
      <xdr:row>79</xdr:row>
      <xdr:rowOff>64846</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20434300" y="13548233"/>
          <a:ext cx="889000" cy="61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77</xdr:row>
      <xdr:rowOff>93218</xdr:rowOff>
    </xdr:from>
    <xdr:to>
      <xdr:col>112</xdr:col>
      <xdr:colOff>38100</xdr:colOff>
      <xdr:row>78</xdr:row>
      <xdr:rowOff>23368</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21272500" y="13294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39895</xdr:rowOff>
    </xdr:from>
    <xdr:ext cx="534377"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21056111" y="13070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78</xdr:row>
      <xdr:rowOff>77330</xdr:rowOff>
    </xdr:from>
    <xdr:to>
      <xdr:col>107</xdr:col>
      <xdr:colOff>50800</xdr:colOff>
      <xdr:row>79</xdr:row>
      <xdr:rowOff>3683</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9545300" y="13450430"/>
          <a:ext cx="889000" cy="97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77</xdr:row>
      <xdr:rowOff>165188</xdr:rowOff>
    </xdr:from>
    <xdr:to>
      <xdr:col>107</xdr:col>
      <xdr:colOff>101600</xdr:colOff>
      <xdr:row>78</xdr:row>
      <xdr:rowOff>95338</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20383500" y="13366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111865</xdr:rowOff>
    </xdr:from>
    <xdr:ext cx="534377"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20167111" y="13142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78</xdr:row>
      <xdr:rowOff>77330</xdr:rowOff>
    </xdr:from>
    <xdr:to>
      <xdr:col>102</xdr:col>
      <xdr:colOff>114300</xdr:colOff>
      <xdr:row>78</xdr:row>
      <xdr:rowOff>109792</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flipV="1">
          <a:off x="18656300" y="13450430"/>
          <a:ext cx="889000" cy="32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99974</xdr:rowOff>
    </xdr:from>
    <xdr:to>
      <xdr:col>102</xdr:col>
      <xdr:colOff>165100</xdr:colOff>
      <xdr:row>78</xdr:row>
      <xdr:rowOff>30124</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19494500" y="13301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46651</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9278111" y="13076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84468</xdr:rowOff>
    </xdr:from>
    <xdr:to>
      <xdr:col>98</xdr:col>
      <xdr:colOff>38100</xdr:colOff>
      <xdr:row>78</xdr:row>
      <xdr:rowOff>14618</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18605500" y="1328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31145</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8389111" y="13061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79</xdr:row>
      <xdr:rowOff>14593</xdr:rowOff>
    </xdr:from>
    <xdr:to>
      <xdr:col>116</xdr:col>
      <xdr:colOff>114300</xdr:colOff>
      <xdr:row>79</xdr:row>
      <xdr:rowOff>116193</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22110700" y="1355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78</xdr:row>
      <xdr:rowOff>100970</xdr:rowOff>
    </xdr:from>
    <xdr:ext cx="534377" cy="259045"/>
    <xdr:sp macro="" textlink="">
      <xdr:nvSpPr>
        <xdr:cNvPr id="865" name="繰出金該当値テキスト">
          <a:extLst>
            <a:ext uri="{FF2B5EF4-FFF2-40B4-BE49-F238E27FC236}">
              <a16:creationId xmlns:a16="http://schemas.microsoft.com/office/drawing/2014/main" id="{00000000-0008-0000-0600-000061030000}"/>
            </a:ext>
          </a:extLst>
        </xdr:cNvPr>
        <xdr:cNvSpPr txBox="1"/>
      </xdr:nvSpPr>
      <xdr:spPr>
        <a:xfrm>
          <a:off x="22212300" y="13474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79</xdr:row>
      <xdr:rowOff>14046</xdr:rowOff>
    </xdr:from>
    <xdr:to>
      <xdr:col>112</xdr:col>
      <xdr:colOff>38100</xdr:colOff>
      <xdr:row>79</xdr:row>
      <xdr:rowOff>115646</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21272500" y="13558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79</xdr:row>
      <xdr:rowOff>106773</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056111" y="13651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78</xdr:row>
      <xdr:rowOff>124333</xdr:rowOff>
    </xdr:from>
    <xdr:to>
      <xdr:col>107</xdr:col>
      <xdr:colOff>101600</xdr:colOff>
      <xdr:row>79</xdr:row>
      <xdr:rowOff>54483</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20383500" y="13497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79</xdr:row>
      <xdr:rowOff>45610</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167111" y="13590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78</xdr:row>
      <xdr:rowOff>26530</xdr:rowOff>
    </xdr:from>
    <xdr:to>
      <xdr:col>102</xdr:col>
      <xdr:colOff>165100</xdr:colOff>
      <xdr:row>78</xdr:row>
      <xdr:rowOff>128130</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19494500" y="133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119257</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278111" y="13492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78</xdr:row>
      <xdr:rowOff>58992</xdr:rowOff>
    </xdr:from>
    <xdr:to>
      <xdr:col>98</xdr:col>
      <xdr:colOff>38100</xdr:colOff>
      <xdr:row>78</xdr:row>
      <xdr:rowOff>160592</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18605500" y="13432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151719</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389111" y="13524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8" name="前年度繰上充用金グラフ枠">
          <a:extLst>
            <a:ext uri="{FF2B5EF4-FFF2-40B4-BE49-F238E27FC236}">
              <a16:creationId xmlns:a16="http://schemas.microsoft.com/office/drawing/2014/main" id="{00000000-0008-0000-0600-000078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0" name="前年度繰上充用金最小値テキスト">
          <a:extLst>
            <a:ext uri="{FF2B5EF4-FFF2-40B4-BE49-F238E27FC236}">
              <a16:creationId xmlns:a16="http://schemas.microsoft.com/office/drawing/2014/main" id="{00000000-0008-0000-0600-00007A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2" name="前年度繰上充用金最大値テキスト">
          <a:extLst>
            <a:ext uri="{FF2B5EF4-FFF2-40B4-BE49-F238E27FC236}">
              <a16:creationId xmlns:a16="http://schemas.microsoft.com/office/drawing/2014/main" id="{00000000-0008-0000-0600-00007C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5" name="前年度繰上充用金平均値テキスト">
          <a:extLst>
            <a:ext uri="{FF2B5EF4-FFF2-40B4-BE49-F238E27FC236}">
              <a16:creationId xmlns:a16="http://schemas.microsoft.com/office/drawing/2014/main" id="{00000000-0008-0000-0600-00007F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6" name="フローチャート: 判断 895">
          <a:extLst>
            <a:ext uri="{FF2B5EF4-FFF2-40B4-BE49-F238E27FC236}">
              <a16:creationId xmlns:a16="http://schemas.microsoft.com/office/drawing/2014/main" id="{00000000-0008-0000-0600-000080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8" name="フローチャート: 判断 897">
          <a:extLst>
            <a:ext uri="{FF2B5EF4-FFF2-40B4-BE49-F238E27FC236}">
              <a16:creationId xmlns:a16="http://schemas.microsoft.com/office/drawing/2014/main" id="{00000000-0008-0000-0600-000082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楕円 912">
          <a:extLst>
            <a:ext uri="{FF2B5EF4-FFF2-40B4-BE49-F238E27FC236}">
              <a16:creationId xmlns:a16="http://schemas.microsoft.com/office/drawing/2014/main" id="{00000000-0008-0000-0600-000091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4" name="前年度繰上充用金該当値テキスト">
          <a:extLst>
            <a:ext uri="{FF2B5EF4-FFF2-40B4-BE49-F238E27FC236}">
              <a16:creationId xmlns:a16="http://schemas.microsoft.com/office/drawing/2014/main" id="{00000000-0008-0000-0600-000092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5" name="楕円 914">
          <a:extLst>
            <a:ext uri="{FF2B5EF4-FFF2-40B4-BE49-F238E27FC236}">
              <a16:creationId xmlns:a16="http://schemas.microsoft.com/office/drawing/2014/main" id="{00000000-0008-0000-0600-000093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3" name="正方形/長方形 922">
          <a:extLst>
            <a:ext uri="{FF2B5EF4-FFF2-40B4-BE49-F238E27FC236}">
              <a16:creationId xmlns:a16="http://schemas.microsoft.com/office/drawing/2014/main" id="{00000000-0008-0000-0600-00009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4" name="正方形/長方形 923">
          <a:extLst>
            <a:ext uri="{FF2B5EF4-FFF2-40B4-BE49-F238E27FC236}">
              <a16:creationId xmlns:a16="http://schemas.microsoft.com/office/drawing/2014/main" id="{00000000-0008-0000-0600-00009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493,833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円となっており、昨年度から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13,970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している。主な要因としては、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積立金で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24,426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円減少しているが、物価高騰の影響により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物件費で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11,528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中学校用地取得により普通建設事業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費で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33,990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円増加し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ためである。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物件費は、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11,528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円増加して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類似団体平均よりも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14,358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円高くなっている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主な要因は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物価高騰の影響により委託料等が増加したためである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。今後は、事務経費の削減や委託料の見直しに努めていく。</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普通建設事業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費は、昨年度より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33,990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円増加しているが、類似団体平均よりは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15,781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円低くなっている。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主な要因はみらい平地区への中学校建設のための用地を取得したことによるものである。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中学校建設などの大規模事業が控えている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ため、増加が予測される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財政圧迫の要因とならないよう、抑制に努めていく。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21133</xdr:rowOff>
    </xdr:from>
    <xdr:to>
      <xdr:col>24</xdr:col>
      <xdr:colOff>62865</xdr:colOff>
      <xdr:row>37</xdr:row>
      <xdr:rowOff>147320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164633"/>
          <a:ext cx="1270" cy="1326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151147</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494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147320</xdr:rowOff>
    </xdr:from>
    <xdr:to>
      <xdr:col>24</xdr:col>
      <xdr:colOff>152400</xdr:colOff>
      <xdr:row>37</xdr:row>
      <xdr:rowOff>147320</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490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139260</xdr:rowOff>
    </xdr:from>
    <xdr:ext cx="534377"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4939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21133</xdr:rowOff>
    </xdr:from>
    <xdr:to>
      <xdr:col>24</xdr:col>
      <xdr:colOff>152400</xdr:colOff>
      <xdr:row>30</xdr:row>
      <xdr:rowOff>21133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164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108991</xdr:rowOff>
    </xdr:from>
    <xdr:to>
      <xdr:col>24</xdr:col>
      <xdr:colOff>63500</xdr:colOff>
      <xdr:row>37</xdr:row>
      <xdr:rowOff>116154</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3797300" y="6452641"/>
          <a:ext cx="838200" cy="7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161688</xdr:rowOff>
    </xdr:from>
    <xdr:ext cx="469744"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1624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138811</xdr:rowOff>
    </xdr:from>
    <xdr:to>
      <xdr:col>24</xdr:col>
      <xdr:colOff>114300</xdr:colOff>
      <xdr:row>37</xdr:row>
      <xdr:rowOff>68961</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1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108991</xdr:rowOff>
    </xdr:from>
    <xdr:to>
      <xdr:col>19</xdr:col>
      <xdr:colOff>177800</xdr:colOff>
      <xdr:row>37</xdr:row>
      <xdr:rowOff>118440</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2908300" y="6452641"/>
          <a:ext cx="889000" cy="9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141554</xdr:rowOff>
    </xdr:from>
    <xdr:to>
      <xdr:col>20</xdr:col>
      <xdr:colOff>38100</xdr:colOff>
      <xdr:row>37</xdr:row>
      <xdr:rowOff>71704</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1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88231</xdr:rowOff>
    </xdr:from>
    <xdr:ext cx="469744"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62428" y="6088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118440</xdr:rowOff>
    </xdr:from>
    <xdr:to>
      <xdr:col>15</xdr:col>
      <xdr:colOff>50800</xdr:colOff>
      <xdr:row>37</xdr:row>
      <xdr:rowOff>137566</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flipV="1">
          <a:off x="2019300" y="6462090"/>
          <a:ext cx="889000" cy="19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162662</xdr:rowOff>
    </xdr:from>
    <xdr:to>
      <xdr:col>15</xdr:col>
      <xdr:colOff>101600</xdr:colOff>
      <xdr:row>37</xdr:row>
      <xdr:rowOff>92812</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34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109339</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73428" y="6110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137566</xdr:rowOff>
    </xdr:from>
    <xdr:to>
      <xdr:col>10</xdr:col>
      <xdr:colOff>114300</xdr:colOff>
      <xdr:row>37</xdr:row>
      <xdr:rowOff>142367</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481216"/>
          <a:ext cx="889000" cy="4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150927</xdr:rowOff>
    </xdr:from>
    <xdr:to>
      <xdr:col>10</xdr:col>
      <xdr:colOff>165100</xdr:colOff>
      <xdr:row>37</xdr:row>
      <xdr:rowOff>81077</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23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97604</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84428" y="6098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152832</xdr:rowOff>
    </xdr:from>
    <xdr:to>
      <xdr:col>6</xdr:col>
      <xdr:colOff>38100</xdr:colOff>
      <xdr:row>37</xdr:row>
      <xdr:rowOff>82982</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325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99509</xdr:rowOff>
    </xdr:from>
    <xdr:ext cx="469744"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95428" y="6100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65354</xdr:rowOff>
    </xdr:from>
    <xdr:to>
      <xdr:col>24</xdr:col>
      <xdr:colOff>114300</xdr:colOff>
      <xdr:row>37</xdr:row>
      <xdr:rowOff>166954</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40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151731</xdr:rowOff>
    </xdr:from>
    <xdr:ext cx="469744"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323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58191</xdr:rowOff>
    </xdr:from>
    <xdr:to>
      <xdr:col>20</xdr:col>
      <xdr:colOff>38100</xdr:colOff>
      <xdr:row>37</xdr:row>
      <xdr:rowOff>159792</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40184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150918</xdr:rowOff>
    </xdr:from>
    <xdr:ext cx="469744"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62428" y="64945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67640</xdr:rowOff>
    </xdr:from>
    <xdr:to>
      <xdr:col>15</xdr:col>
      <xdr:colOff>101600</xdr:colOff>
      <xdr:row>37</xdr:row>
      <xdr:rowOff>169240</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411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160367</xdr:rowOff>
    </xdr:from>
    <xdr:ext cx="469744"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73428" y="6504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86766</xdr:rowOff>
    </xdr:from>
    <xdr:to>
      <xdr:col>10</xdr:col>
      <xdr:colOff>165100</xdr:colOff>
      <xdr:row>38</xdr:row>
      <xdr:rowOff>16917</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43041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8043</xdr:rowOff>
    </xdr:from>
    <xdr:ext cx="469744"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84428" y="6523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91567</xdr:rowOff>
    </xdr:from>
    <xdr:to>
      <xdr:col>6</xdr:col>
      <xdr:colOff>38100</xdr:colOff>
      <xdr:row>38</xdr:row>
      <xdr:rowOff>21717</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435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12844</xdr:rowOff>
    </xdr:from>
    <xdr:ext cx="469744"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95428" y="6527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47546</xdr:rowOff>
    </xdr:from>
    <xdr:to>
      <xdr:col>24</xdr:col>
      <xdr:colOff>62865</xdr:colOff>
      <xdr:row>58</xdr:row>
      <xdr:rowOff>137420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791496"/>
          <a:ext cx="1270" cy="12900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141247</xdr:rowOff>
    </xdr:from>
    <xdr:ext cx="534377"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085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137420</xdr:rowOff>
    </xdr:from>
    <xdr:to>
      <xdr:col>24</xdr:col>
      <xdr:colOff>152400</xdr:colOff>
      <xdr:row>58</xdr:row>
      <xdr:rowOff>137420</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081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165673</xdr:rowOff>
    </xdr:from>
    <xdr:ext cx="599010"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5667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718,375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47546</xdr:rowOff>
    </xdr:from>
    <xdr:to>
      <xdr:col>24</xdr:col>
      <xdr:colOff>152400</xdr:colOff>
      <xdr:row>51</xdr:row>
      <xdr:rowOff>47546</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791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7879</xdr:rowOff>
    </xdr:from>
    <xdr:to>
      <xdr:col>24</xdr:col>
      <xdr:colOff>63500</xdr:colOff>
      <xdr:row>58</xdr:row>
      <xdr:rowOff>54962</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3797300" y="9951979"/>
          <a:ext cx="838200" cy="47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165227</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97664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142350</xdr:rowOff>
    </xdr:from>
    <xdr:to>
      <xdr:col>24</xdr:col>
      <xdr:colOff>114300</xdr:colOff>
      <xdr:row>58</xdr:row>
      <xdr:rowOff>72500</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991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90515</xdr:rowOff>
    </xdr:from>
    <xdr:to>
      <xdr:col>19</xdr:col>
      <xdr:colOff>177800</xdr:colOff>
      <xdr:row>58</xdr:row>
      <xdr:rowOff>7879</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2908300" y="9863165"/>
          <a:ext cx="889000" cy="88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138409</xdr:rowOff>
    </xdr:from>
    <xdr:to>
      <xdr:col>20</xdr:col>
      <xdr:colOff>38100</xdr:colOff>
      <xdr:row>58</xdr:row>
      <xdr:rowOff>68559</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9911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59686</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10003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90515</xdr:rowOff>
    </xdr:from>
    <xdr:to>
      <xdr:col>15</xdr:col>
      <xdr:colOff>50800</xdr:colOff>
      <xdr:row>58</xdr:row>
      <xdr:rowOff>132301</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019300" y="9863165"/>
          <a:ext cx="889000" cy="213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152531</xdr:rowOff>
    </xdr:from>
    <xdr:to>
      <xdr:col>15</xdr:col>
      <xdr:colOff>101600</xdr:colOff>
      <xdr:row>57</xdr:row>
      <xdr:rowOff>82681</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9753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99208</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9528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74730</xdr:rowOff>
    </xdr:from>
    <xdr:to>
      <xdr:col>10</xdr:col>
      <xdr:colOff>114300</xdr:colOff>
      <xdr:row>58</xdr:row>
      <xdr:rowOff>132301</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1130300" y="10018830"/>
          <a:ext cx="889000" cy="57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20396</xdr:rowOff>
    </xdr:from>
    <xdr:to>
      <xdr:col>10</xdr:col>
      <xdr:colOff>165100</xdr:colOff>
      <xdr:row>58</xdr:row>
      <xdr:rowOff>121996</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9964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138523</xdr:rowOff>
    </xdr:from>
    <xdr:ext cx="534377"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52111" y="9739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35983</xdr:rowOff>
    </xdr:from>
    <xdr:to>
      <xdr:col>6</xdr:col>
      <xdr:colOff>38100</xdr:colOff>
      <xdr:row>58</xdr:row>
      <xdr:rowOff>137583</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998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128710</xdr:rowOff>
    </xdr:from>
    <xdr:ext cx="534377"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63111" y="1007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4162</xdr:rowOff>
    </xdr:from>
    <xdr:to>
      <xdr:col>24</xdr:col>
      <xdr:colOff>114300</xdr:colOff>
      <xdr:row>58</xdr:row>
      <xdr:rowOff>105762</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9948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120778</xdr:rowOff>
    </xdr:from>
    <xdr:ext cx="534377"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893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128529</xdr:rowOff>
    </xdr:from>
    <xdr:to>
      <xdr:col>20</xdr:col>
      <xdr:colOff>38100</xdr:colOff>
      <xdr:row>58</xdr:row>
      <xdr:rowOff>58679</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9901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75206</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9676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39715</xdr:rowOff>
    </xdr:from>
    <xdr:to>
      <xdr:col>15</xdr:col>
      <xdr:colOff>101600</xdr:colOff>
      <xdr:row>57</xdr:row>
      <xdr:rowOff>141315</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981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132442</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9905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81501</xdr:rowOff>
    </xdr:from>
    <xdr:to>
      <xdr:col>10</xdr:col>
      <xdr:colOff>165100</xdr:colOff>
      <xdr:row>59</xdr:row>
      <xdr:rowOff>11651</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10025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2778</xdr:rowOff>
    </xdr:from>
    <xdr:ext cx="534377"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52111" y="10118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23930</xdr:rowOff>
    </xdr:from>
    <xdr:to>
      <xdr:col>6</xdr:col>
      <xdr:colOff>38100</xdr:colOff>
      <xdr:row>58</xdr:row>
      <xdr:rowOff>125530</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9968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142057</xdr:rowOff>
    </xdr:from>
    <xdr:ext cx="534377"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63111" y="9743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161,884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民生費グラフ枠">
          <a:extLst>
            <a:ext uri="{FF2B5EF4-FFF2-40B4-BE49-F238E27FC236}">
              <a16:creationId xmlns:a16="http://schemas.microsoft.com/office/drawing/2014/main" id="{00000000-0008-0000-0700-0000A7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144743</xdr:rowOff>
    </xdr:from>
    <xdr:to>
      <xdr:col>24</xdr:col>
      <xdr:colOff>62865</xdr:colOff>
      <xdr:row>77</xdr:row>
      <xdr:rowOff>99521</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flipV="1">
          <a:off x="4633595" y="12146243"/>
          <a:ext cx="1270" cy="1154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103348</xdr:rowOff>
    </xdr:from>
    <xdr:ext cx="599010" cy="259045"/>
    <xdr:sp macro="" textlink="">
      <xdr:nvSpPr>
        <xdr:cNvPr id="169" name="民生費最小値テキスト">
          <a:extLst>
            <a:ext uri="{FF2B5EF4-FFF2-40B4-BE49-F238E27FC236}">
              <a16:creationId xmlns:a16="http://schemas.microsoft.com/office/drawing/2014/main" id="{00000000-0008-0000-0700-0000A9000000}"/>
            </a:ext>
          </a:extLst>
        </xdr:cNvPr>
        <xdr:cNvSpPr txBox="1"/>
      </xdr:nvSpPr>
      <xdr:spPr>
        <a:xfrm>
          <a:off x="4686300" y="13304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146,288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99521</xdr:rowOff>
    </xdr:from>
    <xdr:to>
      <xdr:col>24</xdr:col>
      <xdr:colOff>152400</xdr:colOff>
      <xdr:row>77</xdr:row>
      <xdr:rowOff>99521</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4546600" y="13301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91420</xdr:rowOff>
    </xdr:from>
    <xdr:ext cx="599010" cy="259045"/>
    <xdr:sp macro="" textlink="">
      <xdr:nvSpPr>
        <xdr:cNvPr id="171" name="民生費最大値テキスト">
          <a:extLst>
            <a:ext uri="{FF2B5EF4-FFF2-40B4-BE49-F238E27FC236}">
              <a16:creationId xmlns:a16="http://schemas.microsoft.com/office/drawing/2014/main" id="{00000000-0008-0000-0700-0000AB000000}"/>
            </a:ext>
          </a:extLst>
        </xdr:cNvPr>
        <xdr:cNvSpPr txBox="1"/>
      </xdr:nvSpPr>
      <xdr:spPr>
        <a:xfrm>
          <a:off x="4686300" y="11921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398,897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144743</xdr:rowOff>
    </xdr:from>
    <xdr:to>
      <xdr:col>24</xdr:col>
      <xdr:colOff>152400</xdr:colOff>
      <xdr:row>70</xdr:row>
      <xdr:rowOff>144743</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a:off x="4546600" y="12146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26899</xdr:rowOff>
    </xdr:from>
    <xdr:to>
      <xdr:col>24</xdr:col>
      <xdr:colOff>63500</xdr:colOff>
      <xdr:row>77</xdr:row>
      <xdr:rowOff>69163</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3797300" y="13228549"/>
          <a:ext cx="838200" cy="42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129091</xdr:rowOff>
    </xdr:from>
    <xdr:ext cx="599010" cy="259045"/>
    <xdr:sp macro="" textlink="">
      <xdr:nvSpPr>
        <xdr:cNvPr id="174" name="民生費平均値テキスト">
          <a:extLst>
            <a:ext uri="{FF2B5EF4-FFF2-40B4-BE49-F238E27FC236}">
              <a16:creationId xmlns:a16="http://schemas.microsoft.com/office/drawing/2014/main" id="{00000000-0008-0000-0700-0000AE000000}"/>
            </a:ext>
          </a:extLst>
        </xdr:cNvPr>
        <xdr:cNvSpPr txBox="1"/>
      </xdr:nvSpPr>
      <xdr:spPr>
        <a:xfrm>
          <a:off x="4686300" y="1281639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106214</xdr:rowOff>
    </xdr:from>
    <xdr:to>
      <xdr:col>24</xdr:col>
      <xdr:colOff>114300</xdr:colOff>
      <xdr:row>76</xdr:row>
      <xdr:rowOff>36364</xdr:rowOff>
    </xdr:to>
    <xdr:sp macro="" textlink="">
      <xdr:nvSpPr>
        <xdr:cNvPr id="175" name="フローチャート: 判断 174">
          <a:extLst>
            <a:ext uri="{FF2B5EF4-FFF2-40B4-BE49-F238E27FC236}">
              <a16:creationId xmlns:a16="http://schemas.microsoft.com/office/drawing/2014/main" id="{00000000-0008-0000-0700-0000AF000000}"/>
            </a:ext>
          </a:extLst>
        </xdr:cNvPr>
        <xdr:cNvSpPr/>
      </xdr:nvSpPr>
      <xdr:spPr>
        <a:xfrm>
          <a:off x="4584700" y="12964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26899</xdr:rowOff>
    </xdr:from>
    <xdr:to>
      <xdr:col>19</xdr:col>
      <xdr:colOff>177800</xdr:colOff>
      <xdr:row>77</xdr:row>
      <xdr:rowOff>133062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2908300" y="13228549"/>
          <a:ext cx="889000" cy="106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66845</xdr:rowOff>
    </xdr:from>
    <xdr:to>
      <xdr:col>20</xdr:col>
      <xdr:colOff>38100</xdr:colOff>
      <xdr:row>75</xdr:row>
      <xdr:rowOff>168446</xdr:rowOff>
    </xdr:to>
    <xdr:sp macro="" textlink="">
      <xdr:nvSpPr>
        <xdr:cNvPr id="177" name="フローチャート: 判断 176">
          <a:extLst>
            <a:ext uri="{FF2B5EF4-FFF2-40B4-BE49-F238E27FC236}">
              <a16:creationId xmlns:a16="http://schemas.microsoft.com/office/drawing/2014/main" id="{00000000-0008-0000-0700-0000B1000000}"/>
            </a:ext>
          </a:extLst>
        </xdr:cNvPr>
        <xdr:cNvSpPr/>
      </xdr:nvSpPr>
      <xdr:spPr>
        <a:xfrm>
          <a:off x="3746500" y="1292559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13522</xdr:rowOff>
    </xdr:from>
    <xdr:ext cx="599010" cy="259045"/>
    <xdr:sp macro="" textlink="">
      <xdr:nvSpPr>
        <xdr:cNvPr id="178" name="テキスト ボックス 177">
          <a:extLst>
            <a:ext uri="{FF2B5EF4-FFF2-40B4-BE49-F238E27FC236}">
              <a16:creationId xmlns:a16="http://schemas.microsoft.com/office/drawing/2014/main" id="{00000000-0008-0000-0700-0000B2000000}"/>
            </a:ext>
          </a:extLst>
        </xdr:cNvPr>
        <xdr:cNvSpPr txBox="1"/>
      </xdr:nvSpPr>
      <xdr:spPr>
        <a:xfrm>
          <a:off x="3497795" y="127008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133062</xdr:rowOff>
    </xdr:from>
    <xdr:to>
      <xdr:col>15</xdr:col>
      <xdr:colOff>50800</xdr:colOff>
      <xdr:row>77</xdr:row>
      <xdr:rowOff>156887</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019300" y="13334712"/>
          <a:ext cx="889000" cy="2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203</xdr:rowOff>
    </xdr:from>
    <xdr:to>
      <xdr:col>15</xdr:col>
      <xdr:colOff>101600</xdr:colOff>
      <xdr:row>77</xdr:row>
      <xdr:rowOff>101803</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2857500" y="13201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118330</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2608795" y="12977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156887</xdr:rowOff>
    </xdr:from>
    <xdr:to>
      <xdr:col>10</xdr:col>
      <xdr:colOff>114300</xdr:colOff>
      <xdr:row>78</xdr:row>
      <xdr:rowOff>55305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1130300" y="13358537"/>
          <a:ext cx="889000" cy="69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24933</xdr:rowOff>
    </xdr:from>
    <xdr:to>
      <xdr:col>10</xdr:col>
      <xdr:colOff>165100</xdr:colOff>
      <xdr:row>77</xdr:row>
      <xdr:rowOff>126533</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1968500" y="1322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143060</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1719795" y="13001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46523</xdr:rowOff>
    </xdr:from>
    <xdr:to>
      <xdr:col>6</xdr:col>
      <xdr:colOff>38100</xdr:colOff>
      <xdr:row>77</xdr:row>
      <xdr:rowOff>148123</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1079500" y="13248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164650</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830795" y="13023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18363</xdr:rowOff>
    </xdr:from>
    <xdr:to>
      <xdr:col>24</xdr:col>
      <xdr:colOff>114300</xdr:colOff>
      <xdr:row>77</xdr:row>
      <xdr:rowOff>119963</xdr:rowOff>
    </xdr:to>
    <xdr:sp macro="" textlink="">
      <xdr:nvSpPr>
        <xdr:cNvPr id="192" name="楕円 191">
          <a:extLst>
            <a:ext uri="{FF2B5EF4-FFF2-40B4-BE49-F238E27FC236}">
              <a16:creationId xmlns:a16="http://schemas.microsoft.com/office/drawing/2014/main" id="{00000000-0008-0000-0700-0000C0000000}"/>
            </a:ext>
          </a:extLst>
        </xdr:cNvPr>
        <xdr:cNvSpPr/>
      </xdr:nvSpPr>
      <xdr:spPr>
        <a:xfrm>
          <a:off x="4584700" y="13220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104740</xdr:rowOff>
    </xdr:from>
    <xdr:ext cx="599010" cy="259045"/>
    <xdr:sp macro="" textlink="">
      <xdr:nvSpPr>
        <xdr:cNvPr id="193" name="民生費該当値テキスト">
          <a:extLst>
            <a:ext uri="{FF2B5EF4-FFF2-40B4-BE49-F238E27FC236}">
              <a16:creationId xmlns:a16="http://schemas.microsoft.com/office/drawing/2014/main" id="{00000000-0008-0000-0700-0000C1000000}"/>
            </a:ext>
          </a:extLst>
        </xdr:cNvPr>
        <xdr:cNvSpPr txBox="1"/>
      </xdr:nvSpPr>
      <xdr:spPr>
        <a:xfrm>
          <a:off x="4686300" y="13134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147549</xdr:rowOff>
    </xdr:from>
    <xdr:to>
      <xdr:col>20</xdr:col>
      <xdr:colOff>38100</xdr:colOff>
      <xdr:row>77</xdr:row>
      <xdr:rowOff>77699</xdr:rowOff>
    </xdr:to>
    <xdr:sp macro="" textlink="">
      <xdr:nvSpPr>
        <xdr:cNvPr id="194" name="楕円 193">
          <a:extLst>
            <a:ext uri="{FF2B5EF4-FFF2-40B4-BE49-F238E27FC236}">
              <a16:creationId xmlns:a16="http://schemas.microsoft.com/office/drawing/2014/main" id="{00000000-0008-0000-0700-0000C2000000}"/>
            </a:ext>
          </a:extLst>
        </xdr:cNvPr>
        <xdr:cNvSpPr/>
      </xdr:nvSpPr>
      <xdr:spPr>
        <a:xfrm>
          <a:off x="3746500" y="13177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68826</xdr:rowOff>
    </xdr:from>
    <xdr:ext cx="59901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3497795" y="13270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82262</xdr:rowOff>
    </xdr:from>
    <xdr:to>
      <xdr:col>15</xdr:col>
      <xdr:colOff>101600</xdr:colOff>
      <xdr:row>78</xdr:row>
      <xdr:rowOff>12412</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2857500" y="13283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3539</xdr:rowOff>
    </xdr:from>
    <xdr:ext cx="59901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2608795" y="13376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106087</xdr:rowOff>
    </xdr:from>
    <xdr:to>
      <xdr:col>10</xdr:col>
      <xdr:colOff>165100</xdr:colOff>
      <xdr:row>78</xdr:row>
      <xdr:rowOff>36237</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1968500" y="13307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27364</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1719795" y="13400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4505</xdr:rowOff>
    </xdr:from>
    <xdr:to>
      <xdr:col>6</xdr:col>
      <xdr:colOff>38100</xdr:colOff>
      <xdr:row>78</xdr:row>
      <xdr:rowOff>106105</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1079500" y="1337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97232</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830795" y="13470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a:extLst>
            <a:ext uri="{FF2B5EF4-FFF2-40B4-BE49-F238E27FC236}">
              <a16:creationId xmlns:a16="http://schemas.microsoft.com/office/drawing/2014/main" id="{00000000-0008-0000-0700-0000CA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a:extLst>
            <a:ext uri="{FF2B5EF4-FFF2-40B4-BE49-F238E27FC236}">
              <a16:creationId xmlns:a16="http://schemas.microsoft.com/office/drawing/2014/main" id="{00000000-0008-0000-0700-0000D2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a:extLst>
            <a:ext uri="{FF2B5EF4-FFF2-40B4-BE49-F238E27FC236}">
              <a16:creationId xmlns:a16="http://schemas.microsoft.com/office/drawing/2014/main" id="{00000000-0008-0000-0700-0000D3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a:extLst>
            <a:ext uri="{FF2B5EF4-FFF2-40B4-BE49-F238E27FC236}">
              <a16:creationId xmlns:a16="http://schemas.microsoft.com/office/drawing/2014/main" id="{00000000-0008-0000-0700-0000E2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64080</xdr:rowOff>
    </xdr:from>
    <xdr:to>
      <xdr:col>24</xdr:col>
      <xdr:colOff>62865</xdr:colOff>
      <xdr:row>98</xdr:row>
      <xdr:rowOff>90858</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flipV="1">
          <a:off x="4633595" y="15666030"/>
          <a:ext cx="1270" cy="1226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94685</xdr:rowOff>
    </xdr:from>
    <xdr:ext cx="534377" cy="259045"/>
    <xdr:sp macro="" textlink="">
      <xdr:nvSpPr>
        <xdr:cNvPr id="228" name="衛生費最小値テキスト">
          <a:extLst>
            <a:ext uri="{FF2B5EF4-FFF2-40B4-BE49-F238E27FC236}">
              <a16:creationId xmlns:a16="http://schemas.microsoft.com/office/drawing/2014/main" id="{00000000-0008-0000-0700-0000E4000000}"/>
            </a:ext>
          </a:extLst>
        </xdr:cNvPr>
        <xdr:cNvSpPr txBox="1"/>
      </xdr:nvSpPr>
      <xdr:spPr>
        <a:xfrm>
          <a:off x="4686300" y="16896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90858</xdr:rowOff>
    </xdr:from>
    <xdr:to>
      <xdr:col>24</xdr:col>
      <xdr:colOff>152400</xdr:colOff>
      <xdr:row>98</xdr:row>
      <xdr:rowOff>90858</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4546600" y="16892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10757</xdr:rowOff>
    </xdr:from>
    <xdr:ext cx="599010" cy="259045"/>
    <xdr:sp macro="" textlink="">
      <xdr:nvSpPr>
        <xdr:cNvPr id="230" name="衛生費最大値テキスト">
          <a:extLst>
            <a:ext uri="{FF2B5EF4-FFF2-40B4-BE49-F238E27FC236}">
              <a16:creationId xmlns:a16="http://schemas.microsoft.com/office/drawing/2014/main" id="{00000000-0008-0000-0700-0000E6000000}"/>
            </a:ext>
          </a:extLst>
        </xdr:cNvPr>
        <xdr:cNvSpPr txBox="1"/>
      </xdr:nvSpPr>
      <xdr:spPr>
        <a:xfrm>
          <a:off x="4686300" y="15441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215,328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64080</xdr:rowOff>
    </xdr:from>
    <xdr:to>
      <xdr:col>24</xdr:col>
      <xdr:colOff>152400</xdr:colOff>
      <xdr:row>91</xdr:row>
      <xdr:rowOff>64080</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5666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70396</xdr:rowOff>
    </xdr:from>
    <xdr:to>
      <xdr:col>24</xdr:col>
      <xdr:colOff>63500</xdr:colOff>
      <xdr:row>98</xdr:row>
      <xdr:rowOff>74758</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3797300" y="16872496"/>
          <a:ext cx="838200" cy="4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171238</xdr:rowOff>
    </xdr:from>
    <xdr:ext cx="534377" cy="259045"/>
    <xdr:sp macro="" textlink="">
      <xdr:nvSpPr>
        <xdr:cNvPr id="233" name="衛生費平均値テキスト">
          <a:extLst>
            <a:ext uri="{FF2B5EF4-FFF2-40B4-BE49-F238E27FC236}">
              <a16:creationId xmlns:a16="http://schemas.microsoft.com/office/drawing/2014/main" id="{00000000-0008-0000-0700-0000E9000000}"/>
            </a:ext>
          </a:extLst>
        </xdr:cNvPr>
        <xdr:cNvSpPr txBox="1"/>
      </xdr:nvSpPr>
      <xdr:spPr>
        <a:xfrm>
          <a:off x="4686300" y="164589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148361</xdr:rowOff>
    </xdr:from>
    <xdr:to>
      <xdr:col>24</xdr:col>
      <xdr:colOff>114300</xdr:colOff>
      <xdr:row>97</xdr:row>
      <xdr:rowOff>78511</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4584700" y="16607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74758</xdr:rowOff>
    </xdr:from>
    <xdr:to>
      <xdr:col>19</xdr:col>
      <xdr:colOff>177800</xdr:colOff>
      <xdr:row>98</xdr:row>
      <xdr:rowOff>114652</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2908300" y="16876858"/>
          <a:ext cx="889000" cy="39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142850</xdr:rowOff>
    </xdr:from>
    <xdr:to>
      <xdr:col>20</xdr:col>
      <xdr:colOff>38100</xdr:colOff>
      <xdr:row>97</xdr:row>
      <xdr:rowOff>73000</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3746500" y="16602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89527</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3530111" y="16377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114652</xdr:rowOff>
    </xdr:from>
    <xdr:to>
      <xdr:col>15</xdr:col>
      <xdr:colOff>50800</xdr:colOff>
      <xdr:row>98</xdr:row>
      <xdr:rowOff>120700</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019300" y="16916752"/>
          <a:ext cx="889000" cy="6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76124</xdr:rowOff>
    </xdr:from>
    <xdr:to>
      <xdr:col>15</xdr:col>
      <xdr:colOff>101600</xdr:colOff>
      <xdr:row>98</xdr:row>
      <xdr:rowOff>6274</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2857500" y="16706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22801</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2641111" y="16482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120700</xdr:rowOff>
    </xdr:from>
    <xdr:to>
      <xdr:col>10</xdr:col>
      <xdr:colOff>114300</xdr:colOff>
      <xdr:row>98</xdr:row>
      <xdr:rowOff>137153</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1130300" y="16922800"/>
          <a:ext cx="889000" cy="16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80421</xdr:rowOff>
    </xdr:from>
    <xdr:to>
      <xdr:col>10</xdr:col>
      <xdr:colOff>165100</xdr:colOff>
      <xdr:row>98</xdr:row>
      <xdr:rowOff>10571</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1968500" y="16711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27098</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1752111" y="16486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102839</xdr:rowOff>
    </xdr:from>
    <xdr:to>
      <xdr:col>6</xdr:col>
      <xdr:colOff>38100</xdr:colOff>
      <xdr:row>98</xdr:row>
      <xdr:rowOff>32989</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079500" y="16733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49516</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863111" y="16508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19596</xdr:rowOff>
    </xdr:from>
    <xdr:to>
      <xdr:col>24</xdr:col>
      <xdr:colOff>114300</xdr:colOff>
      <xdr:row>98</xdr:row>
      <xdr:rowOff>121196</xdr:rowOff>
    </xdr:to>
    <xdr:sp macro="" textlink="">
      <xdr:nvSpPr>
        <xdr:cNvPr id="251" name="楕円 250">
          <a:extLst>
            <a:ext uri="{FF2B5EF4-FFF2-40B4-BE49-F238E27FC236}">
              <a16:creationId xmlns:a16="http://schemas.microsoft.com/office/drawing/2014/main" id="{00000000-0008-0000-0700-0000FB000000}"/>
            </a:ext>
          </a:extLst>
        </xdr:cNvPr>
        <xdr:cNvSpPr/>
      </xdr:nvSpPr>
      <xdr:spPr>
        <a:xfrm>
          <a:off x="4584700" y="16821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105973</xdr:rowOff>
    </xdr:from>
    <xdr:ext cx="534377" cy="259045"/>
    <xdr:sp macro="" textlink="">
      <xdr:nvSpPr>
        <xdr:cNvPr id="252" name="衛生費該当値テキスト">
          <a:extLst>
            <a:ext uri="{FF2B5EF4-FFF2-40B4-BE49-F238E27FC236}">
              <a16:creationId xmlns:a16="http://schemas.microsoft.com/office/drawing/2014/main" id="{00000000-0008-0000-0700-0000FC000000}"/>
            </a:ext>
          </a:extLst>
        </xdr:cNvPr>
        <xdr:cNvSpPr txBox="1"/>
      </xdr:nvSpPr>
      <xdr:spPr>
        <a:xfrm>
          <a:off x="4686300" y="16736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23958</xdr:rowOff>
    </xdr:from>
    <xdr:to>
      <xdr:col>20</xdr:col>
      <xdr:colOff>38100</xdr:colOff>
      <xdr:row>98</xdr:row>
      <xdr:rowOff>125558</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3746500" y="1682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116685</xdr:rowOff>
    </xdr:from>
    <xdr:ext cx="534377"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530111" y="16918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63852</xdr:rowOff>
    </xdr:from>
    <xdr:to>
      <xdr:col>15</xdr:col>
      <xdr:colOff>101600</xdr:colOff>
      <xdr:row>98</xdr:row>
      <xdr:rowOff>165452</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2857500" y="16865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156579</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2641111" y="16958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69900</xdr:rowOff>
    </xdr:from>
    <xdr:to>
      <xdr:col>10</xdr:col>
      <xdr:colOff>165100</xdr:colOff>
      <xdr:row>99</xdr:row>
      <xdr:rowOff>50</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1968500" y="1687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162627</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1752111" y="16964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86353</xdr:rowOff>
    </xdr:from>
    <xdr:to>
      <xdr:col>6</xdr:col>
      <xdr:colOff>38100</xdr:colOff>
      <xdr:row>99</xdr:row>
      <xdr:rowOff>16503</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079500" y="16888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7630</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863111" y="16981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a:extLst>
            <a:ext uri="{FF2B5EF4-FFF2-40B4-BE49-F238E27FC236}">
              <a16:creationId xmlns:a16="http://schemas.microsoft.com/office/drawing/2014/main" id="{00000000-0008-0000-07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135890</xdr:rowOff>
    </xdr:from>
    <xdr:to>
      <xdr:col>54</xdr:col>
      <xdr:colOff>189865</xdr:colOff>
      <xdr:row>39</xdr:row>
      <xdr:rowOff>44450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flipV="1">
          <a:off x="10475595" y="5450840"/>
          <a:ext cx="127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5" name="労働費最小値テキスト">
          <a:extLst>
            <a:ext uri="{FF2B5EF4-FFF2-40B4-BE49-F238E27FC236}">
              <a16:creationId xmlns:a16="http://schemas.microsoft.com/office/drawing/2014/main" id="{00000000-0008-0000-0700-00001D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82567</xdr:rowOff>
    </xdr:from>
    <xdr:ext cx="469744" cy="259045"/>
    <xdr:sp macro="" textlink="">
      <xdr:nvSpPr>
        <xdr:cNvPr id="287" name="労働費最大値テキスト">
          <a:extLst>
            <a:ext uri="{FF2B5EF4-FFF2-40B4-BE49-F238E27FC236}">
              <a16:creationId xmlns:a16="http://schemas.microsoft.com/office/drawing/2014/main" id="{00000000-0008-0000-0700-00001F010000}"/>
            </a:ext>
          </a:extLst>
        </xdr:cNvPr>
        <xdr:cNvSpPr txBox="1"/>
      </xdr:nvSpPr>
      <xdr:spPr>
        <a:xfrm>
          <a:off x="10528300" y="5226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6,720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135890</xdr:rowOff>
    </xdr:from>
    <xdr:to>
      <xdr:col>55</xdr:col>
      <xdr:colOff>88900</xdr:colOff>
      <xdr:row>31</xdr:row>
      <xdr:rowOff>135890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5450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67200</xdr:rowOff>
    </xdr:from>
    <xdr:ext cx="378565" cy="259045"/>
    <xdr:sp macro="" textlink="">
      <xdr:nvSpPr>
        <xdr:cNvPr id="290" name="労働費平均値テキスト">
          <a:extLst>
            <a:ext uri="{FF2B5EF4-FFF2-40B4-BE49-F238E27FC236}">
              <a16:creationId xmlns:a16="http://schemas.microsoft.com/office/drawing/2014/main" id="{00000000-0008-0000-0700-000022010000}"/>
            </a:ext>
          </a:extLst>
        </xdr:cNvPr>
        <xdr:cNvSpPr txBox="1"/>
      </xdr:nvSpPr>
      <xdr:spPr>
        <a:xfrm>
          <a:off x="10528300" y="641085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44323</xdr:rowOff>
    </xdr:from>
    <xdr:to>
      <xdr:col>55</xdr:col>
      <xdr:colOff>50800</xdr:colOff>
      <xdr:row>38</xdr:row>
      <xdr:rowOff>145923</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10426700" y="6559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22416</xdr:rowOff>
    </xdr:from>
    <xdr:to>
      <xdr:col>50</xdr:col>
      <xdr:colOff>165100</xdr:colOff>
      <xdr:row>38</xdr:row>
      <xdr:rowOff>124016</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9588500" y="653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140543</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9450017" y="63127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130048</xdr:rowOff>
    </xdr:from>
    <xdr:to>
      <xdr:col>46</xdr:col>
      <xdr:colOff>38100</xdr:colOff>
      <xdr:row>38</xdr:row>
      <xdr:rowOff>60198</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8699500" y="6473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76725</xdr:rowOff>
    </xdr:from>
    <xdr:ext cx="469744"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8515428" y="6248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141097</xdr:rowOff>
    </xdr:from>
    <xdr:to>
      <xdr:col>41</xdr:col>
      <xdr:colOff>101600</xdr:colOff>
      <xdr:row>38</xdr:row>
      <xdr:rowOff>71247</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7810500" y="6484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87774</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7626428" y="6259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131001</xdr:rowOff>
    </xdr:from>
    <xdr:to>
      <xdr:col>36</xdr:col>
      <xdr:colOff>165100</xdr:colOff>
      <xdr:row>38</xdr:row>
      <xdr:rowOff>61151</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6921500" y="6474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77678</xdr:rowOff>
    </xdr:from>
    <xdr:ext cx="469744"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6737428" y="6249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09" name="労働費該当値テキスト">
          <a:extLst>
            <a:ext uri="{FF2B5EF4-FFF2-40B4-BE49-F238E27FC236}">
              <a16:creationId xmlns:a16="http://schemas.microsoft.com/office/drawing/2014/main" id="{00000000-0008-0000-0700-000035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a:extLst>
            <a:ext uri="{FF2B5EF4-FFF2-40B4-BE49-F238E27FC236}">
              <a16:creationId xmlns:a16="http://schemas.microsoft.com/office/drawing/2014/main" id="{00000000-0008-0000-07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22885</xdr:rowOff>
    </xdr:from>
    <xdr:to>
      <xdr:col>54</xdr:col>
      <xdr:colOff>189865</xdr:colOff>
      <xdr:row>59</xdr:row>
      <xdr:rowOff>17190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10475595" y="8766835"/>
          <a:ext cx="1270" cy="13659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21017</xdr:rowOff>
    </xdr:from>
    <xdr:ext cx="469744" cy="259045"/>
    <xdr:sp macro="" textlink="">
      <xdr:nvSpPr>
        <xdr:cNvPr id="342" name="農林水産業費最小値テキスト">
          <a:extLst>
            <a:ext uri="{FF2B5EF4-FFF2-40B4-BE49-F238E27FC236}">
              <a16:creationId xmlns:a16="http://schemas.microsoft.com/office/drawing/2014/main" id="{00000000-0008-0000-0700-000056010000}"/>
            </a:ext>
          </a:extLst>
        </xdr:cNvPr>
        <xdr:cNvSpPr txBox="1"/>
      </xdr:nvSpPr>
      <xdr:spPr>
        <a:xfrm>
          <a:off x="10528300" y="10136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17190</xdr:rowOff>
    </xdr:from>
    <xdr:to>
      <xdr:col>55</xdr:col>
      <xdr:colOff>88900</xdr:colOff>
      <xdr:row>59</xdr:row>
      <xdr:rowOff>17190</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10388600" y="10132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141012</xdr:rowOff>
    </xdr:from>
    <xdr:ext cx="534377" cy="259045"/>
    <xdr:sp macro="" textlink="">
      <xdr:nvSpPr>
        <xdr:cNvPr id="344" name="農林水産業費最大値テキスト">
          <a:extLst>
            <a:ext uri="{FF2B5EF4-FFF2-40B4-BE49-F238E27FC236}">
              <a16:creationId xmlns:a16="http://schemas.microsoft.com/office/drawing/2014/main" id="{00000000-0008-0000-0700-000058010000}"/>
            </a:ext>
          </a:extLst>
        </xdr:cNvPr>
        <xdr:cNvSpPr txBox="1"/>
      </xdr:nvSpPr>
      <xdr:spPr>
        <a:xfrm>
          <a:off x="10528300" y="8542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73,132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22885</xdr:rowOff>
    </xdr:from>
    <xdr:to>
      <xdr:col>55</xdr:col>
      <xdr:colOff>88900</xdr:colOff>
      <xdr:row>51</xdr:row>
      <xdr:rowOff>22885</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8766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48984</xdr:rowOff>
    </xdr:from>
    <xdr:to>
      <xdr:col>55</xdr:col>
      <xdr:colOff>0</xdr:colOff>
      <xdr:row>58</xdr:row>
      <xdr:rowOff>65577</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9639300" y="9993084"/>
          <a:ext cx="838200" cy="16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155249</xdr:rowOff>
    </xdr:from>
    <xdr:ext cx="534377" cy="259045"/>
    <xdr:sp macro="" textlink="">
      <xdr:nvSpPr>
        <xdr:cNvPr id="347" name="農林水産業費平均値テキスト">
          <a:extLst>
            <a:ext uri="{FF2B5EF4-FFF2-40B4-BE49-F238E27FC236}">
              <a16:creationId xmlns:a16="http://schemas.microsoft.com/office/drawing/2014/main" id="{00000000-0008-0000-0700-00005B010000}"/>
            </a:ext>
          </a:extLst>
        </xdr:cNvPr>
        <xdr:cNvSpPr txBox="1"/>
      </xdr:nvSpPr>
      <xdr:spPr>
        <a:xfrm>
          <a:off x="10528300" y="95849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132372</xdr:rowOff>
    </xdr:from>
    <xdr:to>
      <xdr:col>55</xdr:col>
      <xdr:colOff>50800</xdr:colOff>
      <xdr:row>57</xdr:row>
      <xdr:rowOff>62522</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10426700" y="973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62376</xdr:rowOff>
    </xdr:from>
    <xdr:to>
      <xdr:col>50</xdr:col>
      <xdr:colOff>114300</xdr:colOff>
      <xdr:row>58</xdr:row>
      <xdr:rowOff>65577</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8750300" y="10006476"/>
          <a:ext cx="889000" cy="3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138087</xdr:rowOff>
    </xdr:from>
    <xdr:to>
      <xdr:col>50</xdr:col>
      <xdr:colOff>165100</xdr:colOff>
      <xdr:row>57</xdr:row>
      <xdr:rowOff>68237</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9588500" y="9739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84764</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9372111" y="9514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43364</xdr:rowOff>
    </xdr:from>
    <xdr:to>
      <xdr:col>45</xdr:col>
      <xdr:colOff>177800</xdr:colOff>
      <xdr:row>58</xdr:row>
      <xdr:rowOff>62376</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7861300" y="9987464"/>
          <a:ext cx="889000" cy="19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105149</xdr:rowOff>
    </xdr:from>
    <xdr:to>
      <xdr:col>46</xdr:col>
      <xdr:colOff>38100</xdr:colOff>
      <xdr:row>57</xdr:row>
      <xdr:rowOff>35299</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8699500" y="9706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51826</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8483111" y="948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43364</xdr:rowOff>
    </xdr:from>
    <xdr:to>
      <xdr:col>41</xdr:col>
      <xdr:colOff>50800</xdr:colOff>
      <xdr:row>58</xdr:row>
      <xdr:rowOff>52832</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6972300" y="9987464"/>
          <a:ext cx="889000" cy="9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96291</xdr:rowOff>
    </xdr:from>
    <xdr:to>
      <xdr:col>41</xdr:col>
      <xdr:colOff>101600</xdr:colOff>
      <xdr:row>57</xdr:row>
      <xdr:rowOff>26441</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7810500" y="9697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42968</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594111" y="9472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130734</xdr:rowOff>
    </xdr:from>
    <xdr:to>
      <xdr:col>36</xdr:col>
      <xdr:colOff>165100</xdr:colOff>
      <xdr:row>57</xdr:row>
      <xdr:rowOff>60884</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6921500" y="9731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77411</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05111" y="9507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169634</xdr:rowOff>
    </xdr:from>
    <xdr:to>
      <xdr:col>55</xdr:col>
      <xdr:colOff>50800</xdr:colOff>
      <xdr:row>58</xdr:row>
      <xdr:rowOff>99784</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10426700" y="994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148061</xdr:rowOff>
    </xdr:from>
    <xdr:ext cx="469744" cy="259045"/>
    <xdr:sp macro="" textlink="">
      <xdr:nvSpPr>
        <xdr:cNvPr id="366" name="農林水産業費該当値テキスト">
          <a:extLst>
            <a:ext uri="{FF2B5EF4-FFF2-40B4-BE49-F238E27FC236}">
              <a16:creationId xmlns:a16="http://schemas.microsoft.com/office/drawing/2014/main" id="{00000000-0008-0000-0700-00006E010000}"/>
            </a:ext>
          </a:extLst>
        </xdr:cNvPr>
        <xdr:cNvSpPr txBox="1"/>
      </xdr:nvSpPr>
      <xdr:spPr>
        <a:xfrm>
          <a:off x="10528300" y="9920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14777</xdr:rowOff>
    </xdr:from>
    <xdr:to>
      <xdr:col>50</xdr:col>
      <xdr:colOff>165100</xdr:colOff>
      <xdr:row>58</xdr:row>
      <xdr:rowOff>116377</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9588500" y="9958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107504</xdr:rowOff>
    </xdr:from>
    <xdr:ext cx="469744"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404428" y="10051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11576</xdr:rowOff>
    </xdr:from>
    <xdr:to>
      <xdr:col>46</xdr:col>
      <xdr:colOff>38100</xdr:colOff>
      <xdr:row>58</xdr:row>
      <xdr:rowOff>113176</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8699500" y="9955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104303</xdr:rowOff>
    </xdr:from>
    <xdr:ext cx="469744"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515428" y="10048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164014</xdr:rowOff>
    </xdr:from>
    <xdr:to>
      <xdr:col>41</xdr:col>
      <xdr:colOff>101600</xdr:colOff>
      <xdr:row>58</xdr:row>
      <xdr:rowOff>94164</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7810500" y="9936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85291</xdr:rowOff>
    </xdr:from>
    <xdr:ext cx="469744"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7626428" y="10029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2032</xdr:rowOff>
    </xdr:from>
    <xdr:to>
      <xdr:col>36</xdr:col>
      <xdr:colOff>165100</xdr:colOff>
      <xdr:row>58</xdr:row>
      <xdr:rowOff>103632</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6921500" y="9946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94759</xdr:rowOff>
    </xdr:from>
    <xdr:ext cx="469744"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737428" y="10038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a:extLst>
            <a:ext uri="{FF2B5EF4-FFF2-40B4-BE49-F238E27FC236}">
              <a16:creationId xmlns:a16="http://schemas.microsoft.com/office/drawing/2014/main" id="{00000000-0008-0000-07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82331</xdr:rowOff>
    </xdr:from>
    <xdr:to>
      <xdr:col>54</xdr:col>
      <xdr:colOff>189865</xdr:colOff>
      <xdr:row>78</xdr:row>
      <xdr:rowOff>120782</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10475595" y="12426731"/>
          <a:ext cx="1270" cy="1067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124609</xdr:rowOff>
    </xdr:from>
    <xdr:ext cx="469744" cy="259045"/>
    <xdr:sp macro="" textlink="">
      <xdr:nvSpPr>
        <xdr:cNvPr id="397" name="商工費最小値テキスト">
          <a:extLst>
            <a:ext uri="{FF2B5EF4-FFF2-40B4-BE49-F238E27FC236}">
              <a16:creationId xmlns:a16="http://schemas.microsoft.com/office/drawing/2014/main" id="{00000000-0008-0000-0700-00008D010000}"/>
            </a:ext>
          </a:extLst>
        </xdr:cNvPr>
        <xdr:cNvSpPr txBox="1"/>
      </xdr:nvSpPr>
      <xdr:spPr>
        <a:xfrm>
          <a:off x="10528300" y="13497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120782</xdr:rowOff>
    </xdr:from>
    <xdr:to>
      <xdr:col>55</xdr:col>
      <xdr:colOff>88900</xdr:colOff>
      <xdr:row>78</xdr:row>
      <xdr:rowOff>120782</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10388600" y="13493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71</xdr:row>
      <xdr:rowOff>29008</xdr:rowOff>
    </xdr:from>
    <xdr:ext cx="599010" cy="259045"/>
    <xdr:sp macro="" textlink="">
      <xdr:nvSpPr>
        <xdr:cNvPr id="399" name="商工費最大値テキスト">
          <a:extLst>
            <a:ext uri="{FF2B5EF4-FFF2-40B4-BE49-F238E27FC236}">
              <a16:creationId xmlns:a16="http://schemas.microsoft.com/office/drawing/2014/main" id="{00000000-0008-0000-0700-00008F010000}"/>
            </a:ext>
          </a:extLst>
        </xdr:cNvPr>
        <xdr:cNvSpPr txBox="1"/>
      </xdr:nvSpPr>
      <xdr:spPr>
        <a:xfrm>
          <a:off x="10528300" y="12201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237,548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72</xdr:row>
      <xdr:rowOff>82331</xdr:rowOff>
    </xdr:from>
    <xdr:to>
      <xdr:col>55</xdr:col>
      <xdr:colOff>88900</xdr:colOff>
      <xdr:row>72</xdr:row>
      <xdr:rowOff>82331</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2426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118176</xdr:rowOff>
    </xdr:from>
    <xdr:to>
      <xdr:col>55</xdr:col>
      <xdr:colOff>0</xdr:colOff>
      <xdr:row>78</xdr:row>
      <xdr:rowOff>130566</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9639300" y="13491276"/>
          <a:ext cx="838200" cy="1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170587</xdr:rowOff>
    </xdr:from>
    <xdr:ext cx="534377" cy="259045"/>
    <xdr:sp macro="" textlink="">
      <xdr:nvSpPr>
        <xdr:cNvPr id="402" name="商工費平均値テキスト">
          <a:extLst>
            <a:ext uri="{FF2B5EF4-FFF2-40B4-BE49-F238E27FC236}">
              <a16:creationId xmlns:a16="http://schemas.microsoft.com/office/drawing/2014/main" id="{00000000-0008-0000-0700-000092010000}"/>
            </a:ext>
          </a:extLst>
        </xdr:cNvPr>
        <xdr:cNvSpPr txBox="1"/>
      </xdr:nvSpPr>
      <xdr:spPr>
        <a:xfrm>
          <a:off x="10528300" y="132007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147710</xdr:rowOff>
    </xdr:from>
    <xdr:to>
      <xdr:col>55</xdr:col>
      <xdr:colOff>50800</xdr:colOff>
      <xdr:row>78</xdr:row>
      <xdr:rowOff>77860</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10426700" y="1334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117508</xdr:rowOff>
    </xdr:from>
    <xdr:to>
      <xdr:col>50</xdr:col>
      <xdr:colOff>114300</xdr:colOff>
      <xdr:row>78</xdr:row>
      <xdr:rowOff>130566</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8750300" y="13490608"/>
          <a:ext cx="889000" cy="13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159474</xdr:rowOff>
    </xdr:from>
    <xdr:to>
      <xdr:col>50</xdr:col>
      <xdr:colOff>165100</xdr:colOff>
      <xdr:row>78</xdr:row>
      <xdr:rowOff>89624</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9588500" y="1336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106151</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9372111" y="13136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117508</xdr:rowOff>
    </xdr:from>
    <xdr:to>
      <xdr:col>45</xdr:col>
      <xdr:colOff>177800</xdr:colOff>
      <xdr:row>78</xdr:row>
      <xdr:rowOff>132719</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7861300" y="13490608"/>
          <a:ext cx="889000" cy="15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155766</xdr:rowOff>
    </xdr:from>
    <xdr:to>
      <xdr:col>46</xdr:col>
      <xdr:colOff>38100</xdr:colOff>
      <xdr:row>78</xdr:row>
      <xdr:rowOff>85916</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8699500" y="1335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102443</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8483111" y="13132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131031</xdr:rowOff>
    </xdr:from>
    <xdr:to>
      <xdr:col>41</xdr:col>
      <xdr:colOff>50800</xdr:colOff>
      <xdr:row>78</xdr:row>
      <xdr:rowOff>132719</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6972300" y="13504131"/>
          <a:ext cx="889000" cy="1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20613</xdr:rowOff>
    </xdr:from>
    <xdr:to>
      <xdr:col>41</xdr:col>
      <xdr:colOff>101600</xdr:colOff>
      <xdr:row>78</xdr:row>
      <xdr:rowOff>122213</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7810500" y="13393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138740</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7594111" y="13168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24978</xdr:rowOff>
    </xdr:from>
    <xdr:to>
      <xdr:col>36</xdr:col>
      <xdr:colOff>165100</xdr:colOff>
      <xdr:row>78</xdr:row>
      <xdr:rowOff>126578</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6921500" y="13398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143105</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05111" y="13173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67376</xdr:rowOff>
    </xdr:from>
    <xdr:to>
      <xdr:col>55</xdr:col>
      <xdr:colOff>50800</xdr:colOff>
      <xdr:row>78</xdr:row>
      <xdr:rowOff>168976</xdr:rowOff>
    </xdr:to>
    <xdr:sp macro="" textlink="">
      <xdr:nvSpPr>
        <xdr:cNvPr id="420" name="楕円 419">
          <a:extLst>
            <a:ext uri="{FF2B5EF4-FFF2-40B4-BE49-F238E27FC236}">
              <a16:creationId xmlns:a16="http://schemas.microsoft.com/office/drawing/2014/main" id="{00000000-0008-0000-0700-0000A4010000}"/>
            </a:ext>
          </a:extLst>
        </xdr:cNvPr>
        <xdr:cNvSpPr/>
      </xdr:nvSpPr>
      <xdr:spPr>
        <a:xfrm>
          <a:off x="10426700" y="13440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153753</xdr:rowOff>
    </xdr:from>
    <xdr:ext cx="469744" cy="259045"/>
    <xdr:sp macro="" textlink="">
      <xdr:nvSpPr>
        <xdr:cNvPr id="421" name="商工費該当値テキスト">
          <a:extLst>
            <a:ext uri="{FF2B5EF4-FFF2-40B4-BE49-F238E27FC236}">
              <a16:creationId xmlns:a16="http://schemas.microsoft.com/office/drawing/2014/main" id="{00000000-0008-0000-0700-0000A5010000}"/>
            </a:ext>
          </a:extLst>
        </xdr:cNvPr>
        <xdr:cNvSpPr txBox="1"/>
      </xdr:nvSpPr>
      <xdr:spPr>
        <a:xfrm>
          <a:off x="10528300" y="13355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79766</xdr:rowOff>
    </xdr:from>
    <xdr:to>
      <xdr:col>50</xdr:col>
      <xdr:colOff>165100</xdr:colOff>
      <xdr:row>79</xdr:row>
      <xdr:rowOff>9916</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9588500" y="13452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1043</xdr:rowOff>
    </xdr:from>
    <xdr:ext cx="469744"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404428" y="13545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66708</xdr:rowOff>
    </xdr:from>
    <xdr:to>
      <xdr:col>46</xdr:col>
      <xdr:colOff>38100</xdr:colOff>
      <xdr:row>78</xdr:row>
      <xdr:rowOff>168308</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8699500" y="13439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159435</xdr:rowOff>
    </xdr:from>
    <xdr:ext cx="469744"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515428" y="13532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81919</xdr:rowOff>
    </xdr:from>
    <xdr:to>
      <xdr:col>41</xdr:col>
      <xdr:colOff>101600</xdr:colOff>
      <xdr:row>79</xdr:row>
      <xdr:rowOff>12069</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7810500" y="13455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3196</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7626428" y="13547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80231</xdr:rowOff>
    </xdr:from>
    <xdr:to>
      <xdr:col>36</xdr:col>
      <xdr:colOff>165100</xdr:colOff>
      <xdr:row>79</xdr:row>
      <xdr:rowOff>10381</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6921500" y="13453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1508</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6737428" y="13546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a:extLst>
            <a:ext uri="{FF2B5EF4-FFF2-40B4-BE49-F238E27FC236}">
              <a16:creationId xmlns:a16="http://schemas.microsoft.com/office/drawing/2014/main" id="{00000000-0008-0000-07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32310</xdr:rowOff>
    </xdr:from>
    <xdr:to>
      <xdr:col>54</xdr:col>
      <xdr:colOff>189865</xdr:colOff>
      <xdr:row>98</xdr:row>
      <xdr:rowOff>138153</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10475595" y="15634260"/>
          <a:ext cx="1270" cy="1305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141980</xdr:rowOff>
    </xdr:from>
    <xdr:ext cx="534377" cy="259045"/>
    <xdr:sp macro="" textlink="">
      <xdr:nvSpPr>
        <xdr:cNvPr id="456" name="土木費最小値テキスト">
          <a:extLst>
            <a:ext uri="{FF2B5EF4-FFF2-40B4-BE49-F238E27FC236}">
              <a16:creationId xmlns:a16="http://schemas.microsoft.com/office/drawing/2014/main" id="{00000000-0008-0000-0700-0000C8010000}"/>
            </a:ext>
          </a:extLst>
        </xdr:cNvPr>
        <xdr:cNvSpPr txBox="1"/>
      </xdr:nvSpPr>
      <xdr:spPr>
        <a:xfrm>
          <a:off x="10528300" y="16944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138153</xdr:rowOff>
    </xdr:from>
    <xdr:to>
      <xdr:col>55</xdr:col>
      <xdr:colOff>88900</xdr:colOff>
      <xdr:row>98</xdr:row>
      <xdr:rowOff>138153</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6940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150437</xdr:rowOff>
    </xdr:from>
    <xdr:ext cx="599010" cy="259045"/>
    <xdr:sp macro="" textlink="">
      <xdr:nvSpPr>
        <xdr:cNvPr id="458" name="土木費最大値テキスト">
          <a:extLst>
            <a:ext uri="{FF2B5EF4-FFF2-40B4-BE49-F238E27FC236}">
              <a16:creationId xmlns:a16="http://schemas.microsoft.com/office/drawing/2014/main" id="{00000000-0008-0000-0700-0000CA010000}"/>
            </a:ext>
          </a:extLst>
        </xdr:cNvPr>
        <xdr:cNvSpPr txBox="1"/>
      </xdr:nvSpPr>
      <xdr:spPr>
        <a:xfrm>
          <a:off x="10528300" y="15409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220,192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32310</xdr:rowOff>
    </xdr:from>
    <xdr:to>
      <xdr:col>55</xdr:col>
      <xdr:colOff>88900</xdr:colOff>
      <xdr:row>91</xdr:row>
      <xdr:rowOff>32310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5634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80322</xdr:rowOff>
    </xdr:from>
    <xdr:to>
      <xdr:col>55</xdr:col>
      <xdr:colOff>0</xdr:colOff>
      <xdr:row>97</xdr:row>
      <xdr:rowOff>123999</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9639300" y="16710972"/>
          <a:ext cx="838200" cy="43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46384</xdr:rowOff>
    </xdr:from>
    <xdr:ext cx="534377" cy="259045"/>
    <xdr:sp macro="" textlink="">
      <xdr:nvSpPr>
        <xdr:cNvPr id="461" name="土木費平均値テキスト">
          <a:extLst>
            <a:ext uri="{FF2B5EF4-FFF2-40B4-BE49-F238E27FC236}">
              <a16:creationId xmlns:a16="http://schemas.microsoft.com/office/drawing/2014/main" id="{00000000-0008-0000-0700-0000CD010000}"/>
            </a:ext>
          </a:extLst>
        </xdr:cNvPr>
        <xdr:cNvSpPr txBox="1"/>
      </xdr:nvSpPr>
      <xdr:spPr>
        <a:xfrm>
          <a:off x="10528300" y="16505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23507</xdr:rowOff>
    </xdr:from>
    <xdr:to>
      <xdr:col>55</xdr:col>
      <xdr:colOff>50800</xdr:colOff>
      <xdr:row>97</xdr:row>
      <xdr:rowOff>125107</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10426700" y="16654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123999</xdr:rowOff>
    </xdr:from>
    <xdr:to>
      <xdr:col>50</xdr:col>
      <xdr:colOff>114300</xdr:colOff>
      <xdr:row>97</xdr:row>
      <xdr:rowOff>129237</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8750300" y="16754649"/>
          <a:ext cx="889000" cy="5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40887</xdr:rowOff>
    </xdr:from>
    <xdr:to>
      <xdr:col>50</xdr:col>
      <xdr:colOff>165100</xdr:colOff>
      <xdr:row>97</xdr:row>
      <xdr:rowOff>142487</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9588500" y="16671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159014</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9372111" y="16446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129237</xdr:rowOff>
    </xdr:from>
    <xdr:to>
      <xdr:col>45</xdr:col>
      <xdr:colOff>177800</xdr:colOff>
      <xdr:row>98</xdr:row>
      <xdr:rowOff>1769</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7861300" y="16759887"/>
          <a:ext cx="889000" cy="43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165709</xdr:rowOff>
    </xdr:from>
    <xdr:to>
      <xdr:col>46</xdr:col>
      <xdr:colOff>38100</xdr:colOff>
      <xdr:row>97</xdr:row>
      <xdr:rowOff>95859</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8699500" y="16624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112386</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8483111" y="16400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1769</xdr:rowOff>
    </xdr:from>
    <xdr:to>
      <xdr:col>41</xdr:col>
      <xdr:colOff>50800</xdr:colOff>
      <xdr:row>98</xdr:row>
      <xdr:rowOff>3814</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6972300" y="16803869"/>
          <a:ext cx="889000" cy="2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53865</xdr:rowOff>
    </xdr:from>
    <xdr:to>
      <xdr:col>41</xdr:col>
      <xdr:colOff>101600</xdr:colOff>
      <xdr:row>97</xdr:row>
      <xdr:rowOff>155465</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7810500" y="16684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542</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594111" y="16459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36061</xdr:rowOff>
    </xdr:from>
    <xdr:to>
      <xdr:col>36</xdr:col>
      <xdr:colOff>165100</xdr:colOff>
      <xdr:row>97</xdr:row>
      <xdr:rowOff>137661</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6921500" y="1666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154188</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05111" y="16441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29522</xdr:rowOff>
    </xdr:from>
    <xdr:to>
      <xdr:col>55</xdr:col>
      <xdr:colOff>50800</xdr:colOff>
      <xdr:row>97</xdr:row>
      <xdr:rowOff>131122</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10426700" y="16660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7949</xdr:rowOff>
    </xdr:from>
    <xdr:ext cx="534377" cy="259045"/>
    <xdr:sp macro="" textlink="">
      <xdr:nvSpPr>
        <xdr:cNvPr id="480" name="土木費該当値テキスト">
          <a:extLst>
            <a:ext uri="{FF2B5EF4-FFF2-40B4-BE49-F238E27FC236}">
              <a16:creationId xmlns:a16="http://schemas.microsoft.com/office/drawing/2014/main" id="{00000000-0008-0000-0700-0000E0010000}"/>
            </a:ext>
          </a:extLst>
        </xdr:cNvPr>
        <xdr:cNvSpPr txBox="1"/>
      </xdr:nvSpPr>
      <xdr:spPr>
        <a:xfrm>
          <a:off x="10528300" y="16638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73199</xdr:rowOff>
    </xdr:from>
    <xdr:to>
      <xdr:col>50</xdr:col>
      <xdr:colOff>165100</xdr:colOff>
      <xdr:row>98</xdr:row>
      <xdr:rowOff>3349</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9588500" y="16703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165926</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372111" y="16796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78437</xdr:rowOff>
    </xdr:from>
    <xdr:to>
      <xdr:col>46</xdr:col>
      <xdr:colOff>38100</xdr:colOff>
      <xdr:row>98</xdr:row>
      <xdr:rowOff>8587</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8699500" y="16709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171164</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8483111" y="16801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122419</xdr:rowOff>
    </xdr:from>
    <xdr:to>
      <xdr:col>41</xdr:col>
      <xdr:colOff>101600</xdr:colOff>
      <xdr:row>98</xdr:row>
      <xdr:rowOff>52569</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7810500" y="16753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43696</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7594111" y="16845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124464</xdr:rowOff>
    </xdr:from>
    <xdr:to>
      <xdr:col>36</xdr:col>
      <xdr:colOff>165100</xdr:colOff>
      <xdr:row>98</xdr:row>
      <xdr:rowOff>54614</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6921500" y="16755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45741</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6705111" y="16847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1" name="消防費グラフ枠">
          <a:extLst>
            <a:ext uri="{FF2B5EF4-FFF2-40B4-BE49-F238E27FC236}">
              <a16:creationId xmlns:a16="http://schemas.microsoft.com/office/drawing/2014/main" id="{00000000-0008-0000-0700-0000FF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91942</xdr:rowOff>
    </xdr:from>
    <xdr:to>
      <xdr:col>85</xdr:col>
      <xdr:colOff>126364</xdr:colOff>
      <xdr:row>38</xdr:row>
      <xdr:rowOff>10217</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flipV="1">
          <a:off x="16317595" y="5235442"/>
          <a:ext cx="1269" cy="1289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14044</xdr:rowOff>
    </xdr:from>
    <xdr:ext cx="534377" cy="259045"/>
    <xdr:sp macro="" textlink="">
      <xdr:nvSpPr>
        <xdr:cNvPr id="513" name="消防費最小値テキスト">
          <a:extLst>
            <a:ext uri="{FF2B5EF4-FFF2-40B4-BE49-F238E27FC236}">
              <a16:creationId xmlns:a16="http://schemas.microsoft.com/office/drawing/2014/main" id="{00000000-0008-0000-0700-000001020000}"/>
            </a:ext>
          </a:extLst>
        </xdr:cNvPr>
        <xdr:cNvSpPr txBox="1"/>
      </xdr:nvSpPr>
      <xdr:spPr>
        <a:xfrm>
          <a:off x="16370300" y="6529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10217</xdr:rowOff>
    </xdr:from>
    <xdr:to>
      <xdr:col>86</xdr:col>
      <xdr:colOff>25400</xdr:colOff>
      <xdr:row>38</xdr:row>
      <xdr:rowOff>10217</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6230600" y="6525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38619</xdr:rowOff>
    </xdr:from>
    <xdr:ext cx="534377" cy="259045"/>
    <xdr:sp macro="" textlink="">
      <xdr:nvSpPr>
        <xdr:cNvPr id="515" name="消防費最大値テキスト">
          <a:extLst>
            <a:ext uri="{FF2B5EF4-FFF2-40B4-BE49-F238E27FC236}">
              <a16:creationId xmlns:a16="http://schemas.microsoft.com/office/drawing/2014/main" id="{00000000-0008-0000-0700-000003020000}"/>
            </a:ext>
          </a:extLst>
        </xdr:cNvPr>
        <xdr:cNvSpPr txBox="1"/>
      </xdr:nvSpPr>
      <xdr:spPr>
        <a:xfrm>
          <a:off x="16370300" y="5010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78,507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91942</xdr:rowOff>
    </xdr:from>
    <xdr:to>
      <xdr:col>86</xdr:col>
      <xdr:colOff>25400</xdr:colOff>
      <xdr:row>30</xdr:row>
      <xdr:rowOff>91942</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5235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168370</xdr:rowOff>
    </xdr:from>
    <xdr:to>
      <xdr:col>85</xdr:col>
      <xdr:colOff>127000</xdr:colOff>
      <xdr:row>37</xdr:row>
      <xdr:rowOff>64167</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5481300" y="6340570"/>
          <a:ext cx="838200" cy="67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85336</xdr:rowOff>
    </xdr:from>
    <xdr:ext cx="534377" cy="259045"/>
    <xdr:sp macro="" textlink="">
      <xdr:nvSpPr>
        <xdr:cNvPr id="518" name="消防費平均値テキスト">
          <a:extLst>
            <a:ext uri="{FF2B5EF4-FFF2-40B4-BE49-F238E27FC236}">
              <a16:creationId xmlns:a16="http://schemas.microsoft.com/office/drawing/2014/main" id="{00000000-0008-0000-0700-000006020000}"/>
            </a:ext>
          </a:extLst>
        </xdr:cNvPr>
        <xdr:cNvSpPr txBox="1"/>
      </xdr:nvSpPr>
      <xdr:spPr>
        <a:xfrm>
          <a:off x="16370300" y="60860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62459</xdr:rowOff>
    </xdr:from>
    <xdr:to>
      <xdr:col>85</xdr:col>
      <xdr:colOff>177800</xdr:colOff>
      <xdr:row>36</xdr:row>
      <xdr:rowOff>164059</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6268700" y="6234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34811</xdr:rowOff>
    </xdr:from>
    <xdr:to>
      <xdr:col>81</xdr:col>
      <xdr:colOff>50800</xdr:colOff>
      <xdr:row>36</xdr:row>
      <xdr:rowOff>168370</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4592300" y="6207011"/>
          <a:ext cx="889000" cy="133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68936</xdr:rowOff>
    </xdr:from>
    <xdr:to>
      <xdr:col>81</xdr:col>
      <xdr:colOff>101600</xdr:colOff>
      <xdr:row>36</xdr:row>
      <xdr:rowOff>170536</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5430500" y="6241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15613</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5214111" y="6016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34811</xdr:rowOff>
    </xdr:from>
    <xdr:to>
      <xdr:col>76</xdr:col>
      <xdr:colOff>114300</xdr:colOff>
      <xdr:row>37</xdr:row>
      <xdr:rowOff>39535</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flipV="1">
          <a:off x="13703300" y="6207011"/>
          <a:ext cx="889000" cy="176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82671</xdr:rowOff>
    </xdr:from>
    <xdr:to>
      <xdr:col>76</xdr:col>
      <xdr:colOff>165100</xdr:colOff>
      <xdr:row>37</xdr:row>
      <xdr:rowOff>12821</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4541500" y="6254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3948</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4325111" y="6347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39535</xdr:rowOff>
    </xdr:from>
    <xdr:to>
      <xdr:col>71</xdr:col>
      <xdr:colOff>177800</xdr:colOff>
      <xdr:row>37</xdr:row>
      <xdr:rowOff>58947</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2814300" y="6383185"/>
          <a:ext cx="889000" cy="19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110046</xdr:rowOff>
    </xdr:from>
    <xdr:to>
      <xdr:col>72</xdr:col>
      <xdr:colOff>38100</xdr:colOff>
      <xdr:row>37</xdr:row>
      <xdr:rowOff>40196</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3652500" y="6282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56723</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3436111" y="6057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136315</xdr:rowOff>
    </xdr:from>
    <xdr:to>
      <xdr:col>67</xdr:col>
      <xdr:colOff>101600</xdr:colOff>
      <xdr:row>37</xdr:row>
      <xdr:rowOff>66465</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2763500" y="630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82992</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2547111" y="6083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13367</xdr:rowOff>
    </xdr:from>
    <xdr:to>
      <xdr:col>85</xdr:col>
      <xdr:colOff>177800</xdr:colOff>
      <xdr:row>37</xdr:row>
      <xdr:rowOff>114967</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6268700" y="635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99744</xdr:rowOff>
    </xdr:from>
    <xdr:ext cx="534377" cy="259045"/>
    <xdr:sp macro="" textlink="">
      <xdr:nvSpPr>
        <xdr:cNvPr id="537" name="消防費該当値テキスト">
          <a:extLst>
            <a:ext uri="{FF2B5EF4-FFF2-40B4-BE49-F238E27FC236}">
              <a16:creationId xmlns:a16="http://schemas.microsoft.com/office/drawing/2014/main" id="{00000000-0008-0000-0700-000019020000}"/>
            </a:ext>
          </a:extLst>
        </xdr:cNvPr>
        <xdr:cNvSpPr txBox="1"/>
      </xdr:nvSpPr>
      <xdr:spPr>
        <a:xfrm>
          <a:off x="16370300" y="6271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117570</xdr:rowOff>
    </xdr:from>
    <xdr:to>
      <xdr:col>81</xdr:col>
      <xdr:colOff>101600</xdr:colOff>
      <xdr:row>37</xdr:row>
      <xdr:rowOff>47720</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5430500" y="6289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38847</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5214111" y="6382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155461</xdr:rowOff>
    </xdr:from>
    <xdr:to>
      <xdr:col>76</xdr:col>
      <xdr:colOff>165100</xdr:colOff>
      <xdr:row>36</xdr:row>
      <xdr:rowOff>85611</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4541500" y="615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102138</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4325111" y="5931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160185</xdr:rowOff>
    </xdr:from>
    <xdr:to>
      <xdr:col>72</xdr:col>
      <xdr:colOff>38100</xdr:colOff>
      <xdr:row>37</xdr:row>
      <xdr:rowOff>90335</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3652500" y="633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81462</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3436111" y="6425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8147</xdr:rowOff>
    </xdr:from>
    <xdr:to>
      <xdr:col>67</xdr:col>
      <xdr:colOff>101600</xdr:colOff>
      <xdr:row>37</xdr:row>
      <xdr:rowOff>109747</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2763500" y="6351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100874</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2547111" y="6444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a:extLst>
            <a:ext uri="{FF2B5EF4-FFF2-40B4-BE49-F238E27FC236}">
              <a16:creationId xmlns:a16="http://schemas.microsoft.com/office/drawing/2014/main" id="{00000000-0008-0000-07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6737</xdr:rowOff>
    </xdr:from>
    <xdr:to>
      <xdr:col>85</xdr:col>
      <xdr:colOff>126364</xdr:colOff>
      <xdr:row>58</xdr:row>
      <xdr:rowOff>14157</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flipV="1">
          <a:off x="16317595" y="8579237"/>
          <a:ext cx="1269" cy="1379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17984</xdr:rowOff>
    </xdr:from>
    <xdr:ext cx="534377" cy="259045"/>
    <xdr:sp macro="" textlink="">
      <xdr:nvSpPr>
        <xdr:cNvPr id="568" name="教育費最小値テキスト">
          <a:extLst>
            <a:ext uri="{FF2B5EF4-FFF2-40B4-BE49-F238E27FC236}">
              <a16:creationId xmlns:a16="http://schemas.microsoft.com/office/drawing/2014/main" id="{00000000-0008-0000-0700-000038020000}"/>
            </a:ext>
          </a:extLst>
        </xdr:cNvPr>
        <xdr:cNvSpPr txBox="1"/>
      </xdr:nvSpPr>
      <xdr:spPr>
        <a:xfrm>
          <a:off x="16370300" y="9962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14157</xdr:rowOff>
    </xdr:from>
    <xdr:to>
      <xdr:col>86</xdr:col>
      <xdr:colOff>25400</xdr:colOff>
      <xdr:row>58</xdr:row>
      <xdr:rowOff>14157</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9958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124864</xdr:rowOff>
    </xdr:from>
    <xdr:ext cx="599010" cy="259045"/>
    <xdr:sp macro="" textlink="">
      <xdr:nvSpPr>
        <xdr:cNvPr id="570" name="教育費最大値テキスト">
          <a:extLst>
            <a:ext uri="{FF2B5EF4-FFF2-40B4-BE49-F238E27FC236}">
              <a16:creationId xmlns:a16="http://schemas.microsoft.com/office/drawing/2014/main" id="{00000000-0008-0000-0700-00003A020000}"/>
            </a:ext>
          </a:extLst>
        </xdr:cNvPr>
        <xdr:cNvSpPr txBox="1"/>
      </xdr:nvSpPr>
      <xdr:spPr>
        <a:xfrm>
          <a:off x="16370300" y="8354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329,082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6737</xdr:rowOff>
    </xdr:from>
    <xdr:to>
      <xdr:col>86</xdr:col>
      <xdr:colOff>25400</xdr:colOff>
      <xdr:row>50</xdr:row>
      <xdr:rowOff>6737</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8579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40877</xdr:rowOff>
    </xdr:from>
    <xdr:to>
      <xdr:col>85</xdr:col>
      <xdr:colOff>127000</xdr:colOff>
      <xdr:row>57</xdr:row>
      <xdr:rowOff>55566</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5481300" y="9642077"/>
          <a:ext cx="838200" cy="186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107533</xdr:rowOff>
    </xdr:from>
    <xdr:ext cx="534377" cy="259045"/>
    <xdr:sp macro="" textlink="">
      <xdr:nvSpPr>
        <xdr:cNvPr id="573" name="教育費平均値テキスト">
          <a:extLst>
            <a:ext uri="{FF2B5EF4-FFF2-40B4-BE49-F238E27FC236}">
              <a16:creationId xmlns:a16="http://schemas.microsoft.com/office/drawing/2014/main" id="{00000000-0008-0000-0700-00003D020000}"/>
            </a:ext>
          </a:extLst>
        </xdr:cNvPr>
        <xdr:cNvSpPr txBox="1"/>
      </xdr:nvSpPr>
      <xdr:spPr>
        <a:xfrm>
          <a:off x="16370300" y="97087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129106</xdr:rowOff>
    </xdr:from>
    <xdr:to>
      <xdr:col>85</xdr:col>
      <xdr:colOff>177800</xdr:colOff>
      <xdr:row>57</xdr:row>
      <xdr:rowOff>59256</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6268700" y="9730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55566</xdr:rowOff>
    </xdr:from>
    <xdr:to>
      <xdr:col>81</xdr:col>
      <xdr:colOff>50800</xdr:colOff>
      <xdr:row>57</xdr:row>
      <xdr:rowOff>58158</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4592300" y="9828216"/>
          <a:ext cx="889000" cy="2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145771</xdr:rowOff>
    </xdr:from>
    <xdr:to>
      <xdr:col>81</xdr:col>
      <xdr:colOff>101600</xdr:colOff>
      <xdr:row>57</xdr:row>
      <xdr:rowOff>75921</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5430500" y="974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92448</xdr:rowOff>
    </xdr:from>
    <xdr:ext cx="534377"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5214111" y="9522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58158</xdr:rowOff>
    </xdr:from>
    <xdr:to>
      <xdr:col>76</xdr:col>
      <xdr:colOff>114300</xdr:colOff>
      <xdr:row>57</xdr:row>
      <xdr:rowOff>79925</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3703300" y="9830808"/>
          <a:ext cx="889000" cy="21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149196</xdr:rowOff>
    </xdr:from>
    <xdr:to>
      <xdr:col>76</xdr:col>
      <xdr:colOff>165100</xdr:colOff>
      <xdr:row>57</xdr:row>
      <xdr:rowOff>79346</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4541500" y="9750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95873</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4325111" y="9525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68770</xdr:rowOff>
    </xdr:from>
    <xdr:to>
      <xdr:col>71</xdr:col>
      <xdr:colOff>177800</xdr:colOff>
      <xdr:row>57</xdr:row>
      <xdr:rowOff>79925</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2814300" y="9841420"/>
          <a:ext cx="889000" cy="11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170176</xdr:rowOff>
    </xdr:from>
    <xdr:to>
      <xdr:col>72</xdr:col>
      <xdr:colOff>38100</xdr:colOff>
      <xdr:row>57</xdr:row>
      <xdr:rowOff>100326</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3652500" y="9771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116853</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436111" y="9546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19538</xdr:rowOff>
    </xdr:from>
    <xdr:to>
      <xdr:col>67</xdr:col>
      <xdr:colOff>101600</xdr:colOff>
      <xdr:row>57</xdr:row>
      <xdr:rowOff>121138</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2763500" y="9792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112265</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547111" y="9884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161527</xdr:rowOff>
    </xdr:from>
    <xdr:to>
      <xdr:col>85</xdr:col>
      <xdr:colOff>177800</xdr:colOff>
      <xdr:row>56</xdr:row>
      <xdr:rowOff>91677</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6268700" y="9591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12954</xdr:rowOff>
    </xdr:from>
    <xdr:ext cx="534377" cy="259045"/>
    <xdr:sp macro="" textlink="">
      <xdr:nvSpPr>
        <xdr:cNvPr id="592" name="教育費該当値テキスト">
          <a:extLst>
            <a:ext uri="{FF2B5EF4-FFF2-40B4-BE49-F238E27FC236}">
              <a16:creationId xmlns:a16="http://schemas.microsoft.com/office/drawing/2014/main" id="{00000000-0008-0000-0700-000050020000}"/>
            </a:ext>
          </a:extLst>
        </xdr:cNvPr>
        <xdr:cNvSpPr txBox="1"/>
      </xdr:nvSpPr>
      <xdr:spPr>
        <a:xfrm>
          <a:off x="16370300" y="9442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4766</xdr:rowOff>
    </xdr:from>
    <xdr:to>
      <xdr:col>81</xdr:col>
      <xdr:colOff>101600</xdr:colOff>
      <xdr:row>57</xdr:row>
      <xdr:rowOff>106366</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5430500" y="977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97493</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14111" y="9870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7358</xdr:rowOff>
    </xdr:from>
    <xdr:to>
      <xdr:col>76</xdr:col>
      <xdr:colOff>165100</xdr:colOff>
      <xdr:row>57</xdr:row>
      <xdr:rowOff>108958</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4541500" y="9780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100085</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325111" y="9872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29125</xdr:rowOff>
    </xdr:from>
    <xdr:to>
      <xdr:col>72</xdr:col>
      <xdr:colOff>38100</xdr:colOff>
      <xdr:row>57</xdr:row>
      <xdr:rowOff>130725</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3652500" y="980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121852</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36111" y="9894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17970</xdr:rowOff>
    </xdr:from>
    <xdr:to>
      <xdr:col>67</xdr:col>
      <xdr:colOff>101600</xdr:colOff>
      <xdr:row>57</xdr:row>
      <xdr:rowOff>119570</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2763500" y="9790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136097</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47111" y="9565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災害復旧費グラフ枠">
          <a:extLst>
            <a:ext uri="{FF2B5EF4-FFF2-40B4-BE49-F238E27FC236}">
              <a16:creationId xmlns:a16="http://schemas.microsoft.com/office/drawing/2014/main" id="{00000000-0008-0000-07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35116</xdr:rowOff>
    </xdr:from>
    <xdr:to>
      <xdr:col>85</xdr:col>
      <xdr:colOff>126364</xdr:colOff>
      <xdr:row>79</xdr:row>
      <xdr:rowOff>44450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flipV="1">
          <a:off x="16317595" y="12208066"/>
          <a:ext cx="1269" cy="1380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5" name="災害復旧費最小値テキスト">
          <a:extLst>
            <a:ext uri="{FF2B5EF4-FFF2-40B4-BE49-F238E27FC236}">
              <a16:creationId xmlns:a16="http://schemas.microsoft.com/office/drawing/2014/main" id="{00000000-0008-0000-0700-000071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153243</xdr:rowOff>
    </xdr:from>
    <xdr:ext cx="534377" cy="259045"/>
    <xdr:sp macro="" textlink="">
      <xdr:nvSpPr>
        <xdr:cNvPr id="627" name="災害復旧費最大値テキスト">
          <a:extLst>
            <a:ext uri="{FF2B5EF4-FFF2-40B4-BE49-F238E27FC236}">
              <a16:creationId xmlns:a16="http://schemas.microsoft.com/office/drawing/2014/main" id="{00000000-0008-0000-0700-000073020000}"/>
            </a:ext>
          </a:extLst>
        </xdr:cNvPr>
        <xdr:cNvSpPr txBox="1"/>
      </xdr:nvSpPr>
      <xdr:spPr>
        <a:xfrm>
          <a:off x="16370300" y="11983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72,490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35116</xdr:rowOff>
    </xdr:from>
    <xdr:to>
      <xdr:col>86</xdr:col>
      <xdr:colOff>25400</xdr:colOff>
      <xdr:row>71</xdr:row>
      <xdr:rowOff>35116</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2208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76286</xdr:rowOff>
    </xdr:from>
    <xdr:ext cx="469744" cy="259045"/>
    <xdr:sp macro="" textlink="">
      <xdr:nvSpPr>
        <xdr:cNvPr id="630" name="災害復旧費平均値テキスト">
          <a:extLst>
            <a:ext uri="{FF2B5EF4-FFF2-40B4-BE49-F238E27FC236}">
              <a16:creationId xmlns:a16="http://schemas.microsoft.com/office/drawing/2014/main" id="{00000000-0008-0000-0700-000076020000}"/>
            </a:ext>
          </a:extLst>
        </xdr:cNvPr>
        <xdr:cNvSpPr txBox="1"/>
      </xdr:nvSpPr>
      <xdr:spPr>
        <a:xfrm>
          <a:off x="16370300" y="132779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53409</xdr:rowOff>
    </xdr:from>
    <xdr:to>
      <xdr:col>85</xdr:col>
      <xdr:colOff>177800</xdr:colOff>
      <xdr:row>78</xdr:row>
      <xdr:rowOff>155009</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6268700" y="13426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16890</xdr:rowOff>
    </xdr:from>
    <xdr:to>
      <xdr:col>81</xdr:col>
      <xdr:colOff>101600</xdr:colOff>
      <xdr:row>78</xdr:row>
      <xdr:rowOff>118490</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5430500" y="13389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135017</xdr:rowOff>
    </xdr:from>
    <xdr:ext cx="469744"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5246428" y="13165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44069</xdr:rowOff>
    </xdr:from>
    <xdr:to>
      <xdr:col>76</xdr:col>
      <xdr:colOff>114300</xdr:colOff>
      <xdr:row>79</xdr:row>
      <xdr:rowOff>44450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3703300" y="13588619"/>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42208</xdr:rowOff>
    </xdr:from>
    <xdr:to>
      <xdr:col>76</xdr:col>
      <xdr:colOff>165100</xdr:colOff>
      <xdr:row>78</xdr:row>
      <xdr:rowOff>143808</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4541500" y="13415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160335</xdr:rowOff>
    </xdr:from>
    <xdr:ext cx="469744"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4357428" y="13190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44069</xdr:rowOff>
    </xdr:from>
    <xdr:to>
      <xdr:col>71</xdr:col>
      <xdr:colOff>177800</xdr:colOff>
      <xdr:row>79</xdr:row>
      <xdr:rowOff>44450</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2814300" y="13588619"/>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42818</xdr:rowOff>
    </xdr:from>
    <xdr:to>
      <xdr:col>72</xdr:col>
      <xdr:colOff>38100</xdr:colOff>
      <xdr:row>78</xdr:row>
      <xdr:rowOff>144418</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3652500" y="13415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160945</xdr:rowOff>
    </xdr:from>
    <xdr:ext cx="469744"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3468428" y="13191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57086</xdr:rowOff>
    </xdr:from>
    <xdr:to>
      <xdr:col>67</xdr:col>
      <xdr:colOff>101600</xdr:colOff>
      <xdr:row>78</xdr:row>
      <xdr:rowOff>158686</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2763500" y="13430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3763</xdr:rowOff>
    </xdr:from>
    <xdr:ext cx="469744"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2579428" y="13205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80027</xdr:rowOff>
    </xdr:from>
    <xdr:ext cx="249299" cy="259045"/>
    <xdr:sp macro="" textlink="">
      <xdr:nvSpPr>
        <xdr:cNvPr id="649" name="災害復旧費該当値テキスト">
          <a:extLst>
            <a:ext uri="{FF2B5EF4-FFF2-40B4-BE49-F238E27FC236}">
              <a16:creationId xmlns:a16="http://schemas.microsoft.com/office/drawing/2014/main" id="{00000000-0008-0000-0700-000089020000}"/>
            </a:ext>
          </a:extLst>
        </xdr:cNvPr>
        <xdr:cNvSpPr txBox="1"/>
      </xdr:nvSpPr>
      <xdr:spPr>
        <a:xfrm>
          <a:off x="16370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164719</xdr:rowOff>
    </xdr:from>
    <xdr:to>
      <xdr:col>72</xdr:col>
      <xdr:colOff>38100</xdr:colOff>
      <xdr:row>79</xdr:row>
      <xdr:rowOff>94869</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3652500" y="13537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79</xdr:row>
      <xdr:rowOff>85996</xdr:rowOff>
    </xdr:from>
    <xdr:ext cx="313932"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546333" y="136305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98879</xdr:rowOff>
    </xdr:from>
    <xdr:to>
      <xdr:col>89</xdr:col>
      <xdr:colOff>177800</xdr:colOff>
      <xdr:row>99</xdr:row>
      <xdr:rowOff>98879</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128106</xdr:rowOff>
    </xdr:from>
    <xdr:ext cx="531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914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公債費グラフ枠">
          <a:extLst>
            <a:ext uri="{FF2B5EF4-FFF2-40B4-BE49-F238E27FC236}">
              <a16:creationId xmlns:a16="http://schemas.microsoft.com/office/drawing/2014/main" id="{00000000-0008-0000-0700-0000A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25836</xdr:rowOff>
    </xdr:from>
    <xdr:to>
      <xdr:col>85</xdr:col>
      <xdr:colOff>126364</xdr:colOff>
      <xdr:row>99</xdr:row>
      <xdr:rowOff>158837</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flipV="1">
          <a:off x="16317595" y="15627786"/>
          <a:ext cx="1269" cy="1504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162664</xdr:rowOff>
    </xdr:from>
    <xdr:ext cx="534377" cy="259045"/>
    <xdr:sp macro="" textlink="">
      <xdr:nvSpPr>
        <xdr:cNvPr id="685" name="公債費最小値テキスト">
          <a:extLst>
            <a:ext uri="{FF2B5EF4-FFF2-40B4-BE49-F238E27FC236}">
              <a16:creationId xmlns:a16="http://schemas.microsoft.com/office/drawing/2014/main" id="{00000000-0008-0000-0700-0000AD020000}"/>
            </a:ext>
          </a:extLst>
        </xdr:cNvPr>
        <xdr:cNvSpPr txBox="1"/>
      </xdr:nvSpPr>
      <xdr:spPr>
        <a:xfrm>
          <a:off x="16370300" y="17136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158837</xdr:rowOff>
    </xdr:from>
    <xdr:to>
      <xdr:col>86</xdr:col>
      <xdr:colOff>25400</xdr:colOff>
      <xdr:row>99</xdr:row>
      <xdr:rowOff>158837</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6230600" y="17132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143963</xdr:rowOff>
    </xdr:from>
    <xdr:ext cx="599010" cy="259045"/>
    <xdr:sp macro="" textlink="">
      <xdr:nvSpPr>
        <xdr:cNvPr id="687" name="公債費最大値テキスト">
          <a:extLst>
            <a:ext uri="{FF2B5EF4-FFF2-40B4-BE49-F238E27FC236}">
              <a16:creationId xmlns:a16="http://schemas.microsoft.com/office/drawing/2014/main" id="{00000000-0008-0000-0700-0000AF020000}"/>
            </a:ext>
          </a:extLst>
        </xdr:cNvPr>
        <xdr:cNvSpPr txBox="1"/>
      </xdr:nvSpPr>
      <xdr:spPr>
        <a:xfrm>
          <a:off x="16370300" y="15403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162,710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25836</xdr:rowOff>
    </xdr:from>
    <xdr:to>
      <xdr:col>86</xdr:col>
      <xdr:colOff>25400</xdr:colOff>
      <xdr:row>91</xdr:row>
      <xdr:rowOff>25836</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a:off x="16230600" y="15627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161939</xdr:rowOff>
    </xdr:from>
    <xdr:to>
      <xdr:col>85</xdr:col>
      <xdr:colOff>127000</xdr:colOff>
      <xdr:row>98</xdr:row>
      <xdr:rowOff>162984</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5481300" y="16964039"/>
          <a:ext cx="838200" cy="1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96722</xdr:rowOff>
    </xdr:from>
    <xdr:ext cx="534377" cy="259045"/>
    <xdr:sp macro="" textlink="">
      <xdr:nvSpPr>
        <xdr:cNvPr id="690" name="公債費平均値テキスト">
          <a:extLst>
            <a:ext uri="{FF2B5EF4-FFF2-40B4-BE49-F238E27FC236}">
              <a16:creationId xmlns:a16="http://schemas.microsoft.com/office/drawing/2014/main" id="{00000000-0008-0000-0700-0000B2020000}"/>
            </a:ext>
          </a:extLst>
        </xdr:cNvPr>
        <xdr:cNvSpPr txBox="1"/>
      </xdr:nvSpPr>
      <xdr:spPr>
        <a:xfrm>
          <a:off x="16370300" y="165559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73845</xdr:rowOff>
    </xdr:from>
    <xdr:to>
      <xdr:col>85</xdr:col>
      <xdr:colOff>177800</xdr:colOff>
      <xdr:row>98</xdr:row>
      <xdr:rowOff>3995</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6268700" y="16704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161939</xdr:rowOff>
    </xdr:from>
    <xdr:to>
      <xdr:col>81</xdr:col>
      <xdr:colOff>50800</xdr:colOff>
      <xdr:row>99</xdr:row>
      <xdr:rowOff>3683</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flipV="1">
          <a:off x="14592300" y="16964039"/>
          <a:ext cx="889000" cy="13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84066</xdr:rowOff>
    </xdr:from>
    <xdr:to>
      <xdr:col>81</xdr:col>
      <xdr:colOff>101600</xdr:colOff>
      <xdr:row>98</xdr:row>
      <xdr:rowOff>14216</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5430500" y="16714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30743</xdr:rowOff>
    </xdr:from>
    <xdr:ext cx="534377"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5214111" y="16489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3683</xdr:rowOff>
    </xdr:from>
    <xdr:to>
      <xdr:col>76</xdr:col>
      <xdr:colOff>114300</xdr:colOff>
      <xdr:row>99</xdr:row>
      <xdr:rowOff>34663</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3703300" y="16977233"/>
          <a:ext cx="889000" cy="30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120317</xdr:rowOff>
    </xdr:from>
    <xdr:to>
      <xdr:col>76</xdr:col>
      <xdr:colOff>165100</xdr:colOff>
      <xdr:row>98</xdr:row>
      <xdr:rowOff>50467</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4541500" y="16750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66994</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4325111" y="16526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34663</xdr:rowOff>
    </xdr:from>
    <xdr:to>
      <xdr:col>71</xdr:col>
      <xdr:colOff>177800</xdr:colOff>
      <xdr:row>99</xdr:row>
      <xdr:rowOff>43143</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flipV="1">
          <a:off x="12814300" y="17008213"/>
          <a:ext cx="889000" cy="8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156893</xdr:rowOff>
    </xdr:from>
    <xdr:to>
      <xdr:col>72</xdr:col>
      <xdr:colOff>38100</xdr:colOff>
      <xdr:row>98</xdr:row>
      <xdr:rowOff>87043</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3652500" y="16787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103570</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3436111" y="16562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169301</xdr:rowOff>
    </xdr:from>
    <xdr:to>
      <xdr:col>67</xdr:col>
      <xdr:colOff>101600</xdr:colOff>
      <xdr:row>98</xdr:row>
      <xdr:rowOff>99451</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2763500" y="1679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115978</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2547111" y="16575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112184</xdr:rowOff>
    </xdr:from>
    <xdr:to>
      <xdr:col>85</xdr:col>
      <xdr:colOff>177800</xdr:colOff>
      <xdr:row>99</xdr:row>
      <xdr:rowOff>42334</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6268700" y="16914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90611</xdr:rowOff>
    </xdr:from>
    <xdr:ext cx="534377" cy="259045"/>
    <xdr:sp macro="" textlink="">
      <xdr:nvSpPr>
        <xdr:cNvPr id="709" name="公債費該当値テキスト">
          <a:extLst>
            <a:ext uri="{FF2B5EF4-FFF2-40B4-BE49-F238E27FC236}">
              <a16:creationId xmlns:a16="http://schemas.microsoft.com/office/drawing/2014/main" id="{00000000-0008-0000-0700-0000C5020000}"/>
            </a:ext>
          </a:extLst>
        </xdr:cNvPr>
        <xdr:cNvSpPr txBox="1"/>
      </xdr:nvSpPr>
      <xdr:spPr>
        <a:xfrm>
          <a:off x="16370300" y="16892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111139</xdr:rowOff>
    </xdr:from>
    <xdr:to>
      <xdr:col>81</xdr:col>
      <xdr:colOff>101600</xdr:colOff>
      <xdr:row>99</xdr:row>
      <xdr:rowOff>41289</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5430500" y="16913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32416</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5214111" y="17005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124333</xdr:rowOff>
    </xdr:from>
    <xdr:to>
      <xdr:col>76</xdr:col>
      <xdr:colOff>165100</xdr:colOff>
      <xdr:row>99</xdr:row>
      <xdr:rowOff>54483</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4541500" y="16926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45610</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4325111" y="17019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155313</xdr:rowOff>
    </xdr:from>
    <xdr:to>
      <xdr:col>72</xdr:col>
      <xdr:colOff>38100</xdr:colOff>
      <xdr:row>99</xdr:row>
      <xdr:rowOff>85463</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3652500" y="16957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76590</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3436111" y="17050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163793</xdr:rowOff>
    </xdr:from>
    <xdr:to>
      <xdr:col>67</xdr:col>
      <xdr:colOff>101600</xdr:colOff>
      <xdr:row>99</xdr:row>
      <xdr:rowOff>93943</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2763500" y="16965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85070</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2547111" y="17058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諸支出金グラフ枠">
          <a:extLst>
            <a:ext uri="{FF2B5EF4-FFF2-40B4-BE49-F238E27FC236}">
              <a16:creationId xmlns:a16="http://schemas.microsoft.com/office/drawing/2014/main" id="{00000000-0008-0000-0700-0000E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132461</xdr:rowOff>
    </xdr:from>
    <xdr:to>
      <xdr:col>116</xdr:col>
      <xdr:colOff>62864</xdr:colOff>
      <xdr:row>39</xdr:row>
      <xdr:rowOff>44450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flipV="1">
          <a:off x="22159595" y="5447411"/>
          <a:ext cx="1269" cy="12835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83456</xdr:rowOff>
    </xdr:from>
    <xdr:ext cx="249299" cy="259045"/>
    <xdr:sp macro="" textlink="">
      <xdr:nvSpPr>
        <xdr:cNvPr id="742" name="諸支出金最小値テキスト">
          <a:extLst>
            <a:ext uri="{FF2B5EF4-FFF2-40B4-BE49-F238E27FC236}">
              <a16:creationId xmlns:a16="http://schemas.microsoft.com/office/drawing/2014/main" id="{00000000-0008-0000-0700-0000E6020000}"/>
            </a:ext>
          </a:extLst>
        </xdr:cNvPr>
        <xdr:cNvSpPr txBox="1"/>
      </xdr:nvSpPr>
      <xdr:spPr>
        <a:xfrm>
          <a:off x="22212300" y="67700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79138</xdr:rowOff>
    </xdr:from>
    <xdr:ext cx="469744" cy="259045"/>
    <xdr:sp macro="" textlink="">
      <xdr:nvSpPr>
        <xdr:cNvPr id="744" name="諸支出金最大値テキスト">
          <a:extLst>
            <a:ext uri="{FF2B5EF4-FFF2-40B4-BE49-F238E27FC236}">
              <a16:creationId xmlns:a16="http://schemas.microsoft.com/office/drawing/2014/main" id="{00000000-0008-0000-0700-0000E8020000}"/>
            </a:ext>
          </a:extLst>
        </xdr:cNvPr>
        <xdr:cNvSpPr txBox="1"/>
      </xdr:nvSpPr>
      <xdr:spPr>
        <a:xfrm>
          <a:off x="22212300" y="5222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3,369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132461</xdr:rowOff>
    </xdr:from>
    <xdr:to>
      <xdr:col>116</xdr:col>
      <xdr:colOff>152400</xdr:colOff>
      <xdr:row>31</xdr:row>
      <xdr:rowOff>132461</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2072600" y="5447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906</xdr:rowOff>
    </xdr:from>
    <xdr:ext cx="313932" cy="259045"/>
    <xdr:sp macro="" textlink="">
      <xdr:nvSpPr>
        <xdr:cNvPr id="747" name="諸支出金平均値テキスト">
          <a:extLst>
            <a:ext uri="{FF2B5EF4-FFF2-40B4-BE49-F238E27FC236}">
              <a16:creationId xmlns:a16="http://schemas.microsoft.com/office/drawing/2014/main" id="{00000000-0008-0000-0700-0000EB020000}"/>
            </a:ext>
          </a:extLst>
        </xdr:cNvPr>
        <xdr:cNvSpPr txBox="1"/>
      </xdr:nvSpPr>
      <xdr:spPr>
        <a:xfrm>
          <a:off x="22212300" y="6516006"/>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149479</xdr:rowOff>
    </xdr:from>
    <xdr:to>
      <xdr:col>116</xdr:col>
      <xdr:colOff>114300</xdr:colOff>
      <xdr:row>39</xdr:row>
      <xdr:rowOff>79629</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22110700" y="6664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144526</xdr:rowOff>
    </xdr:from>
    <xdr:to>
      <xdr:col>112</xdr:col>
      <xdr:colOff>38100</xdr:colOff>
      <xdr:row>39</xdr:row>
      <xdr:rowOff>74676</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1272500" y="6659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91203</xdr:rowOff>
    </xdr:from>
    <xdr:ext cx="313932"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166333" y="64348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115570</xdr:rowOff>
    </xdr:from>
    <xdr:to>
      <xdr:col>107</xdr:col>
      <xdr:colOff>101600</xdr:colOff>
      <xdr:row>39</xdr:row>
      <xdr:rowOff>45720</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0383500" y="6630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62247</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0245017" y="64058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154432</xdr:rowOff>
    </xdr:from>
    <xdr:to>
      <xdr:col>102</xdr:col>
      <xdr:colOff>165100</xdr:colOff>
      <xdr:row>39</xdr:row>
      <xdr:rowOff>84582</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19494500" y="6669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101109</xdr:rowOff>
    </xdr:from>
    <xdr:ext cx="313932"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9388333" y="644475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143383</xdr:rowOff>
    </xdr:from>
    <xdr:to>
      <xdr:col>98</xdr:col>
      <xdr:colOff>38100</xdr:colOff>
      <xdr:row>39</xdr:row>
      <xdr:rowOff>73533</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18605500" y="6658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90060</xdr:rowOff>
    </xdr:from>
    <xdr:ext cx="313932"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8499333" y="64337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127906</xdr:rowOff>
    </xdr:from>
    <xdr:ext cx="249299" cy="259045"/>
    <xdr:sp macro="" textlink="">
      <xdr:nvSpPr>
        <xdr:cNvPr id="766" name="諸支出金該当値テキスト">
          <a:extLst>
            <a:ext uri="{FF2B5EF4-FFF2-40B4-BE49-F238E27FC236}">
              <a16:creationId xmlns:a16="http://schemas.microsoft.com/office/drawing/2014/main" id="{00000000-0008-0000-0700-0000FE020000}"/>
            </a:ext>
          </a:extLst>
        </xdr:cNvPr>
        <xdr:cNvSpPr txBox="1"/>
      </xdr:nvSpPr>
      <xdr:spPr>
        <a:xfrm>
          <a:off x="22212300" y="66430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前年度繰上充用金グラフ枠">
          <a:extLst>
            <a:ext uri="{FF2B5EF4-FFF2-40B4-BE49-F238E27FC236}">
              <a16:creationId xmlns:a16="http://schemas.microsoft.com/office/drawing/2014/main" id="{00000000-0008-0000-0700-000015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1" name="前年度繰上充用金最小値テキスト">
          <a:extLst>
            <a:ext uri="{FF2B5EF4-FFF2-40B4-BE49-F238E27FC236}">
              <a16:creationId xmlns:a16="http://schemas.microsoft.com/office/drawing/2014/main" id="{00000000-0008-0000-0700-000017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3" name="前年度繰上充用金最大値テキスト">
          <a:extLst>
            <a:ext uri="{FF2B5EF4-FFF2-40B4-BE49-F238E27FC236}">
              <a16:creationId xmlns:a16="http://schemas.microsoft.com/office/drawing/2014/main" id="{00000000-0008-0000-0700-000019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6" name="前年度繰上充用金平均値テキスト">
          <a:extLst>
            <a:ext uri="{FF2B5EF4-FFF2-40B4-BE49-F238E27FC236}">
              <a16:creationId xmlns:a16="http://schemas.microsoft.com/office/drawing/2014/main" id="{00000000-0008-0000-0700-00001C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4" name="楕円 813">
          <a:extLst>
            <a:ext uri="{FF2B5EF4-FFF2-40B4-BE49-F238E27FC236}">
              <a16:creationId xmlns:a16="http://schemas.microsoft.com/office/drawing/2014/main" id="{00000000-0008-0000-0700-00002E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5" name="前年度繰上充用金該当値テキスト">
          <a:extLst>
            <a:ext uri="{FF2B5EF4-FFF2-40B4-BE49-F238E27FC236}">
              <a16:creationId xmlns:a16="http://schemas.microsoft.com/office/drawing/2014/main" id="{00000000-0008-0000-0700-00002F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4" name="正方形/長方形 823">
          <a:extLst>
            <a:ext uri="{FF2B5EF4-FFF2-40B4-BE49-F238E27FC236}">
              <a16:creationId xmlns:a16="http://schemas.microsoft.com/office/drawing/2014/main" id="{00000000-0008-0000-0700-00003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5" name="正方形/長方形 824">
          <a:extLst>
            <a:ext uri="{FF2B5EF4-FFF2-40B4-BE49-F238E27FC236}">
              <a16:creationId xmlns:a16="http://schemas.microsoft.com/office/drawing/2014/main" id="{00000000-0008-0000-0700-00003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en-US" sz="1100">
              <a:solidFill>
                <a:schemeClr val="dk1"/>
              </a:solidFill>
              <a:effectLst/>
              <a:latin typeface="+mn-lt"/>
              <a:ea typeface="+mn-ea"/>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総務費は、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住民一人当たりのコストが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84,482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円で前年度から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24,715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円の大幅な減となっており、類似団体平均</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より低い金額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となっている。主な</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要因としては、</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財政調整基金積立が約</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12.5</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億円減額になった</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ためである。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民生費は、住民一人当たりのコストが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152,928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円で前年度から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9,244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となっており、類似団体平均より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55,785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円低い金額となっている。主な要因としては</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、子育て世帯・ひとり親世帯へ</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の臨時</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給付</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金支給事業</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金な</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どが終了し</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たためである。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商工費は、住民一人当たりのコストが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4,708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円で前年度から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の大幅な増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いるが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19,929</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低い金額となっている。主な要因としては、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生活応援</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商品券</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配布</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事業が終了</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したためである。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土木</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費は、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住民一人当たりのコストが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55,341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円で前年度から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6,687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いるが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921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円低い金額となっている。主な要因としては、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道路用地費や下水道事業出資金・負担金が増加したためである。</a:t>
          </a:r>
          <a:r>
            <a:rPr lang="ja-JP" altLang="ja-JP" sz="1300" baseline="0">
              <a:solidFill>
                <a:schemeClr val="dk1"/>
              </a:solidFill>
              <a:effectLst/>
              <a:latin typeface="ＭＳ Ｐゴシック" panose="020B0600070205080204" pitchFamily="50" charset="-128"/>
              <a:ea typeface="ＭＳ Ｐゴシック" panose="020B0600070205080204" pitchFamily="50" charset="-128"/>
              <a:cs typeface="+mn-cs"/>
            </a:rPr>
            <a:t>   </a:t>
          </a:r>
          <a:endParaRPr lang="en-US" altLang="ja-JP" sz="1300" baseline="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lang="ja-JP" altLang="en-US" sz="1300" baseline="0">
              <a:solidFill>
                <a:schemeClr val="dk1"/>
              </a:solidFill>
              <a:effectLst/>
              <a:latin typeface="ＭＳ Ｐゴシック" panose="020B0600070205080204" pitchFamily="50" charset="-128"/>
              <a:ea typeface="ＭＳ Ｐゴシック" panose="020B0600070205080204" pitchFamily="50" charset="-128"/>
              <a:cs typeface="+mn-cs"/>
            </a:rPr>
            <a:t>　教育費は、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住民一人当たりのコストが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96,615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円で前年度から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40,713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の大幅な</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増となっている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ことから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30,409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高</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い金額となっている。主な要因としては、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中学校用地を購入</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したためである。</a:t>
          </a:r>
          <a:r>
            <a:rPr lang="ja-JP" altLang="ja-JP" sz="1300" baseline="0">
              <a:solidFill>
                <a:schemeClr val="dk1"/>
              </a:solidFill>
              <a:effectLst/>
              <a:latin typeface="ＭＳ Ｐゴシック" panose="020B0600070205080204" pitchFamily="50" charset="-128"/>
              <a:ea typeface="ＭＳ Ｐゴシック" panose="020B0600070205080204" pitchFamily="50" charset="-128"/>
              <a:cs typeface="+mn-cs"/>
            </a:rPr>
            <a:t>   </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茨城県つくばみらい市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市税が新型コロナウイルス感染症の影響をあまり受けなかったため</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取崩しを抑えることができた。そのため</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、実質単年度収支は黒字となっている。　　</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年度以降も基金残高に注視し、事務事業の整理合理化を図るなど歳出の抑制に努めながら適正に管理していく。</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茨城県つくばみらい市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全ての会計で赤字はなく、健全な財政状況である。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水道事業会計の黒字額が他会計に比べて多いが、今後、インフラ更新が控えているためであり、計画的に事業を進めていく必要がある。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a:extLst>
            <a:ext uri="{FF2B5EF4-FFF2-40B4-BE49-F238E27FC236}">
              <a16:creationId xmlns:a16="http://schemas.microsoft.com/office/drawing/2014/main" id="{00000000-0008-0000-0900-000012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a:extLst>
            <a:ext uri="{FF2B5EF4-FFF2-40B4-BE49-F238E27FC236}">
              <a16:creationId xmlns:a16="http://schemas.microsoft.com/office/drawing/2014/main" id="{00000000-0008-0000-0900-000013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茨城県つくばみらい市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実質公債費比率の分子は、昨年度に比べ、</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70</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百万円増加している。これは、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算入公債費等が減少</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していることによるものである。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今後も、市全体の予算の見直しを行い、経費の削減をしていかなければならない。</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0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0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000">
              <a:solidFill>
                <a:schemeClr val="dk1"/>
              </a:solidFill>
              <a:effectLst/>
              <a:latin typeface="ＭＳ ゴシック" panose="020B0609070205080204" pitchFamily="49" charset="-128"/>
              <a:ea typeface="ＭＳ ゴシック" panose="020B0609070205080204" pitchFamily="49" charset="-128"/>
              <a:cs typeface="+mn-cs"/>
            </a:rPr>
            <a:t>年度までは利用していたが、令和元年度以降は、満期一括償還を利用していないため、該当なし。</a:t>
          </a:r>
          <a:endParaRPr lang="ja-JP" altLang="ja-JP" sz="10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茨城県つくばみらい市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一般会計等に係る地方債現在高については、近年は借入額より償還額が多い</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ため減少していたが、</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は中学校建設などの大規模事業が予定されていることから増加する</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見込みである。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今後も、地方債の償還額と借入のバランスを考慮しながら予算編成に努めていく。</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茨城県つくばみらい市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ふるさとづくり寄附金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百万円増加しているが、財政調整基金など</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百万円取り崩したことにより基金全体で減少している。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基金の使途の明確化を図るために，財政調整基金を取り崩して個々の特定目的基金に積み立てていくことを検討している。 </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ふるさとづくり基金：安心して暮らせるまちづくり事業などの財源として活用していく。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ふるさと創生基金：ふるさとづくり事業の財源として活用していく。</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地域福祉基金：地域における高齢者保健福祉の推進及び民間福祉活動に対する助成の財源として活用していく。</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ふるさとづくり基金：該当事業などの財源として取り崩しているが、ふるさとづくり寄附金が増加したため、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百万円増加している。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ふるさと創生基金：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該当事業の財源として取り崩したため、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百万円減少している。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地域福祉基金：該当事業の財源として取り崩したため、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49</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百万円減少している。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ふるさとづくり基金以外については、財政調整基金の使途を明確化するため、他基金に積み立て、現基金を必要な事業に有効に活用をしていく。</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ふるさとづくり基金は、ふるさとづくり寄附金をさらに増額できるよう市内特産品等をＰＲし、基金の増加に努め、必要事業</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に活用していく</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一般財源の不足分として、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224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百万円取り崩している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財政調整基金の残高は、標準財政規模の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％は維持できるように努めていく。 </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年度以降も公債費が増加する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見込みの</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ため、減債基金を効果的に活用していく。</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AA9B3E23-3C92-4726-A098-B682046493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CAF89B-A376-48C4-8B80-76BD8A194A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2D57B124-3B07-4E7A-B2A9-FB55985F270E}"/>
            </a:ext>
          </a:extLst>
        </xdr:cNvPr>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4C6E34DB-40A9-41A6-B91A-681859927F62}"/>
            </a:ext>
          </a:extLst>
        </xdr:cNvPr>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54691D59-E305-4C2C-B4BB-AF16A26BE78F}"/>
            </a:ext>
          </a:extLst>
        </xdr:cNvPr>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515986D9-01B6-49CF-9080-4C0F54E25359}"/>
            </a:ext>
          </a:extLst>
        </xdr:cNvPr>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B89C5951-A750-4706-81C5-B9D45CCB7F4C}"/>
            </a:ext>
          </a:extLst>
        </xdr:cNvPr>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17FFAEF2-3BF4-40FE-BDF4-6C8202D3283D}"/>
            </a:ext>
          </a:extLst>
        </xdr:cNvPr>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18EA26B1-33B8-4FE2-8F8D-12F165707CDF}"/>
            </a:ext>
          </a:extLst>
        </xdr:cNvPr>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F75CE891-E47D-4E0A-B636-786DF681C814}"/>
            </a:ext>
          </a:extLst>
        </xdr:cNvPr>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D2177A58-9F2D-4534-94FF-05838EBE4C9D}"/>
            </a:ext>
          </a:extLst>
        </xdr:cNvPr>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27945440-60A8-4008-91D4-92E378590211}"/>
            </a:ext>
          </a:extLst>
        </xdr:cNvPr>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175842E2-99C7-40BB-83A3-F862E9F40FF6}"/>
            </a:ext>
          </a:extLst>
        </xdr:cNvPr>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F1243C2C-51A4-4502-8F50-0F8E88A8B629}"/>
            </a:ext>
          </a:extLst>
        </xdr:cNvPr>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A14CBCCF-4750-4883-AA4B-C0424BAA41A8}"/>
            </a:ext>
          </a:extLst>
        </xdr:cNvPr>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7608AA11-0574-4A1D-93C0-08C70FF7D883}"/>
            </a:ext>
          </a:extLst>
        </xdr:cNvPr>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EFA5C84B-F09D-432C-BF65-A5074D81BD23}"/>
            </a:ext>
          </a:extLst>
        </xdr:cNvPr>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AF7F2DF9-4C7F-42D3-B299-3ED512FAB86B}"/>
            </a:ext>
          </a:extLst>
        </xdr:cNvPr>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DBFFF3B3-864B-4B0D-9FF2-CC5F3B6452AC}"/>
            </a:ext>
          </a:extLst>
        </xdr:cNvPr>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F4374436-FAEC-46E9-A83D-32FBC6776272}"/>
            </a:ext>
          </a:extLst>
        </xdr:cNvPr>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89693264-2E5B-4718-B419-EC3E870EDA05}"/>
            </a:ext>
          </a:extLst>
        </xdr:cNvPr>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2211B2C0-B3E0-43CF-A4C3-5622B341B803}"/>
            </a:ext>
          </a:extLst>
        </xdr:cNvPr>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3D121BC2-1C4E-4A38-9FF9-BC1FA1579742}"/>
            </a:ext>
          </a:extLst>
        </xdr:cNvPr>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BB414FDB-1A9C-41F2-B010-8835387E1354}"/>
            </a:ext>
          </a:extLst>
        </xdr:cNvPr>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CA6D716F-7FDF-4321-9645-F1B03A30D7CE}"/>
            </a:ext>
          </a:extLst>
        </xdr:cNvPr>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5AE71285-E1BC-4CC4-96E5-6D5AB5E29DC3}"/>
            </a:ext>
          </a:extLst>
        </xdr:cNvPr>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4E1A2800-5B61-4E41-BF28-217D1B5002E9}"/>
            </a:ext>
          </a:extLst>
        </xdr:cNvPr>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FE5FCA5B-B7A3-4F14-87AF-E187F92F6ACA}"/>
            </a:ext>
          </a:extLst>
        </xdr:cNvPr>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0068E568-71FB-42E1-BC33-1352B69F70F6}"/>
            </a:ext>
          </a:extLst>
        </xdr:cNvPr>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7AE2B804-5AD7-4675-8C02-E655535DBAF3}"/>
            </a:ext>
          </a:extLst>
        </xdr:cNvPr>
        <xdr:cNvSpPr txBox="1"/>
      </xdr:nvSpPr>
      <xdr:spPr>
        <a:xfrm>
          <a:off x="419100" y="27082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C59D48A7-E740-47AE-A1E0-0AD6917E56C0}"/>
            </a:ext>
          </a:extLst>
        </xdr:cNvPr>
        <xdr:cNvSpPr txBox="1"/>
      </xdr:nvSpPr>
      <xdr:spPr>
        <a:xfrm>
          <a:off x="419100" y="29432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7B2F0E43-7758-4844-BD66-E83EFE2F5FC1}"/>
            </a:ext>
          </a:extLst>
        </xdr:cNvPr>
        <xdr:cNvSpPr txBox="1"/>
      </xdr:nvSpPr>
      <xdr:spPr>
        <a:xfrm>
          <a:off x="419100" y="31718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1032123" cy="259045"/>
    <xdr:sp macro="" textlink="">
      <xdr:nvSpPr>
        <xdr:cNvPr id="34" name="テキスト ボックス 33">
          <a:extLst>
            <a:ext uri="{FF2B5EF4-FFF2-40B4-BE49-F238E27FC236}">
              <a16:creationId xmlns:a16="http://schemas.microsoft.com/office/drawing/2014/main" id="{E09024A7-19B9-4CDD-B400-E8A3430DFFCA}"/>
            </a:ext>
          </a:extLst>
        </xdr:cNvPr>
        <xdr:cNvSpPr txBox="1"/>
      </xdr:nvSpPr>
      <xdr:spPr>
        <a:xfrm>
          <a:off x="419100" y="3406775"/>
          <a:ext cx="110321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年度中に市町村合併した団体で、合併前の団体毎の決算に基づく健全化判断比率等を算出していない団体については、債務償還比率、実質公債費比率、将来負担比率のグラフを表記しない。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A5B151C0-9F2D-4683-96DC-5BAF2A799245}"/>
            </a:ext>
          </a:extLst>
        </xdr:cNvPr>
        <xdr:cNvSpPr txBox="1"/>
      </xdr:nvSpPr>
      <xdr:spPr>
        <a:xfrm>
          <a:off x="419100" y="36417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A94E1D6F-FFA4-475D-94CB-BAF5F823C429}"/>
            </a:ext>
          </a:extLst>
        </xdr:cNvPr>
        <xdr:cNvSpPr/>
      </xdr:nvSpPr>
      <xdr:spPr>
        <a:xfrm>
          <a:off x="1152525" y="4143375"/>
          <a:ext cx="382270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759F0470-BBDE-4C11-9F49-A6AC7807059C}"/>
            </a:ext>
          </a:extLst>
        </xdr:cNvPr>
        <xdr:cNvSpPr/>
      </xdr:nvSpPr>
      <xdr:spPr>
        <a:xfrm>
          <a:off x="1811514" y="45071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B8BDA4CD-5EDA-4B52-9FDD-AF0DBAF0F0E5}"/>
            </a:ext>
          </a:extLst>
        </xdr:cNvPr>
        <xdr:cNvSpPr/>
      </xdr:nvSpPr>
      <xdr:spPr>
        <a:xfrm>
          <a:off x="3462014" y="44904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[ 53.0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4241A53F-6F28-45A4-9D29-C0367BF76C93}"/>
            </a:ext>
          </a:extLst>
        </xdr:cNvPr>
        <xdr:cNvSpPr/>
      </xdr:nvSpPr>
      <xdr:spPr>
        <a:xfrm>
          <a:off x="4924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D0B48DBD-482E-4114-9B6A-99D91F61CAEF}"/>
            </a:ext>
          </a:extLst>
        </xdr:cNvPr>
        <xdr:cNvSpPr/>
      </xdr:nvSpPr>
      <xdr:spPr>
        <a:xfrm>
          <a:off x="4924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55197C66-648D-46EA-A283-3FB583F886C1}"/>
            </a:ext>
          </a:extLst>
        </xdr:cNvPr>
        <xdr:cNvSpPr/>
      </xdr:nvSpPr>
      <xdr:spPr>
        <a:xfrm>
          <a:off x="62960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7ABD3DA7-3164-446B-8A72-FF0417CED80E}"/>
            </a:ext>
          </a:extLst>
        </xdr:cNvPr>
        <xdr:cNvSpPr/>
      </xdr:nvSpPr>
      <xdr:spPr>
        <a:xfrm>
          <a:off x="62960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2813009A-F68D-4F01-BF6B-A5BD91F45E9B}"/>
            </a:ext>
          </a:extLst>
        </xdr:cNvPr>
        <xdr:cNvSpPr/>
      </xdr:nvSpPr>
      <xdr:spPr>
        <a:xfrm>
          <a:off x="77946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BF4A38AF-01E8-4BB2-AEBA-2C3E8BE38787}"/>
            </a:ext>
          </a:extLst>
        </xdr:cNvPr>
        <xdr:cNvSpPr/>
      </xdr:nvSpPr>
      <xdr:spPr>
        <a:xfrm>
          <a:off x="77946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1ED62D04-C87D-4006-92AC-4C31B56EEC15}"/>
            </a:ext>
          </a:extLst>
        </xdr:cNvPr>
        <xdr:cNvSpPr/>
      </xdr:nvSpPr>
      <xdr:spPr>
        <a:xfrm>
          <a:off x="1152525" y="48228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73325D0C-C592-494C-A152-56557F615D7C}"/>
            </a:ext>
          </a:extLst>
        </xdr:cNvPr>
        <xdr:cNvSpPr/>
      </xdr:nvSpPr>
      <xdr:spPr>
        <a:xfrm>
          <a:off x="522287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9761FC10-6A43-4010-A1D3-2B7F7E3DD55B}"/>
            </a:ext>
          </a:extLst>
        </xdr:cNvPr>
        <xdr:cNvSpPr/>
      </xdr:nvSpPr>
      <xdr:spPr>
        <a:xfrm>
          <a:off x="522287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392A73FD-D9BE-4667-8994-D7E310C69D3C}"/>
            </a:ext>
          </a:extLst>
        </xdr:cNvPr>
        <xdr:cNvSpPr txBox="1"/>
      </xdr:nvSpPr>
      <xdr:spPr>
        <a:xfrm>
          <a:off x="52800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有形固定資産減価償却率は、類似団体平均を</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10.9</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ポイント下回っており低い水準にある。これは、人口増加に合わせて、社会資本整備を積極的に行った影響であり、この傾向はしばらく続くものと考えられる。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しかしながら、公共施設等への新規投資より資産の減価償却が上回った結果、前年度より</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2.3</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今後、公共施設等の総合管理に関する指針に基づき、計画的に修繕を実施し、公共施設等の管理を適正に行っていく。</a:t>
          </a: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23445DB8-EF53-4AE0-B048-1A9497F50A88}"/>
            </a:ext>
          </a:extLst>
        </xdr:cNvPr>
        <xdr:cNvSpPr txBox="1"/>
      </xdr:nvSpPr>
      <xdr:spPr>
        <a:xfrm>
          <a:off x="11271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397AED82-5EC6-4424-9551-51D5CB532E46}"/>
            </a:ext>
          </a:extLst>
        </xdr:cNvPr>
        <xdr:cNvCxnSpPr/>
      </xdr:nvCxnSpPr>
      <xdr:spPr>
        <a:xfrm>
          <a:off x="1152525" y="68992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a:extLst>
            <a:ext uri="{FF2B5EF4-FFF2-40B4-BE49-F238E27FC236}">
              <a16:creationId xmlns:a16="http://schemas.microsoft.com/office/drawing/2014/main" id="{220138A0-E28A-4F9D-8606-A1D8E22BD0FB}"/>
            </a:ext>
          </a:extLst>
        </xdr:cNvPr>
        <xdr:cNvSpPr txBox="1"/>
      </xdr:nvSpPr>
      <xdr:spPr>
        <a:xfrm>
          <a:off x="786781" y="68118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a:extLst>
            <a:ext uri="{FF2B5EF4-FFF2-40B4-BE49-F238E27FC236}">
              <a16:creationId xmlns:a16="http://schemas.microsoft.com/office/drawing/2014/main" id="{AB769015-1A71-4365-BB29-D801D1EAF4A8}"/>
            </a:ext>
          </a:extLst>
        </xdr:cNvPr>
        <xdr:cNvCxnSpPr/>
      </xdr:nvCxnSpPr>
      <xdr:spPr>
        <a:xfrm>
          <a:off x="1152525" y="65584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3" name="テキスト ボックス 52">
          <a:extLst>
            <a:ext uri="{FF2B5EF4-FFF2-40B4-BE49-F238E27FC236}">
              <a16:creationId xmlns:a16="http://schemas.microsoft.com/office/drawing/2014/main" id="{22B7C501-51D6-4CFB-B779-3DF7266663F8}"/>
            </a:ext>
          </a:extLst>
        </xdr:cNvPr>
        <xdr:cNvSpPr txBox="1"/>
      </xdr:nvSpPr>
      <xdr:spPr>
        <a:xfrm>
          <a:off x="786781" y="64646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a:extLst>
            <a:ext uri="{FF2B5EF4-FFF2-40B4-BE49-F238E27FC236}">
              <a16:creationId xmlns:a16="http://schemas.microsoft.com/office/drawing/2014/main" id="{C80000EE-3939-49EE-B571-2471003EAF61}"/>
            </a:ext>
          </a:extLst>
        </xdr:cNvPr>
        <xdr:cNvCxnSpPr/>
      </xdr:nvCxnSpPr>
      <xdr:spPr>
        <a:xfrm>
          <a:off x="1152525" y="62113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a:extLst>
            <a:ext uri="{FF2B5EF4-FFF2-40B4-BE49-F238E27FC236}">
              <a16:creationId xmlns:a16="http://schemas.microsoft.com/office/drawing/2014/main" id="{5A9A0DF6-C8C5-4FA1-8FEB-CAB6ED0854EB}"/>
            </a:ext>
          </a:extLst>
        </xdr:cNvPr>
        <xdr:cNvSpPr txBox="1"/>
      </xdr:nvSpPr>
      <xdr:spPr>
        <a:xfrm>
          <a:off x="786781" y="611755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a:extLst>
            <a:ext uri="{FF2B5EF4-FFF2-40B4-BE49-F238E27FC236}">
              <a16:creationId xmlns:a16="http://schemas.microsoft.com/office/drawing/2014/main" id="{71441623-B14B-4EF0-A68D-E1908754E340}"/>
            </a:ext>
          </a:extLst>
        </xdr:cNvPr>
        <xdr:cNvCxnSpPr/>
      </xdr:nvCxnSpPr>
      <xdr:spPr>
        <a:xfrm>
          <a:off x="1152525" y="58642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a:extLst>
            <a:ext uri="{FF2B5EF4-FFF2-40B4-BE49-F238E27FC236}">
              <a16:creationId xmlns:a16="http://schemas.microsoft.com/office/drawing/2014/main" id="{3EDD5282-7253-44BE-9262-B2EA4CCFBE82}"/>
            </a:ext>
          </a:extLst>
        </xdr:cNvPr>
        <xdr:cNvSpPr txBox="1"/>
      </xdr:nvSpPr>
      <xdr:spPr>
        <a:xfrm>
          <a:off x="786781" y="57704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a:extLst>
            <a:ext uri="{FF2B5EF4-FFF2-40B4-BE49-F238E27FC236}">
              <a16:creationId xmlns:a16="http://schemas.microsoft.com/office/drawing/2014/main" id="{858402BF-B0EC-4C9F-8119-004EDC5747DB}"/>
            </a:ext>
          </a:extLst>
        </xdr:cNvPr>
        <xdr:cNvCxnSpPr/>
      </xdr:nvCxnSpPr>
      <xdr:spPr>
        <a:xfrm>
          <a:off x="1152525" y="55170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a:extLst>
            <a:ext uri="{FF2B5EF4-FFF2-40B4-BE49-F238E27FC236}">
              <a16:creationId xmlns:a16="http://schemas.microsoft.com/office/drawing/2014/main" id="{1234AE28-0FFA-4743-A2AD-FBFAAD86E0DB}"/>
            </a:ext>
          </a:extLst>
        </xdr:cNvPr>
        <xdr:cNvSpPr txBox="1"/>
      </xdr:nvSpPr>
      <xdr:spPr>
        <a:xfrm>
          <a:off x="786781" y="54232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a:extLst>
            <a:ext uri="{FF2B5EF4-FFF2-40B4-BE49-F238E27FC236}">
              <a16:creationId xmlns:a16="http://schemas.microsoft.com/office/drawing/2014/main" id="{031E0544-757F-4994-9F22-B234D19A0BCE}"/>
            </a:ext>
          </a:extLst>
        </xdr:cNvPr>
        <xdr:cNvCxnSpPr/>
      </xdr:nvCxnSpPr>
      <xdr:spPr>
        <a:xfrm>
          <a:off x="1152525" y="51699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a:extLst>
            <a:ext uri="{FF2B5EF4-FFF2-40B4-BE49-F238E27FC236}">
              <a16:creationId xmlns:a16="http://schemas.microsoft.com/office/drawing/2014/main" id="{06B32CCA-3C06-4402-A30A-ABCA4CF7F32D}"/>
            </a:ext>
          </a:extLst>
        </xdr:cNvPr>
        <xdr:cNvSpPr txBox="1"/>
      </xdr:nvSpPr>
      <xdr:spPr>
        <a:xfrm>
          <a:off x="786781" y="508250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a:extLst>
            <a:ext uri="{FF2B5EF4-FFF2-40B4-BE49-F238E27FC236}">
              <a16:creationId xmlns:a16="http://schemas.microsoft.com/office/drawing/2014/main" id="{9D6795A3-376E-45C3-8281-177C2BE64853}"/>
            </a:ext>
          </a:extLst>
        </xdr:cNvPr>
        <xdr:cNvCxnSpPr/>
      </xdr:nvCxnSpPr>
      <xdr:spPr>
        <a:xfrm>
          <a:off x="1152525" y="48228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a:extLst>
            <a:ext uri="{FF2B5EF4-FFF2-40B4-BE49-F238E27FC236}">
              <a16:creationId xmlns:a16="http://schemas.microsoft.com/office/drawing/2014/main" id="{0A63AE4E-5634-4DDC-97B0-63530A98D64C}"/>
            </a:ext>
          </a:extLst>
        </xdr:cNvPr>
        <xdr:cNvSpPr txBox="1"/>
      </xdr:nvSpPr>
      <xdr:spPr>
        <a:xfrm>
          <a:off x="786781" y="47353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a:extLst>
            <a:ext uri="{FF2B5EF4-FFF2-40B4-BE49-F238E27FC236}">
              <a16:creationId xmlns:a16="http://schemas.microsoft.com/office/drawing/2014/main" id="{6A90E813-C05B-4F62-A50B-CD98686524A7}"/>
            </a:ext>
          </a:extLst>
        </xdr:cNvPr>
        <xdr:cNvSpPr/>
      </xdr:nvSpPr>
      <xdr:spPr>
        <a:xfrm>
          <a:off x="1152525" y="48228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56092</xdr:rowOff>
    </xdr:from>
    <xdr:to>
      <xdr:col>23</xdr:col>
      <xdr:colOff>85090</xdr:colOff>
      <xdr:row>34</xdr:row>
      <xdr:rowOff>154940</xdr:rowOff>
    </xdr:to>
    <xdr:cxnSp macro="">
      <xdr:nvCxnSpPr>
        <xdr:cNvPr id="65" name="直線コネクタ 64">
          <a:extLst>
            <a:ext uri="{FF2B5EF4-FFF2-40B4-BE49-F238E27FC236}">
              <a16:creationId xmlns:a16="http://schemas.microsoft.com/office/drawing/2014/main" id="{FA332799-BDF1-4013-9B09-35B1F75DBCE9}"/>
            </a:ext>
          </a:extLst>
        </xdr:cNvPr>
        <xdr:cNvCxnSpPr/>
      </xdr:nvCxnSpPr>
      <xdr:spPr>
        <a:xfrm flipV="1">
          <a:off x="4300220" y="5307542"/>
          <a:ext cx="1270" cy="1254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158767</xdr:rowOff>
    </xdr:from>
    <xdr:ext cx="405111" cy="259045"/>
    <xdr:sp macro="" textlink="">
      <xdr:nvSpPr>
        <xdr:cNvPr id="66" name="有形固定資産減価償却率最小値テキスト">
          <a:extLst>
            <a:ext uri="{FF2B5EF4-FFF2-40B4-BE49-F238E27FC236}">
              <a16:creationId xmlns:a16="http://schemas.microsoft.com/office/drawing/2014/main" id="{3A2B2B3C-D318-4129-B1DB-08FEA21570C3}"/>
            </a:ext>
          </a:extLst>
        </xdr:cNvPr>
        <xdr:cNvSpPr txBox="1"/>
      </xdr:nvSpPr>
      <xdr:spPr>
        <a:xfrm>
          <a:off x="4352925" y="6565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154940</xdr:rowOff>
    </xdr:from>
    <xdr:to>
      <xdr:col>23</xdr:col>
      <xdr:colOff>174625</xdr:colOff>
      <xdr:row>34</xdr:row>
      <xdr:rowOff>154940</xdr:rowOff>
    </xdr:to>
    <xdr:cxnSp macro="">
      <xdr:nvCxnSpPr>
        <xdr:cNvPr id="67" name="直線コネクタ 66">
          <a:extLst>
            <a:ext uri="{FF2B5EF4-FFF2-40B4-BE49-F238E27FC236}">
              <a16:creationId xmlns:a16="http://schemas.microsoft.com/office/drawing/2014/main" id="{43760EEC-D5D2-4C9D-B297-E794FF42D74F}"/>
            </a:ext>
          </a:extLst>
        </xdr:cNvPr>
        <xdr:cNvCxnSpPr/>
      </xdr:nvCxnSpPr>
      <xdr:spPr>
        <a:xfrm>
          <a:off x="4213225" y="6562090"/>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2769</xdr:rowOff>
    </xdr:from>
    <xdr:ext cx="405111" cy="259045"/>
    <xdr:sp macro="" textlink="">
      <xdr:nvSpPr>
        <xdr:cNvPr id="68" name="有形固定資産減価償却率最大値テキスト">
          <a:extLst>
            <a:ext uri="{FF2B5EF4-FFF2-40B4-BE49-F238E27FC236}">
              <a16:creationId xmlns:a16="http://schemas.microsoft.com/office/drawing/2014/main" id="{0D48C2E0-15C6-4BDE-88B8-C3F7FB5D4519}"/>
            </a:ext>
          </a:extLst>
        </xdr:cNvPr>
        <xdr:cNvSpPr txBox="1"/>
      </xdr:nvSpPr>
      <xdr:spPr>
        <a:xfrm>
          <a:off x="4352925" y="5089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56092</xdr:rowOff>
    </xdr:from>
    <xdr:to>
      <xdr:col>23</xdr:col>
      <xdr:colOff>174625</xdr:colOff>
      <xdr:row>27</xdr:row>
      <xdr:rowOff>56092</xdr:rowOff>
    </xdr:to>
    <xdr:cxnSp macro="">
      <xdr:nvCxnSpPr>
        <xdr:cNvPr id="69" name="直線コネクタ 68">
          <a:extLst>
            <a:ext uri="{FF2B5EF4-FFF2-40B4-BE49-F238E27FC236}">
              <a16:creationId xmlns:a16="http://schemas.microsoft.com/office/drawing/2014/main" id="{3B179E49-B48D-45DE-8D0C-68C334C5C044}"/>
            </a:ext>
          </a:extLst>
        </xdr:cNvPr>
        <xdr:cNvCxnSpPr/>
      </xdr:nvCxnSpPr>
      <xdr:spPr>
        <a:xfrm>
          <a:off x="4213225" y="5307542"/>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13987</xdr:rowOff>
    </xdr:from>
    <xdr:ext cx="405111" cy="259045"/>
    <xdr:sp macro="" textlink="">
      <xdr:nvSpPr>
        <xdr:cNvPr id="70" name="有形固定資産減価償却率平均値テキスト">
          <a:extLst>
            <a:ext uri="{FF2B5EF4-FFF2-40B4-BE49-F238E27FC236}">
              <a16:creationId xmlns:a16="http://schemas.microsoft.com/office/drawing/2014/main" id="{28AAD59D-415F-4616-969A-35EC777FB680}"/>
            </a:ext>
          </a:extLst>
        </xdr:cNvPr>
        <xdr:cNvSpPr txBox="1"/>
      </xdr:nvSpPr>
      <xdr:spPr>
        <a:xfrm>
          <a:off x="4352925" y="59258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35560</xdr:rowOff>
    </xdr:from>
    <xdr:to>
      <xdr:col>23</xdr:col>
      <xdr:colOff>136525</xdr:colOff>
      <xdr:row>31</xdr:row>
      <xdr:rowOff>137160</xdr:rowOff>
    </xdr:to>
    <xdr:sp macro="" textlink="">
      <xdr:nvSpPr>
        <xdr:cNvPr id="71" name="フローチャート: 判断 70">
          <a:extLst>
            <a:ext uri="{FF2B5EF4-FFF2-40B4-BE49-F238E27FC236}">
              <a16:creationId xmlns:a16="http://schemas.microsoft.com/office/drawing/2014/main" id="{451DD880-06F0-4A17-B0CC-F524F701B4B1}"/>
            </a:ext>
          </a:extLst>
        </xdr:cNvPr>
        <xdr:cNvSpPr/>
      </xdr:nvSpPr>
      <xdr:spPr>
        <a:xfrm>
          <a:off x="4251325" y="5947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167428</xdr:rowOff>
    </xdr:from>
    <xdr:to>
      <xdr:col>19</xdr:col>
      <xdr:colOff>187325</xdr:colOff>
      <xdr:row>31</xdr:row>
      <xdr:rowOff>97578</xdr:rowOff>
    </xdr:to>
    <xdr:sp macro="" textlink="">
      <xdr:nvSpPr>
        <xdr:cNvPr id="72" name="フローチャート: 判断 71">
          <a:extLst>
            <a:ext uri="{FF2B5EF4-FFF2-40B4-BE49-F238E27FC236}">
              <a16:creationId xmlns:a16="http://schemas.microsoft.com/office/drawing/2014/main" id="{8B603084-7292-44FA-B5BE-5363DA90FF9C}"/>
            </a:ext>
          </a:extLst>
        </xdr:cNvPr>
        <xdr:cNvSpPr/>
      </xdr:nvSpPr>
      <xdr:spPr>
        <a:xfrm>
          <a:off x="3616325" y="591417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138642</xdr:rowOff>
    </xdr:from>
    <xdr:to>
      <xdr:col>15</xdr:col>
      <xdr:colOff>187325</xdr:colOff>
      <xdr:row>31</xdr:row>
      <xdr:rowOff>68792</xdr:rowOff>
    </xdr:to>
    <xdr:sp macro="" textlink="">
      <xdr:nvSpPr>
        <xdr:cNvPr id="73" name="フローチャート: 判断 72">
          <a:extLst>
            <a:ext uri="{FF2B5EF4-FFF2-40B4-BE49-F238E27FC236}">
              <a16:creationId xmlns:a16="http://schemas.microsoft.com/office/drawing/2014/main" id="{37781D00-A217-41D6-800C-CBC637F5A57D}"/>
            </a:ext>
          </a:extLst>
        </xdr:cNvPr>
        <xdr:cNvSpPr/>
      </xdr:nvSpPr>
      <xdr:spPr>
        <a:xfrm>
          <a:off x="2930525" y="588539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73872</xdr:rowOff>
    </xdr:from>
    <xdr:to>
      <xdr:col>11</xdr:col>
      <xdr:colOff>187325</xdr:colOff>
      <xdr:row>31</xdr:row>
      <xdr:rowOff>4022</xdr:rowOff>
    </xdr:to>
    <xdr:sp macro="" textlink="">
      <xdr:nvSpPr>
        <xdr:cNvPr id="74" name="フローチャート: 判断 73">
          <a:extLst>
            <a:ext uri="{FF2B5EF4-FFF2-40B4-BE49-F238E27FC236}">
              <a16:creationId xmlns:a16="http://schemas.microsoft.com/office/drawing/2014/main" id="{CB724E59-61DD-4C5B-9FE5-7DA51FE7CA32}"/>
            </a:ext>
          </a:extLst>
        </xdr:cNvPr>
        <xdr:cNvSpPr/>
      </xdr:nvSpPr>
      <xdr:spPr>
        <a:xfrm>
          <a:off x="2244725" y="582062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63077</xdr:rowOff>
    </xdr:from>
    <xdr:to>
      <xdr:col>7</xdr:col>
      <xdr:colOff>187325</xdr:colOff>
      <xdr:row>30</xdr:row>
      <xdr:rowOff>164677</xdr:rowOff>
    </xdr:to>
    <xdr:sp macro="" textlink="">
      <xdr:nvSpPr>
        <xdr:cNvPr id="75" name="フローチャート: 判断 74">
          <a:extLst>
            <a:ext uri="{FF2B5EF4-FFF2-40B4-BE49-F238E27FC236}">
              <a16:creationId xmlns:a16="http://schemas.microsoft.com/office/drawing/2014/main" id="{0634A8F4-6A78-4E87-AC5B-C9C45B125A5F}"/>
            </a:ext>
          </a:extLst>
        </xdr:cNvPr>
        <xdr:cNvSpPr/>
      </xdr:nvSpPr>
      <xdr:spPr>
        <a:xfrm>
          <a:off x="1558925" y="580982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928BB2E8-EDD0-4EC9-A549-F3BD9271A21B}"/>
            </a:ext>
          </a:extLst>
        </xdr:cNvPr>
        <xdr:cNvSpPr txBox="1"/>
      </xdr:nvSpPr>
      <xdr:spPr>
        <a:xfrm>
          <a:off x="4143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6133AFF4-C0B4-4E92-8453-78F91E128091}"/>
            </a:ext>
          </a:extLst>
        </xdr:cNvPr>
        <xdr:cNvSpPr txBox="1"/>
      </xdr:nvSpPr>
      <xdr:spPr>
        <a:xfrm>
          <a:off x="3508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2F90A059-A715-44EC-8417-D5982D72D1E7}"/>
            </a:ext>
          </a:extLst>
        </xdr:cNvPr>
        <xdr:cNvSpPr txBox="1"/>
      </xdr:nvSpPr>
      <xdr:spPr>
        <a:xfrm>
          <a:off x="28225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3E66ED19-67DB-4536-BD0C-93AF6DBD4335}"/>
            </a:ext>
          </a:extLst>
        </xdr:cNvPr>
        <xdr:cNvSpPr txBox="1"/>
      </xdr:nvSpPr>
      <xdr:spPr>
        <a:xfrm>
          <a:off x="21367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1EE6115F-7383-4EE0-BF0F-A65532AC5CFE}"/>
            </a:ext>
          </a:extLst>
        </xdr:cNvPr>
        <xdr:cNvSpPr txBox="1"/>
      </xdr:nvSpPr>
      <xdr:spPr>
        <a:xfrm>
          <a:off x="14509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157692</xdr:rowOff>
    </xdr:from>
    <xdr:to>
      <xdr:col>23</xdr:col>
      <xdr:colOff>136525</xdr:colOff>
      <xdr:row>29</xdr:row>
      <xdr:rowOff>87842</xdr:rowOff>
    </xdr:to>
    <xdr:sp macro="" textlink="">
      <xdr:nvSpPr>
        <xdr:cNvPr id="81" name="楕円 80">
          <a:extLst>
            <a:ext uri="{FF2B5EF4-FFF2-40B4-BE49-F238E27FC236}">
              <a16:creationId xmlns:a16="http://schemas.microsoft.com/office/drawing/2014/main" id="{9764D438-68F9-4D95-8516-1BECC7E05AB8}"/>
            </a:ext>
          </a:extLst>
        </xdr:cNvPr>
        <xdr:cNvSpPr/>
      </xdr:nvSpPr>
      <xdr:spPr>
        <a:xfrm>
          <a:off x="4251325" y="557424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9119</xdr:rowOff>
    </xdr:from>
    <xdr:ext cx="405111" cy="259045"/>
    <xdr:sp macro="" textlink="">
      <xdr:nvSpPr>
        <xdr:cNvPr id="82" name="有形固定資産減価償却率該当値テキスト">
          <a:extLst>
            <a:ext uri="{FF2B5EF4-FFF2-40B4-BE49-F238E27FC236}">
              <a16:creationId xmlns:a16="http://schemas.microsoft.com/office/drawing/2014/main" id="{EF42638F-FDD1-418B-9E63-5E857CFA5045}"/>
            </a:ext>
          </a:extLst>
        </xdr:cNvPr>
        <xdr:cNvSpPr txBox="1"/>
      </xdr:nvSpPr>
      <xdr:spPr>
        <a:xfrm>
          <a:off x="4352925" y="54256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74930</xdr:rowOff>
    </xdr:from>
    <xdr:to>
      <xdr:col>19</xdr:col>
      <xdr:colOff>187325</xdr:colOff>
      <xdr:row>29</xdr:row>
      <xdr:rowOff>5080</xdr:rowOff>
    </xdr:to>
    <xdr:sp macro="" textlink="">
      <xdr:nvSpPr>
        <xdr:cNvPr id="83" name="楕円 82">
          <a:extLst>
            <a:ext uri="{FF2B5EF4-FFF2-40B4-BE49-F238E27FC236}">
              <a16:creationId xmlns:a16="http://schemas.microsoft.com/office/drawing/2014/main" id="{0494A5C2-E576-40E7-961E-1D97DA28DB63}"/>
            </a:ext>
          </a:extLst>
        </xdr:cNvPr>
        <xdr:cNvSpPr/>
      </xdr:nvSpPr>
      <xdr:spPr>
        <a:xfrm>
          <a:off x="3616325" y="549148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28</xdr:row>
      <xdr:rowOff>125730</xdr:rowOff>
    </xdr:from>
    <xdr:to>
      <xdr:col>23</xdr:col>
      <xdr:colOff>85725</xdr:colOff>
      <xdr:row>29</xdr:row>
      <xdr:rowOff>37042</xdr:rowOff>
    </xdr:to>
    <xdr:cxnSp macro="">
      <xdr:nvCxnSpPr>
        <xdr:cNvPr id="84" name="直線コネクタ 83">
          <a:extLst>
            <a:ext uri="{FF2B5EF4-FFF2-40B4-BE49-F238E27FC236}">
              <a16:creationId xmlns:a16="http://schemas.microsoft.com/office/drawing/2014/main" id="{9C46FF45-06F4-4FFB-8A54-13819DD599EF}"/>
            </a:ext>
          </a:extLst>
        </xdr:cNvPr>
        <xdr:cNvCxnSpPr/>
      </xdr:nvCxnSpPr>
      <xdr:spPr>
        <a:xfrm>
          <a:off x="3667125" y="5542280"/>
          <a:ext cx="635000" cy="76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20955</xdr:rowOff>
    </xdr:from>
    <xdr:to>
      <xdr:col>15</xdr:col>
      <xdr:colOff>187325</xdr:colOff>
      <xdr:row>28</xdr:row>
      <xdr:rowOff>122555</xdr:rowOff>
    </xdr:to>
    <xdr:sp macro="" textlink="">
      <xdr:nvSpPr>
        <xdr:cNvPr id="85" name="楕円 84">
          <a:extLst>
            <a:ext uri="{FF2B5EF4-FFF2-40B4-BE49-F238E27FC236}">
              <a16:creationId xmlns:a16="http://schemas.microsoft.com/office/drawing/2014/main" id="{D960B079-3957-4D5B-91F8-DAF133C1FFA1}"/>
            </a:ext>
          </a:extLst>
        </xdr:cNvPr>
        <xdr:cNvSpPr/>
      </xdr:nvSpPr>
      <xdr:spPr>
        <a:xfrm>
          <a:off x="2930525" y="543750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71755</xdr:rowOff>
    </xdr:from>
    <xdr:to>
      <xdr:col>19</xdr:col>
      <xdr:colOff>136525</xdr:colOff>
      <xdr:row>28</xdr:row>
      <xdr:rowOff>125730</xdr:rowOff>
    </xdr:to>
    <xdr:cxnSp macro="">
      <xdr:nvCxnSpPr>
        <xdr:cNvPr id="86" name="直線コネクタ 85">
          <a:extLst>
            <a:ext uri="{FF2B5EF4-FFF2-40B4-BE49-F238E27FC236}">
              <a16:creationId xmlns:a16="http://schemas.microsoft.com/office/drawing/2014/main" id="{8CB990CE-ED2B-4FF4-974D-CA337FD62F74}"/>
            </a:ext>
          </a:extLst>
        </xdr:cNvPr>
        <xdr:cNvCxnSpPr/>
      </xdr:nvCxnSpPr>
      <xdr:spPr>
        <a:xfrm>
          <a:off x="2981325" y="5488305"/>
          <a:ext cx="685800" cy="53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138430</xdr:rowOff>
    </xdr:from>
    <xdr:to>
      <xdr:col>11</xdr:col>
      <xdr:colOff>187325</xdr:colOff>
      <xdr:row>28</xdr:row>
      <xdr:rowOff>68580</xdr:rowOff>
    </xdr:to>
    <xdr:sp macro="" textlink="">
      <xdr:nvSpPr>
        <xdr:cNvPr id="87" name="楕円 86">
          <a:extLst>
            <a:ext uri="{FF2B5EF4-FFF2-40B4-BE49-F238E27FC236}">
              <a16:creationId xmlns:a16="http://schemas.microsoft.com/office/drawing/2014/main" id="{90B94892-9A73-4236-A553-A28B73221F61}"/>
            </a:ext>
          </a:extLst>
        </xdr:cNvPr>
        <xdr:cNvSpPr/>
      </xdr:nvSpPr>
      <xdr:spPr>
        <a:xfrm>
          <a:off x="2244725" y="538988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28</xdr:row>
      <xdr:rowOff>17780</xdr:rowOff>
    </xdr:from>
    <xdr:to>
      <xdr:col>15</xdr:col>
      <xdr:colOff>136525</xdr:colOff>
      <xdr:row>28</xdr:row>
      <xdr:rowOff>71755</xdr:rowOff>
    </xdr:to>
    <xdr:cxnSp macro="">
      <xdr:nvCxnSpPr>
        <xdr:cNvPr id="88" name="直線コネクタ 87">
          <a:extLst>
            <a:ext uri="{FF2B5EF4-FFF2-40B4-BE49-F238E27FC236}">
              <a16:creationId xmlns:a16="http://schemas.microsoft.com/office/drawing/2014/main" id="{2D48E0A2-9C8C-47F1-B315-E7CD6438E8C8}"/>
            </a:ext>
          </a:extLst>
        </xdr:cNvPr>
        <xdr:cNvCxnSpPr/>
      </xdr:nvCxnSpPr>
      <xdr:spPr>
        <a:xfrm>
          <a:off x="2295525" y="5434330"/>
          <a:ext cx="685800" cy="53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55668</xdr:rowOff>
    </xdr:from>
    <xdr:to>
      <xdr:col>7</xdr:col>
      <xdr:colOff>187325</xdr:colOff>
      <xdr:row>27</xdr:row>
      <xdr:rowOff>157268</xdr:rowOff>
    </xdr:to>
    <xdr:sp macro="" textlink="">
      <xdr:nvSpPr>
        <xdr:cNvPr id="89" name="楕円 88">
          <a:extLst>
            <a:ext uri="{FF2B5EF4-FFF2-40B4-BE49-F238E27FC236}">
              <a16:creationId xmlns:a16="http://schemas.microsoft.com/office/drawing/2014/main" id="{0F683C98-6499-459F-A12A-A64FBEE5C054}"/>
            </a:ext>
          </a:extLst>
        </xdr:cNvPr>
        <xdr:cNvSpPr/>
      </xdr:nvSpPr>
      <xdr:spPr>
        <a:xfrm>
          <a:off x="1558925" y="530711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27</xdr:row>
      <xdr:rowOff>106468</xdr:rowOff>
    </xdr:from>
    <xdr:to>
      <xdr:col>11</xdr:col>
      <xdr:colOff>136525</xdr:colOff>
      <xdr:row>28</xdr:row>
      <xdr:rowOff>17780</xdr:rowOff>
    </xdr:to>
    <xdr:cxnSp macro="">
      <xdr:nvCxnSpPr>
        <xdr:cNvPr id="90" name="直線コネクタ 89">
          <a:extLst>
            <a:ext uri="{FF2B5EF4-FFF2-40B4-BE49-F238E27FC236}">
              <a16:creationId xmlns:a16="http://schemas.microsoft.com/office/drawing/2014/main" id="{31F7D518-3879-4A9E-80FA-232394B69DCC}"/>
            </a:ext>
          </a:extLst>
        </xdr:cNvPr>
        <xdr:cNvCxnSpPr/>
      </xdr:nvCxnSpPr>
      <xdr:spPr>
        <a:xfrm>
          <a:off x="1609725" y="5357918"/>
          <a:ext cx="685800" cy="76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88705</xdr:rowOff>
    </xdr:from>
    <xdr:ext cx="405111" cy="259045"/>
    <xdr:sp macro="" textlink="">
      <xdr:nvSpPr>
        <xdr:cNvPr id="91" name="n_1aveValue有形固定資産減価償却率">
          <a:extLst>
            <a:ext uri="{FF2B5EF4-FFF2-40B4-BE49-F238E27FC236}">
              <a16:creationId xmlns:a16="http://schemas.microsoft.com/office/drawing/2014/main" id="{9FCF8C5C-5DD6-42BE-90AB-FD977FED53B6}"/>
            </a:ext>
          </a:extLst>
        </xdr:cNvPr>
        <xdr:cNvSpPr txBox="1"/>
      </xdr:nvSpPr>
      <xdr:spPr>
        <a:xfrm>
          <a:off x="3470919" y="6000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59919</xdr:rowOff>
    </xdr:from>
    <xdr:ext cx="405111" cy="259045"/>
    <xdr:sp macro="" textlink="">
      <xdr:nvSpPr>
        <xdr:cNvPr id="92" name="n_2aveValue有形固定資産減価償却率">
          <a:extLst>
            <a:ext uri="{FF2B5EF4-FFF2-40B4-BE49-F238E27FC236}">
              <a16:creationId xmlns:a16="http://schemas.microsoft.com/office/drawing/2014/main" id="{AE00380E-D81E-434D-9115-D6482E2FF6B7}"/>
            </a:ext>
          </a:extLst>
        </xdr:cNvPr>
        <xdr:cNvSpPr txBox="1"/>
      </xdr:nvSpPr>
      <xdr:spPr>
        <a:xfrm>
          <a:off x="2797819" y="5971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166599</xdr:rowOff>
    </xdr:from>
    <xdr:ext cx="405111" cy="259045"/>
    <xdr:sp macro="" textlink="">
      <xdr:nvSpPr>
        <xdr:cNvPr id="93" name="n_3aveValue有形固定資産減価償却率">
          <a:extLst>
            <a:ext uri="{FF2B5EF4-FFF2-40B4-BE49-F238E27FC236}">
              <a16:creationId xmlns:a16="http://schemas.microsoft.com/office/drawing/2014/main" id="{C1F0F182-1F8E-4219-BD0D-266093DEBBB7}"/>
            </a:ext>
          </a:extLst>
        </xdr:cNvPr>
        <xdr:cNvSpPr txBox="1"/>
      </xdr:nvSpPr>
      <xdr:spPr>
        <a:xfrm>
          <a:off x="2112019" y="59133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155804</xdr:rowOff>
    </xdr:from>
    <xdr:ext cx="405111" cy="259045"/>
    <xdr:sp macro="" textlink="">
      <xdr:nvSpPr>
        <xdr:cNvPr id="94" name="n_4aveValue有形固定資産減価償却率">
          <a:extLst>
            <a:ext uri="{FF2B5EF4-FFF2-40B4-BE49-F238E27FC236}">
              <a16:creationId xmlns:a16="http://schemas.microsoft.com/office/drawing/2014/main" id="{7ADE2F56-CD83-4D54-95C8-608F33731AAF}"/>
            </a:ext>
          </a:extLst>
        </xdr:cNvPr>
        <xdr:cNvSpPr txBox="1"/>
      </xdr:nvSpPr>
      <xdr:spPr>
        <a:xfrm>
          <a:off x="1426219" y="5902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21607</xdr:rowOff>
    </xdr:from>
    <xdr:ext cx="405111" cy="259045"/>
    <xdr:sp macro="" textlink="">
      <xdr:nvSpPr>
        <xdr:cNvPr id="95" name="n_1mainValue有形固定資産減価償却率">
          <a:extLst>
            <a:ext uri="{FF2B5EF4-FFF2-40B4-BE49-F238E27FC236}">
              <a16:creationId xmlns:a16="http://schemas.microsoft.com/office/drawing/2014/main" id="{6102B5B7-4487-42C1-96B9-7B489698237B}"/>
            </a:ext>
          </a:extLst>
        </xdr:cNvPr>
        <xdr:cNvSpPr txBox="1"/>
      </xdr:nvSpPr>
      <xdr:spPr>
        <a:xfrm>
          <a:off x="3470919" y="5273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139082</xdr:rowOff>
    </xdr:from>
    <xdr:ext cx="405111" cy="259045"/>
    <xdr:sp macro="" textlink="">
      <xdr:nvSpPr>
        <xdr:cNvPr id="96" name="n_2mainValue有形固定資産減価償却率">
          <a:extLst>
            <a:ext uri="{FF2B5EF4-FFF2-40B4-BE49-F238E27FC236}">
              <a16:creationId xmlns:a16="http://schemas.microsoft.com/office/drawing/2014/main" id="{F0BE8B50-D91F-46E1-BF0C-A6306B0999A1}"/>
            </a:ext>
          </a:extLst>
        </xdr:cNvPr>
        <xdr:cNvSpPr txBox="1"/>
      </xdr:nvSpPr>
      <xdr:spPr>
        <a:xfrm>
          <a:off x="2797819" y="5225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85107</xdr:rowOff>
    </xdr:from>
    <xdr:ext cx="405111" cy="259045"/>
    <xdr:sp macro="" textlink="">
      <xdr:nvSpPr>
        <xdr:cNvPr id="97" name="n_3mainValue有形固定資産減価償却率">
          <a:extLst>
            <a:ext uri="{FF2B5EF4-FFF2-40B4-BE49-F238E27FC236}">
              <a16:creationId xmlns:a16="http://schemas.microsoft.com/office/drawing/2014/main" id="{E19083A0-1BA1-4DCF-94CB-830983EE5798}"/>
            </a:ext>
          </a:extLst>
        </xdr:cNvPr>
        <xdr:cNvSpPr txBox="1"/>
      </xdr:nvSpPr>
      <xdr:spPr>
        <a:xfrm>
          <a:off x="2112019" y="5171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2345</xdr:rowOff>
    </xdr:from>
    <xdr:ext cx="405111" cy="259045"/>
    <xdr:sp macro="" textlink="">
      <xdr:nvSpPr>
        <xdr:cNvPr id="98" name="n_4mainValue有形固定資産減価償却率">
          <a:extLst>
            <a:ext uri="{FF2B5EF4-FFF2-40B4-BE49-F238E27FC236}">
              <a16:creationId xmlns:a16="http://schemas.microsoft.com/office/drawing/2014/main" id="{B91C8619-7CF5-4C85-99B3-99AADC1DA99F}"/>
            </a:ext>
          </a:extLst>
        </xdr:cNvPr>
        <xdr:cNvSpPr txBox="1"/>
      </xdr:nvSpPr>
      <xdr:spPr>
        <a:xfrm>
          <a:off x="1426219" y="50886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a:extLst>
            <a:ext uri="{FF2B5EF4-FFF2-40B4-BE49-F238E27FC236}">
              <a16:creationId xmlns:a16="http://schemas.microsoft.com/office/drawing/2014/main" id="{E4D20C72-45AE-4841-9C97-3D0992992FFC}"/>
            </a:ext>
          </a:extLst>
        </xdr:cNvPr>
        <xdr:cNvSpPr/>
      </xdr:nvSpPr>
      <xdr:spPr>
        <a:xfrm>
          <a:off x="10194925" y="4143375"/>
          <a:ext cx="380365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a:extLst>
            <a:ext uri="{FF2B5EF4-FFF2-40B4-BE49-F238E27FC236}">
              <a16:creationId xmlns:a16="http://schemas.microsoft.com/office/drawing/2014/main" id="{16C2C7B6-A6EC-4EF3-9025-48E1077B028A}"/>
            </a:ext>
          </a:extLst>
        </xdr:cNvPr>
        <xdr:cNvSpPr/>
      </xdr:nvSpPr>
      <xdr:spPr>
        <a:xfrm>
          <a:off x="11150868" y="45071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a:extLst>
            <a:ext uri="{FF2B5EF4-FFF2-40B4-BE49-F238E27FC236}">
              <a16:creationId xmlns:a16="http://schemas.microsoft.com/office/drawing/2014/main" id="{1F52FDE6-1C0D-48C2-9178-9298677A1FCF}"/>
            </a:ext>
          </a:extLst>
        </xdr:cNvPr>
        <xdr:cNvSpPr/>
      </xdr:nvSpPr>
      <xdr:spPr>
        <a:xfrm>
          <a:off x="12443365" y="44904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[ 566.2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a:extLst>
            <a:ext uri="{FF2B5EF4-FFF2-40B4-BE49-F238E27FC236}">
              <a16:creationId xmlns:a16="http://schemas.microsoft.com/office/drawing/2014/main" id="{CD99A2A0-A36F-41B1-8E82-C60780AFEAB2}"/>
            </a:ext>
          </a:extLst>
        </xdr:cNvPr>
        <xdr:cNvSpPr/>
      </xdr:nvSpPr>
      <xdr:spPr>
        <a:xfrm>
          <a:off x="139668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a:extLst>
            <a:ext uri="{FF2B5EF4-FFF2-40B4-BE49-F238E27FC236}">
              <a16:creationId xmlns:a16="http://schemas.microsoft.com/office/drawing/2014/main" id="{43DF2768-13D3-41CD-A7ED-158BB86BE640}"/>
            </a:ext>
          </a:extLst>
        </xdr:cNvPr>
        <xdr:cNvSpPr/>
      </xdr:nvSpPr>
      <xdr:spPr>
        <a:xfrm>
          <a:off x="139668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a:extLst>
            <a:ext uri="{FF2B5EF4-FFF2-40B4-BE49-F238E27FC236}">
              <a16:creationId xmlns:a16="http://schemas.microsoft.com/office/drawing/2014/main" id="{826A18F3-84E4-4F16-B886-C41AD6ED01BE}"/>
            </a:ext>
          </a:extLst>
        </xdr:cNvPr>
        <xdr:cNvSpPr/>
      </xdr:nvSpPr>
      <xdr:spPr>
        <a:xfrm>
          <a:off x="15338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a:extLst>
            <a:ext uri="{FF2B5EF4-FFF2-40B4-BE49-F238E27FC236}">
              <a16:creationId xmlns:a16="http://schemas.microsoft.com/office/drawing/2014/main" id="{5DA1B2FF-1E3E-4236-B499-0AD7AC786908}"/>
            </a:ext>
          </a:extLst>
        </xdr:cNvPr>
        <xdr:cNvSpPr/>
      </xdr:nvSpPr>
      <xdr:spPr>
        <a:xfrm>
          <a:off x="15338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a:extLst>
            <a:ext uri="{FF2B5EF4-FFF2-40B4-BE49-F238E27FC236}">
              <a16:creationId xmlns:a16="http://schemas.microsoft.com/office/drawing/2014/main" id="{98359E12-569B-446E-AF50-199B7736CD49}"/>
            </a:ext>
          </a:extLst>
        </xdr:cNvPr>
        <xdr:cNvSpPr/>
      </xdr:nvSpPr>
      <xdr:spPr>
        <a:xfrm>
          <a:off x="1681797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a:extLst>
            <a:ext uri="{FF2B5EF4-FFF2-40B4-BE49-F238E27FC236}">
              <a16:creationId xmlns:a16="http://schemas.microsoft.com/office/drawing/2014/main" id="{623AC602-BB00-4C47-B530-D7A7784A9C7D}"/>
            </a:ext>
          </a:extLst>
        </xdr:cNvPr>
        <xdr:cNvSpPr/>
      </xdr:nvSpPr>
      <xdr:spPr>
        <a:xfrm>
          <a:off x="1681797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a:extLst>
            <a:ext uri="{FF2B5EF4-FFF2-40B4-BE49-F238E27FC236}">
              <a16:creationId xmlns:a16="http://schemas.microsoft.com/office/drawing/2014/main" id="{F8B4B6DB-D053-4C34-BFD0-F5DACAD4C3AC}"/>
            </a:ext>
          </a:extLst>
        </xdr:cNvPr>
        <xdr:cNvSpPr/>
      </xdr:nvSpPr>
      <xdr:spPr>
        <a:xfrm>
          <a:off x="10194925" y="48228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a:extLst>
            <a:ext uri="{FF2B5EF4-FFF2-40B4-BE49-F238E27FC236}">
              <a16:creationId xmlns:a16="http://schemas.microsoft.com/office/drawing/2014/main" id="{FCCFB01E-0E05-4C11-8013-53BBE076D0FF}"/>
            </a:ext>
          </a:extLst>
        </xdr:cNvPr>
        <xdr:cNvSpPr/>
      </xdr:nvSpPr>
      <xdr:spPr>
        <a:xfrm>
          <a:off x="1424622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a:extLst>
            <a:ext uri="{FF2B5EF4-FFF2-40B4-BE49-F238E27FC236}">
              <a16:creationId xmlns:a16="http://schemas.microsoft.com/office/drawing/2014/main" id="{E6419901-7F5C-4B1A-A742-A8E450410F3A}"/>
            </a:ext>
          </a:extLst>
        </xdr:cNvPr>
        <xdr:cNvSpPr/>
      </xdr:nvSpPr>
      <xdr:spPr>
        <a:xfrm>
          <a:off x="1424622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a:extLst>
            <a:ext uri="{FF2B5EF4-FFF2-40B4-BE49-F238E27FC236}">
              <a16:creationId xmlns:a16="http://schemas.microsoft.com/office/drawing/2014/main" id="{47F19783-0C3B-4ADF-BDDE-A1F7B87BBB9F}"/>
            </a:ext>
          </a:extLst>
        </xdr:cNvPr>
        <xdr:cNvSpPr txBox="1"/>
      </xdr:nvSpPr>
      <xdr:spPr>
        <a:xfrm>
          <a:off x="143224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債務償還比率は、充当可能財源の減少により、類似団体平均を</a:t>
          </a:r>
          <a:r>
            <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4.0</a:t>
          </a: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ポイント上回っている。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今後、老朽化に伴う公共施設等の改修、社会保障関係経費の義務的経費等の増加が見込まれることから、将来負担の軽減に留意し、財政運営を行っていく。</a:t>
          </a:r>
        </a:p>
      </xdr:txBody>
    </xdr:sp>
    <xdr:clientData/>
  </xdr:twoCellAnchor>
  <xdr:oneCellAnchor>
    <xdr:from>
      <xdr:col>57</xdr:col>
      <xdr:colOff>111125</xdr:colOff>
      <xdr:row>23</xdr:row>
      <xdr:rowOff>47625</xdr:rowOff>
    </xdr:from>
    <xdr:ext cx="349839" cy="225703"/>
    <xdr:sp macro="" textlink="">
      <xdr:nvSpPr>
        <xdr:cNvPr id="112" name="テキスト ボックス 111">
          <a:extLst>
            <a:ext uri="{FF2B5EF4-FFF2-40B4-BE49-F238E27FC236}">
              <a16:creationId xmlns:a16="http://schemas.microsoft.com/office/drawing/2014/main" id="{C13374B7-BBEA-4BA0-A39A-77B09AB97A1E}"/>
            </a:ext>
          </a:extLst>
        </xdr:cNvPr>
        <xdr:cNvSpPr txBox="1"/>
      </xdr:nvSpPr>
      <xdr:spPr>
        <a:xfrm>
          <a:off x="101568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a:extLst>
            <a:ext uri="{FF2B5EF4-FFF2-40B4-BE49-F238E27FC236}">
              <a16:creationId xmlns:a16="http://schemas.microsoft.com/office/drawing/2014/main" id="{7084AE82-A7DE-4738-90A0-11D307D21ECB}"/>
            </a:ext>
          </a:extLst>
        </xdr:cNvPr>
        <xdr:cNvCxnSpPr/>
      </xdr:nvCxnSpPr>
      <xdr:spPr>
        <a:xfrm>
          <a:off x="10194925" y="68992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a:extLst>
            <a:ext uri="{FF2B5EF4-FFF2-40B4-BE49-F238E27FC236}">
              <a16:creationId xmlns:a16="http://schemas.microsoft.com/office/drawing/2014/main" id="{D1098AF0-E5DE-42CE-A713-090101E09CAA}"/>
            </a:ext>
          </a:extLst>
        </xdr:cNvPr>
        <xdr:cNvSpPr txBox="1"/>
      </xdr:nvSpPr>
      <xdr:spPr>
        <a:xfrm>
          <a:off x="9705751" y="681182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a:extLst>
            <a:ext uri="{FF2B5EF4-FFF2-40B4-BE49-F238E27FC236}">
              <a16:creationId xmlns:a16="http://schemas.microsoft.com/office/drawing/2014/main" id="{E85E210C-DA10-4C20-93FC-2BF781487946}"/>
            </a:ext>
          </a:extLst>
        </xdr:cNvPr>
        <xdr:cNvCxnSpPr/>
      </xdr:nvCxnSpPr>
      <xdr:spPr>
        <a:xfrm>
          <a:off x="10194925" y="65584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6" name="テキスト ボックス 115">
          <a:extLst>
            <a:ext uri="{FF2B5EF4-FFF2-40B4-BE49-F238E27FC236}">
              <a16:creationId xmlns:a16="http://schemas.microsoft.com/office/drawing/2014/main" id="{076D1F9D-DC10-4115-9AB9-7E32299CA9D7}"/>
            </a:ext>
          </a:extLst>
        </xdr:cNvPr>
        <xdr:cNvSpPr txBox="1"/>
      </xdr:nvSpPr>
      <xdr:spPr>
        <a:xfrm>
          <a:off x="9705751" y="646469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a:extLst>
            <a:ext uri="{FF2B5EF4-FFF2-40B4-BE49-F238E27FC236}">
              <a16:creationId xmlns:a16="http://schemas.microsoft.com/office/drawing/2014/main" id="{34C96D55-FB99-4A8D-9AFF-763062331C67}"/>
            </a:ext>
          </a:extLst>
        </xdr:cNvPr>
        <xdr:cNvCxnSpPr/>
      </xdr:nvCxnSpPr>
      <xdr:spPr>
        <a:xfrm>
          <a:off x="10194925" y="62113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a:extLst>
            <a:ext uri="{FF2B5EF4-FFF2-40B4-BE49-F238E27FC236}">
              <a16:creationId xmlns:a16="http://schemas.microsoft.com/office/drawing/2014/main" id="{9827C0BF-A569-4BE5-8408-247E2DDC3FB3}"/>
            </a:ext>
          </a:extLst>
        </xdr:cNvPr>
        <xdr:cNvSpPr txBox="1"/>
      </xdr:nvSpPr>
      <xdr:spPr>
        <a:xfrm>
          <a:off x="9758836" y="611755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a:extLst>
            <a:ext uri="{FF2B5EF4-FFF2-40B4-BE49-F238E27FC236}">
              <a16:creationId xmlns:a16="http://schemas.microsoft.com/office/drawing/2014/main" id="{2B03A304-D7C5-4360-9131-F04A67D4E294}"/>
            </a:ext>
          </a:extLst>
        </xdr:cNvPr>
        <xdr:cNvCxnSpPr/>
      </xdr:nvCxnSpPr>
      <xdr:spPr>
        <a:xfrm>
          <a:off x="10194925" y="58642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a:extLst>
            <a:ext uri="{FF2B5EF4-FFF2-40B4-BE49-F238E27FC236}">
              <a16:creationId xmlns:a16="http://schemas.microsoft.com/office/drawing/2014/main" id="{E8B6CCEC-F9AE-4D7F-83C0-90926C9A5CD0}"/>
            </a:ext>
          </a:extLst>
        </xdr:cNvPr>
        <xdr:cNvSpPr txBox="1"/>
      </xdr:nvSpPr>
      <xdr:spPr>
        <a:xfrm>
          <a:off x="9758836" y="57704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a:extLst>
            <a:ext uri="{FF2B5EF4-FFF2-40B4-BE49-F238E27FC236}">
              <a16:creationId xmlns:a16="http://schemas.microsoft.com/office/drawing/2014/main" id="{C3D0604E-F7B1-4874-9CC7-E58E5DF89D23}"/>
            </a:ext>
          </a:extLst>
        </xdr:cNvPr>
        <xdr:cNvCxnSpPr/>
      </xdr:nvCxnSpPr>
      <xdr:spPr>
        <a:xfrm>
          <a:off x="10194925" y="55170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a:extLst>
            <a:ext uri="{FF2B5EF4-FFF2-40B4-BE49-F238E27FC236}">
              <a16:creationId xmlns:a16="http://schemas.microsoft.com/office/drawing/2014/main" id="{596C357E-D423-4392-AD19-240042B03DA1}"/>
            </a:ext>
          </a:extLst>
        </xdr:cNvPr>
        <xdr:cNvSpPr txBox="1"/>
      </xdr:nvSpPr>
      <xdr:spPr>
        <a:xfrm>
          <a:off x="9758836" y="542329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a:extLst>
            <a:ext uri="{FF2B5EF4-FFF2-40B4-BE49-F238E27FC236}">
              <a16:creationId xmlns:a16="http://schemas.microsoft.com/office/drawing/2014/main" id="{BE56B161-4D70-4B99-AF06-122C32C15CBE}"/>
            </a:ext>
          </a:extLst>
        </xdr:cNvPr>
        <xdr:cNvCxnSpPr/>
      </xdr:nvCxnSpPr>
      <xdr:spPr>
        <a:xfrm>
          <a:off x="10194925" y="51699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a:extLst>
            <a:ext uri="{FF2B5EF4-FFF2-40B4-BE49-F238E27FC236}">
              <a16:creationId xmlns:a16="http://schemas.microsoft.com/office/drawing/2014/main" id="{33289E10-0A07-4166-B6F4-763AEEA5DBE0}"/>
            </a:ext>
          </a:extLst>
        </xdr:cNvPr>
        <xdr:cNvSpPr txBox="1"/>
      </xdr:nvSpPr>
      <xdr:spPr>
        <a:xfrm>
          <a:off x="9861428" y="508250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a:extLst>
            <a:ext uri="{FF2B5EF4-FFF2-40B4-BE49-F238E27FC236}">
              <a16:creationId xmlns:a16="http://schemas.microsoft.com/office/drawing/2014/main" id="{6DE3AA47-4F9D-4138-B783-740595EE5999}"/>
            </a:ext>
          </a:extLst>
        </xdr:cNvPr>
        <xdr:cNvCxnSpPr/>
      </xdr:nvCxnSpPr>
      <xdr:spPr>
        <a:xfrm>
          <a:off x="10194925" y="48228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a:extLst>
            <a:ext uri="{FF2B5EF4-FFF2-40B4-BE49-F238E27FC236}">
              <a16:creationId xmlns:a16="http://schemas.microsoft.com/office/drawing/2014/main" id="{DDD027FA-ECF5-4512-B4BF-D2E633794DED}"/>
            </a:ext>
          </a:extLst>
        </xdr:cNvPr>
        <xdr:cNvSpPr/>
      </xdr:nvSpPr>
      <xdr:spPr>
        <a:xfrm>
          <a:off x="10194925" y="48228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124644</xdr:rowOff>
    </xdr:to>
    <xdr:cxnSp macro="">
      <xdr:nvCxnSpPr>
        <xdr:cNvPr id="127" name="直線コネクタ 126">
          <a:extLst>
            <a:ext uri="{FF2B5EF4-FFF2-40B4-BE49-F238E27FC236}">
              <a16:creationId xmlns:a16="http://schemas.microsoft.com/office/drawing/2014/main" id="{C60B77FD-A4BF-4707-9E7F-9785A80B18DB}"/>
            </a:ext>
          </a:extLst>
        </xdr:cNvPr>
        <xdr:cNvCxnSpPr/>
      </xdr:nvCxnSpPr>
      <xdr:spPr>
        <a:xfrm flipV="1">
          <a:off x="13323570" y="5169958"/>
          <a:ext cx="1269" cy="11967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128471</xdr:rowOff>
    </xdr:from>
    <xdr:ext cx="560923" cy="259045"/>
    <xdr:sp macro="" textlink="">
      <xdr:nvSpPr>
        <xdr:cNvPr id="128" name="債務償還比率最小値テキスト">
          <a:extLst>
            <a:ext uri="{FF2B5EF4-FFF2-40B4-BE49-F238E27FC236}">
              <a16:creationId xmlns:a16="http://schemas.microsoft.com/office/drawing/2014/main" id="{B41F343F-73AD-4B7F-9ED5-888488B6F138}"/>
            </a:ext>
          </a:extLst>
        </xdr:cNvPr>
        <xdr:cNvSpPr txBox="1"/>
      </xdr:nvSpPr>
      <xdr:spPr>
        <a:xfrm>
          <a:off x="13376275" y="6370521"/>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124644</xdr:rowOff>
    </xdr:from>
    <xdr:to>
      <xdr:col>76</xdr:col>
      <xdr:colOff>111125</xdr:colOff>
      <xdr:row>33</xdr:row>
      <xdr:rowOff>124644</xdr:rowOff>
    </xdr:to>
    <xdr:cxnSp macro="">
      <xdr:nvCxnSpPr>
        <xdr:cNvPr id="129" name="直線コネクタ 128">
          <a:extLst>
            <a:ext uri="{FF2B5EF4-FFF2-40B4-BE49-F238E27FC236}">
              <a16:creationId xmlns:a16="http://schemas.microsoft.com/office/drawing/2014/main" id="{889EAD6C-B872-4D09-A619-3D0038474CCC}"/>
            </a:ext>
          </a:extLst>
        </xdr:cNvPr>
        <xdr:cNvCxnSpPr/>
      </xdr:nvCxnSpPr>
      <xdr:spPr>
        <a:xfrm>
          <a:off x="13255625" y="636669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a:extLst>
            <a:ext uri="{FF2B5EF4-FFF2-40B4-BE49-F238E27FC236}">
              <a16:creationId xmlns:a16="http://schemas.microsoft.com/office/drawing/2014/main" id="{31EEAB05-11FE-4009-8D72-90A5CCD6FABF}"/>
            </a:ext>
          </a:extLst>
        </xdr:cNvPr>
        <xdr:cNvSpPr txBox="1"/>
      </xdr:nvSpPr>
      <xdr:spPr>
        <a:xfrm>
          <a:off x="13376275" y="49515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a:extLst>
            <a:ext uri="{FF2B5EF4-FFF2-40B4-BE49-F238E27FC236}">
              <a16:creationId xmlns:a16="http://schemas.microsoft.com/office/drawing/2014/main" id="{534728A0-6B0A-4340-8BC3-01B2BC4BD48D}"/>
            </a:ext>
          </a:extLst>
        </xdr:cNvPr>
        <xdr:cNvCxnSpPr/>
      </xdr:nvCxnSpPr>
      <xdr:spPr>
        <a:xfrm>
          <a:off x="13255625" y="51699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44213</xdr:rowOff>
    </xdr:from>
    <xdr:ext cx="469744" cy="259045"/>
    <xdr:sp macro="" textlink="">
      <xdr:nvSpPr>
        <xdr:cNvPr id="132" name="債務償還比率平均値テキスト">
          <a:extLst>
            <a:ext uri="{FF2B5EF4-FFF2-40B4-BE49-F238E27FC236}">
              <a16:creationId xmlns:a16="http://schemas.microsoft.com/office/drawing/2014/main" id="{D934D996-07A9-4FD9-B362-16943E1BE817}"/>
            </a:ext>
          </a:extLst>
        </xdr:cNvPr>
        <xdr:cNvSpPr txBox="1"/>
      </xdr:nvSpPr>
      <xdr:spPr>
        <a:xfrm>
          <a:off x="13376275" y="56258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21336</xdr:rowOff>
    </xdr:from>
    <xdr:to>
      <xdr:col>76</xdr:col>
      <xdr:colOff>73025</xdr:colOff>
      <xdr:row>30</xdr:row>
      <xdr:rowOff>122936</xdr:rowOff>
    </xdr:to>
    <xdr:sp macro="" textlink="">
      <xdr:nvSpPr>
        <xdr:cNvPr id="133" name="フローチャート: 判断 132">
          <a:extLst>
            <a:ext uri="{FF2B5EF4-FFF2-40B4-BE49-F238E27FC236}">
              <a16:creationId xmlns:a16="http://schemas.microsoft.com/office/drawing/2014/main" id="{1EDBCB19-FFDF-4367-8295-A1808484B346}"/>
            </a:ext>
          </a:extLst>
        </xdr:cNvPr>
        <xdr:cNvSpPr/>
      </xdr:nvSpPr>
      <xdr:spPr>
        <a:xfrm>
          <a:off x="13293725" y="576808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133653</xdr:rowOff>
    </xdr:from>
    <xdr:to>
      <xdr:col>72</xdr:col>
      <xdr:colOff>123825</xdr:colOff>
      <xdr:row>30</xdr:row>
      <xdr:rowOff>63803</xdr:rowOff>
    </xdr:to>
    <xdr:sp macro="" textlink="">
      <xdr:nvSpPr>
        <xdr:cNvPr id="134" name="フローチャート: 判断 133">
          <a:extLst>
            <a:ext uri="{FF2B5EF4-FFF2-40B4-BE49-F238E27FC236}">
              <a16:creationId xmlns:a16="http://schemas.microsoft.com/office/drawing/2014/main" id="{EB97768D-CE3E-4CEA-8D3B-76F8D244AF74}"/>
            </a:ext>
          </a:extLst>
        </xdr:cNvPr>
        <xdr:cNvSpPr/>
      </xdr:nvSpPr>
      <xdr:spPr>
        <a:xfrm>
          <a:off x="12639675" y="571530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126167</xdr:rowOff>
    </xdr:from>
    <xdr:to>
      <xdr:col>68</xdr:col>
      <xdr:colOff>123825</xdr:colOff>
      <xdr:row>31</xdr:row>
      <xdr:rowOff>56317</xdr:rowOff>
    </xdr:to>
    <xdr:sp macro="" textlink="">
      <xdr:nvSpPr>
        <xdr:cNvPr id="135" name="フローチャート: 判断 134">
          <a:extLst>
            <a:ext uri="{FF2B5EF4-FFF2-40B4-BE49-F238E27FC236}">
              <a16:creationId xmlns:a16="http://schemas.microsoft.com/office/drawing/2014/main" id="{E5793193-4EB6-4E9E-A318-4E9B61AC6605}"/>
            </a:ext>
          </a:extLst>
        </xdr:cNvPr>
        <xdr:cNvSpPr/>
      </xdr:nvSpPr>
      <xdr:spPr>
        <a:xfrm>
          <a:off x="11953875" y="587291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25845</xdr:rowOff>
    </xdr:from>
    <xdr:to>
      <xdr:col>64</xdr:col>
      <xdr:colOff>123825</xdr:colOff>
      <xdr:row>31</xdr:row>
      <xdr:rowOff>127445</xdr:rowOff>
    </xdr:to>
    <xdr:sp macro="" textlink="">
      <xdr:nvSpPr>
        <xdr:cNvPr id="136" name="フローチャート: 判断 135">
          <a:extLst>
            <a:ext uri="{FF2B5EF4-FFF2-40B4-BE49-F238E27FC236}">
              <a16:creationId xmlns:a16="http://schemas.microsoft.com/office/drawing/2014/main" id="{ACD6A00F-5571-42EF-82D8-0F13C1E62CB3}"/>
            </a:ext>
          </a:extLst>
        </xdr:cNvPr>
        <xdr:cNvSpPr/>
      </xdr:nvSpPr>
      <xdr:spPr>
        <a:xfrm>
          <a:off x="11268075" y="5937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22126</xdr:rowOff>
    </xdr:from>
    <xdr:to>
      <xdr:col>60</xdr:col>
      <xdr:colOff>123825</xdr:colOff>
      <xdr:row>31</xdr:row>
      <xdr:rowOff>123726</xdr:rowOff>
    </xdr:to>
    <xdr:sp macro="" textlink="">
      <xdr:nvSpPr>
        <xdr:cNvPr id="137" name="フローチャート: 判断 136">
          <a:extLst>
            <a:ext uri="{FF2B5EF4-FFF2-40B4-BE49-F238E27FC236}">
              <a16:creationId xmlns:a16="http://schemas.microsoft.com/office/drawing/2014/main" id="{97A8D3B6-A4BE-4FF4-A937-D78D65A06002}"/>
            </a:ext>
          </a:extLst>
        </xdr:cNvPr>
        <xdr:cNvSpPr/>
      </xdr:nvSpPr>
      <xdr:spPr>
        <a:xfrm>
          <a:off x="10582275" y="593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1B9A36D0-FB61-4768-B4DB-7D5985360B51}"/>
            </a:ext>
          </a:extLst>
        </xdr:cNvPr>
        <xdr:cNvSpPr txBox="1"/>
      </xdr:nvSpPr>
      <xdr:spPr>
        <a:xfrm>
          <a:off x="13166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32DA4377-EDA8-4A5E-8C60-84F4F92EC2F7}"/>
            </a:ext>
          </a:extLst>
        </xdr:cNvPr>
        <xdr:cNvSpPr txBox="1"/>
      </xdr:nvSpPr>
      <xdr:spPr>
        <a:xfrm>
          <a:off x="12531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DD9C1A34-769A-4A55-BDA1-326AD9EA524B}"/>
            </a:ext>
          </a:extLst>
        </xdr:cNvPr>
        <xdr:cNvSpPr txBox="1"/>
      </xdr:nvSpPr>
      <xdr:spPr>
        <a:xfrm>
          <a:off x="118459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9CA48A69-B2DC-4F80-861C-A12A2CFDC956}"/>
            </a:ext>
          </a:extLst>
        </xdr:cNvPr>
        <xdr:cNvSpPr txBox="1"/>
      </xdr:nvSpPr>
      <xdr:spPr>
        <a:xfrm>
          <a:off x="111601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4FED97A6-C0F1-4EDD-B067-36ACE140DC8B}"/>
            </a:ext>
          </a:extLst>
        </xdr:cNvPr>
        <xdr:cNvSpPr txBox="1"/>
      </xdr:nvSpPr>
      <xdr:spPr>
        <a:xfrm>
          <a:off x="104743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26134</xdr:rowOff>
    </xdr:from>
    <xdr:to>
      <xdr:col>76</xdr:col>
      <xdr:colOff>73025</xdr:colOff>
      <xdr:row>30</xdr:row>
      <xdr:rowOff>127734</xdr:rowOff>
    </xdr:to>
    <xdr:sp macro="" textlink="">
      <xdr:nvSpPr>
        <xdr:cNvPr id="143" name="楕円 142">
          <a:extLst>
            <a:ext uri="{FF2B5EF4-FFF2-40B4-BE49-F238E27FC236}">
              <a16:creationId xmlns:a16="http://schemas.microsoft.com/office/drawing/2014/main" id="{5F2E08D0-8952-4D84-9C7F-DB96CFBD51B3}"/>
            </a:ext>
          </a:extLst>
        </xdr:cNvPr>
        <xdr:cNvSpPr/>
      </xdr:nvSpPr>
      <xdr:spPr>
        <a:xfrm>
          <a:off x="13293725" y="577288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4561</xdr:rowOff>
    </xdr:from>
    <xdr:ext cx="469744" cy="259045"/>
    <xdr:sp macro="" textlink="">
      <xdr:nvSpPr>
        <xdr:cNvPr id="144" name="債務償還比率該当値テキスト">
          <a:extLst>
            <a:ext uri="{FF2B5EF4-FFF2-40B4-BE49-F238E27FC236}">
              <a16:creationId xmlns:a16="http://schemas.microsoft.com/office/drawing/2014/main" id="{3429AA4A-3CB8-4B6D-BDE4-F80CD4FBF40E}"/>
            </a:ext>
          </a:extLst>
        </xdr:cNvPr>
        <xdr:cNvSpPr txBox="1"/>
      </xdr:nvSpPr>
      <xdr:spPr>
        <a:xfrm>
          <a:off x="13376275" y="5751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29</xdr:row>
      <xdr:rowOff>29542</xdr:rowOff>
    </xdr:from>
    <xdr:to>
      <xdr:col>72</xdr:col>
      <xdr:colOff>123825</xdr:colOff>
      <xdr:row>29</xdr:row>
      <xdr:rowOff>131142</xdr:rowOff>
    </xdr:to>
    <xdr:sp macro="" textlink="">
      <xdr:nvSpPr>
        <xdr:cNvPr id="145" name="楕円 144">
          <a:extLst>
            <a:ext uri="{FF2B5EF4-FFF2-40B4-BE49-F238E27FC236}">
              <a16:creationId xmlns:a16="http://schemas.microsoft.com/office/drawing/2014/main" id="{39256BA7-284C-40F6-9189-98F1937B3D35}"/>
            </a:ext>
          </a:extLst>
        </xdr:cNvPr>
        <xdr:cNvSpPr/>
      </xdr:nvSpPr>
      <xdr:spPr>
        <a:xfrm>
          <a:off x="12639675" y="5611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80342</xdr:rowOff>
    </xdr:from>
    <xdr:to>
      <xdr:col>76</xdr:col>
      <xdr:colOff>22225</xdr:colOff>
      <xdr:row>30</xdr:row>
      <xdr:rowOff>76934</xdr:rowOff>
    </xdr:to>
    <xdr:cxnSp macro="">
      <xdr:nvCxnSpPr>
        <xdr:cNvPr id="146" name="直線コネクタ 145">
          <a:extLst>
            <a:ext uri="{FF2B5EF4-FFF2-40B4-BE49-F238E27FC236}">
              <a16:creationId xmlns:a16="http://schemas.microsoft.com/office/drawing/2014/main" id="{941D2CF0-DA9F-4F2D-A531-F32121B8061E}"/>
            </a:ext>
          </a:extLst>
        </xdr:cNvPr>
        <xdr:cNvCxnSpPr/>
      </xdr:nvCxnSpPr>
      <xdr:spPr>
        <a:xfrm>
          <a:off x="12690475" y="5661992"/>
          <a:ext cx="635000" cy="161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119091</xdr:rowOff>
    </xdr:from>
    <xdr:to>
      <xdr:col>68</xdr:col>
      <xdr:colOff>123825</xdr:colOff>
      <xdr:row>31</xdr:row>
      <xdr:rowOff>49241</xdr:rowOff>
    </xdr:to>
    <xdr:sp macro="" textlink="">
      <xdr:nvSpPr>
        <xdr:cNvPr id="147" name="楕円 146">
          <a:extLst>
            <a:ext uri="{FF2B5EF4-FFF2-40B4-BE49-F238E27FC236}">
              <a16:creationId xmlns:a16="http://schemas.microsoft.com/office/drawing/2014/main" id="{E571293C-AA0B-4178-A56E-229ECD4E661C}"/>
            </a:ext>
          </a:extLst>
        </xdr:cNvPr>
        <xdr:cNvSpPr/>
      </xdr:nvSpPr>
      <xdr:spPr>
        <a:xfrm>
          <a:off x="11953875" y="586584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29</xdr:row>
      <xdr:rowOff>80342</xdr:rowOff>
    </xdr:from>
    <xdr:to>
      <xdr:col>72</xdr:col>
      <xdr:colOff>73025</xdr:colOff>
      <xdr:row>30</xdr:row>
      <xdr:rowOff>169891</xdr:rowOff>
    </xdr:to>
    <xdr:cxnSp macro="">
      <xdr:nvCxnSpPr>
        <xdr:cNvPr id="148" name="直線コネクタ 147">
          <a:extLst>
            <a:ext uri="{FF2B5EF4-FFF2-40B4-BE49-F238E27FC236}">
              <a16:creationId xmlns:a16="http://schemas.microsoft.com/office/drawing/2014/main" id="{520B6C1E-1528-445E-9E0A-38669F77F961}"/>
            </a:ext>
          </a:extLst>
        </xdr:cNvPr>
        <xdr:cNvCxnSpPr/>
      </xdr:nvCxnSpPr>
      <xdr:spPr>
        <a:xfrm flipV="1">
          <a:off x="12004675" y="5661992"/>
          <a:ext cx="685800" cy="248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109806</xdr:rowOff>
    </xdr:from>
    <xdr:to>
      <xdr:col>64</xdr:col>
      <xdr:colOff>123825</xdr:colOff>
      <xdr:row>32</xdr:row>
      <xdr:rowOff>39956</xdr:rowOff>
    </xdr:to>
    <xdr:sp macro="" textlink="">
      <xdr:nvSpPr>
        <xdr:cNvPr id="149" name="楕円 148">
          <a:extLst>
            <a:ext uri="{FF2B5EF4-FFF2-40B4-BE49-F238E27FC236}">
              <a16:creationId xmlns:a16="http://schemas.microsoft.com/office/drawing/2014/main" id="{DAF7E489-8641-40AB-933B-306B3518C438}"/>
            </a:ext>
          </a:extLst>
        </xdr:cNvPr>
        <xdr:cNvSpPr/>
      </xdr:nvSpPr>
      <xdr:spPr>
        <a:xfrm>
          <a:off x="11268075" y="60216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169891</xdr:rowOff>
    </xdr:from>
    <xdr:to>
      <xdr:col>68</xdr:col>
      <xdr:colOff>73025</xdr:colOff>
      <xdr:row>31</xdr:row>
      <xdr:rowOff>160606</xdr:rowOff>
    </xdr:to>
    <xdr:cxnSp macro="">
      <xdr:nvCxnSpPr>
        <xdr:cNvPr id="150" name="直線コネクタ 149">
          <a:extLst>
            <a:ext uri="{FF2B5EF4-FFF2-40B4-BE49-F238E27FC236}">
              <a16:creationId xmlns:a16="http://schemas.microsoft.com/office/drawing/2014/main" id="{48A2153F-0DE6-43EF-806C-E501326AF832}"/>
            </a:ext>
          </a:extLst>
        </xdr:cNvPr>
        <xdr:cNvCxnSpPr/>
      </xdr:nvCxnSpPr>
      <xdr:spPr>
        <a:xfrm flipV="1">
          <a:off x="11318875" y="5910291"/>
          <a:ext cx="685800" cy="162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32</xdr:row>
      <xdr:rowOff>7204</xdr:rowOff>
    </xdr:from>
    <xdr:to>
      <xdr:col>60</xdr:col>
      <xdr:colOff>123825</xdr:colOff>
      <xdr:row>32</xdr:row>
      <xdr:rowOff>108804</xdr:rowOff>
    </xdr:to>
    <xdr:sp macro="" textlink="">
      <xdr:nvSpPr>
        <xdr:cNvPr id="151" name="楕円 150">
          <a:extLst>
            <a:ext uri="{FF2B5EF4-FFF2-40B4-BE49-F238E27FC236}">
              <a16:creationId xmlns:a16="http://schemas.microsoft.com/office/drawing/2014/main" id="{2C2D5316-E5F4-43BB-9F81-2B5989FFE05F}"/>
            </a:ext>
          </a:extLst>
        </xdr:cNvPr>
        <xdr:cNvSpPr/>
      </xdr:nvSpPr>
      <xdr:spPr>
        <a:xfrm>
          <a:off x="10582275" y="6084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160606</xdr:rowOff>
    </xdr:from>
    <xdr:to>
      <xdr:col>64</xdr:col>
      <xdr:colOff>73025</xdr:colOff>
      <xdr:row>32</xdr:row>
      <xdr:rowOff>58004</xdr:rowOff>
    </xdr:to>
    <xdr:cxnSp macro="">
      <xdr:nvCxnSpPr>
        <xdr:cNvPr id="152" name="直線コネクタ 151">
          <a:extLst>
            <a:ext uri="{FF2B5EF4-FFF2-40B4-BE49-F238E27FC236}">
              <a16:creationId xmlns:a16="http://schemas.microsoft.com/office/drawing/2014/main" id="{D1C8EEE0-CC77-47A3-BC75-66ED34318FF4}"/>
            </a:ext>
          </a:extLst>
        </xdr:cNvPr>
        <xdr:cNvCxnSpPr/>
      </xdr:nvCxnSpPr>
      <xdr:spPr>
        <a:xfrm flipV="1">
          <a:off x="10633075" y="6072456"/>
          <a:ext cx="685800" cy="62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30</xdr:row>
      <xdr:rowOff>54930</xdr:rowOff>
    </xdr:from>
    <xdr:ext cx="469744" cy="259045"/>
    <xdr:sp macro="" textlink="">
      <xdr:nvSpPr>
        <xdr:cNvPr id="153" name="n_1aveValue債務償還比率">
          <a:extLst>
            <a:ext uri="{FF2B5EF4-FFF2-40B4-BE49-F238E27FC236}">
              <a16:creationId xmlns:a16="http://schemas.microsoft.com/office/drawing/2014/main" id="{52FA6CEE-D25D-4FEC-9D08-F3A896B35A4E}"/>
            </a:ext>
          </a:extLst>
        </xdr:cNvPr>
        <xdr:cNvSpPr txBox="1"/>
      </xdr:nvSpPr>
      <xdr:spPr>
        <a:xfrm>
          <a:off x="12461952" y="5801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47444</xdr:rowOff>
    </xdr:from>
    <xdr:ext cx="469744" cy="259045"/>
    <xdr:sp macro="" textlink="">
      <xdr:nvSpPr>
        <xdr:cNvPr id="154" name="n_2aveValue債務償還比率">
          <a:extLst>
            <a:ext uri="{FF2B5EF4-FFF2-40B4-BE49-F238E27FC236}">
              <a16:creationId xmlns:a16="http://schemas.microsoft.com/office/drawing/2014/main" id="{62B3598D-D5AA-47E6-98A2-CEE307BD5497}"/>
            </a:ext>
          </a:extLst>
        </xdr:cNvPr>
        <xdr:cNvSpPr txBox="1"/>
      </xdr:nvSpPr>
      <xdr:spPr>
        <a:xfrm>
          <a:off x="11788852" y="5959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143972</xdr:rowOff>
    </xdr:from>
    <xdr:ext cx="469744" cy="259045"/>
    <xdr:sp macro="" textlink="">
      <xdr:nvSpPr>
        <xdr:cNvPr id="155" name="n_3aveValue債務償還比率">
          <a:extLst>
            <a:ext uri="{FF2B5EF4-FFF2-40B4-BE49-F238E27FC236}">
              <a16:creationId xmlns:a16="http://schemas.microsoft.com/office/drawing/2014/main" id="{CDAC2502-3C25-4B8B-B048-F53B7A29131A}"/>
            </a:ext>
          </a:extLst>
        </xdr:cNvPr>
        <xdr:cNvSpPr txBox="1"/>
      </xdr:nvSpPr>
      <xdr:spPr>
        <a:xfrm>
          <a:off x="11103052" y="5725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140253</xdr:rowOff>
    </xdr:from>
    <xdr:ext cx="469744" cy="259045"/>
    <xdr:sp macro="" textlink="">
      <xdr:nvSpPr>
        <xdr:cNvPr id="156" name="n_4aveValue債務償還比率">
          <a:extLst>
            <a:ext uri="{FF2B5EF4-FFF2-40B4-BE49-F238E27FC236}">
              <a16:creationId xmlns:a16="http://schemas.microsoft.com/office/drawing/2014/main" id="{53F0D1D9-DAE5-4A14-A699-8DFE662B2100}"/>
            </a:ext>
          </a:extLst>
        </xdr:cNvPr>
        <xdr:cNvSpPr txBox="1"/>
      </xdr:nvSpPr>
      <xdr:spPr>
        <a:xfrm>
          <a:off x="10417252" y="5721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27</xdr:row>
      <xdr:rowOff>147669</xdr:rowOff>
    </xdr:from>
    <xdr:ext cx="469744" cy="259045"/>
    <xdr:sp macro="" textlink="">
      <xdr:nvSpPr>
        <xdr:cNvPr id="157" name="n_1mainValue債務償還比率">
          <a:extLst>
            <a:ext uri="{FF2B5EF4-FFF2-40B4-BE49-F238E27FC236}">
              <a16:creationId xmlns:a16="http://schemas.microsoft.com/office/drawing/2014/main" id="{CB8785F0-C3FB-41E1-A0B9-4852D85EB810}"/>
            </a:ext>
          </a:extLst>
        </xdr:cNvPr>
        <xdr:cNvSpPr txBox="1"/>
      </xdr:nvSpPr>
      <xdr:spPr>
        <a:xfrm>
          <a:off x="12461952" y="53991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65768</xdr:rowOff>
    </xdr:from>
    <xdr:ext cx="469744" cy="259045"/>
    <xdr:sp macro="" textlink="">
      <xdr:nvSpPr>
        <xdr:cNvPr id="158" name="n_2mainValue債務償還比率">
          <a:extLst>
            <a:ext uri="{FF2B5EF4-FFF2-40B4-BE49-F238E27FC236}">
              <a16:creationId xmlns:a16="http://schemas.microsoft.com/office/drawing/2014/main" id="{9F85D3B7-911D-4FC9-B200-2C50AF052278}"/>
            </a:ext>
          </a:extLst>
        </xdr:cNvPr>
        <xdr:cNvSpPr txBox="1"/>
      </xdr:nvSpPr>
      <xdr:spPr>
        <a:xfrm>
          <a:off x="11788852" y="5647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31083</xdr:rowOff>
    </xdr:from>
    <xdr:ext cx="469744" cy="259045"/>
    <xdr:sp macro="" textlink="">
      <xdr:nvSpPr>
        <xdr:cNvPr id="159" name="n_3mainValue債務償還比率">
          <a:extLst>
            <a:ext uri="{FF2B5EF4-FFF2-40B4-BE49-F238E27FC236}">
              <a16:creationId xmlns:a16="http://schemas.microsoft.com/office/drawing/2014/main" id="{85FB158B-97BB-4E42-B6EA-FEB0E496B4E4}"/>
            </a:ext>
          </a:extLst>
        </xdr:cNvPr>
        <xdr:cNvSpPr txBox="1"/>
      </xdr:nvSpPr>
      <xdr:spPr>
        <a:xfrm>
          <a:off x="11103052" y="6108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99931</xdr:rowOff>
    </xdr:from>
    <xdr:ext cx="469744" cy="259045"/>
    <xdr:sp macro="" textlink="">
      <xdr:nvSpPr>
        <xdr:cNvPr id="160" name="n_4mainValue債務償還比率">
          <a:extLst>
            <a:ext uri="{FF2B5EF4-FFF2-40B4-BE49-F238E27FC236}">
              <a16:creationId xmlns:a16="http://schemas.microsoft.com/office/drawing/2014/main" id="{BB80C450-D865-475B-BDAC-05C3D93923B2}"/>
            </a:ext>
          </a:extLst>
        </xdr:cNvPr>
        <xdr:cNvSpPr txBox="1"/>
      </xdr:nvSpPr>
      <xdr:spPr>
        <a:xfrm>
          <a:off x="10417252" y="6176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a:extLst>
            <a:ext uri="{FF2B5EF4-FFF2-40B4-BE49-F238E27FC236}">
              <a16:creationId xmlns:a16="http://schemas.microsoft.com/office/drawing/2014/main" id="{E46911D6-A3FE-4EAF-973B-F57E551B0618}"/>
            </a:ext>
          </a:extLst>
        </xdr:cNvPr>
        <xdr:cNvSpPr/>
      </xdr:nvSpPr>
      <xdr:spPr>
        <a:xfrm>
          <a:off x="1152525" y="77597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a:extLst>
            <a:ext uri="{FF2B5EF4-FFF2-40B4-BE49-F238E27FC236}">
              <a16:creationId xmlns:a16="http://schemas.microsoft.com/office/drawing/2014/main" id="{2F75FDBD-3891-4A43-BE2E-ECD7A32EF1A9}"/>
            </a:ext>
          </a:extLst>
        </xdr:cNvPr>
        <xdr:cNvSpPr/>
      </xdr:nvSpPr>
      <xdr:spPr>
        <a:xfrm>
          <a:off x="1152525" y="114395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a:extLst>
            <a:ext uri="{FF2B5EF4-FFF2-40B4-BE49-F238E27FC236}">
              <a16:creationId xmlns:a16="http://schemas.microsoft.com/office/drawing/2014/main" id="{E996565C-832C-490C-AB63-EF79790E657F}"/>
            </a:ext>
          </a:extLst>
        </xdr:cNvPr>
        <xdr:cNvSpPr txBox="1"/>
      </xdr:nvSpPr>
      <xdr:spPr>
        <a:xfrm>
          <a:off x="835025" y="80073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a:extLst>
            <a:ext uri="{FF2B5EF4-FFF2-40B4-BE49-F238E27FC236}">
              <a16:creationId xmlns:a16="http://schemas.microsoft.com/office/drawing/2014/main" id="{EAFE8817-3F1E-43A3-B807-36A0FB84D5F6}"/>
            </a:ext>
          </a:extLst>
        </xdr:cNvPr>
        <xdr:cNvSpPr txBox="1"/>
      </xdr:nvSpPr>
      <xdr:spPr>
        <a:xfrm>
          <a:off x="6296025" y="105854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a:extLst>
            <a:ext uri="{FF2B5EF4-FFF2-40B4-BE49-F238E27FC236}">
              <a16:creationId xmlns:a16="http://schemas.microsoft.com/office/drawing/2014/main" id="{035E271E-57A3-415B-AD5C-6124AFCA9F0F}"/>
            </a:ext>
          </a:extLst>
        </xdr:cNvPr>
        <xdr:cNvSpPr txBox="1"/>
      </xdr:nvSpPr>
      <xdr:spPr>
        <a:xfrm>
          <a:off x="835025" y="116554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a:extLst>
            <a:ext uri="{FF2B5EF4-FFF2-40B4-BE49-F238E27FC236}">
              <a16:creationId xmlns:a16="http://schemas.microsoft.com/office/drawing/2014/main" id="{374D7A39-F8B8-4070-B518-E2410A1C151A}"/>
            </a:ext>
          </a:extLst>
        </xdr:cNvPr>
        <xdr:cNvSpPr txBox="1"/>
      </xdr:nvSpPr>
      <xdr:spPr>
        <a:xfrm>
          <a:off x="6296025" y="14309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3660B42C-873C-45EA-A149-ED7168271ECA}"/>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12A9CF1-CE69-4769-A6F6-1D094039FFB8}"/>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23EE5601-7E41-4DB2-AA03-6E643D12726D}"/>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4574B1B2-3F0D-4527-9681-304031C123FC}"/>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B976A92B-D66C-4C24-8485-BE17EAE4AA33}"/>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9AFC6C5F-7FA6-4B49-A2EE-3FBB6FE0C63C}"/>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8E2A0AA0-A897-4955-97B8-A6AE0359E000}"/>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5E51A14A-742D-4FA7-AAAA-B177DA7D2998}"/>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54C17396-7294-4BBA-830A-B9DC301A5F0C}"/>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B5FB30F6-7FF0-472A-BB8B-EDDB7E8DC823}"/>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E8C21E7C-96D0-4932-85B4-113CF82ABED4}"/>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55573269-2E76-49B9-8665-CFD0451A3D03}"/>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BAAAAB2E-F8AC-40CE-9A19-E94323E0DDE0}"/>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E64EAE29-F362-4A3C-BAFB-8A92242EDAEE}"/>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605ACA76-9493-4AB8-9FEB-5702C775C4DA}"/>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6898C49A-227A-4CCF-A2EA-38C9C153A845}"/>
            </a:ext>
          </a:extLst>
        </xdr:cNvPr>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D19CB919-130D-48E3-9A04-3789C4DBFAF6}"/>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6ED79BD6-ECA3-4C01-8CB9-DDCB82842BF3}"/>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A962A237-96FD-4030-8A81-FA1E05B87D48}"/>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CC25CB71-924F-445A-8DD7-22541C623B53}"/>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4781C1AF-B1B9-4F47-838B-9759E6BFE145}"/>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F2DA7290-9A5E-45F8-A47C-5C82044E4D69}"/>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C3E84182-BF21-49F4-B7A4-FB64F715E17A}"/>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88984FB6-8862-47F4-B0EB-E64671C4D3D0}"/>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20D1E12D-0AD9-45D7-98D8-F33694DD1B70}"/>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F0E84855-93BB-42BA-A7E1-BB732BDD5EBA}"/>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62051919-0824-4E52-82ED-A79B72EDA7D9}"/>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77773B4A-9998-4D28-B423-2B1C1407C4DC}"/>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D71D8DF6-81E5-459A-8C69-E48F0E059547}"/>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F4E16919-1428-4FB5-9FB0-1D9621E54BBA}"/>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4C769494-741B-47A9-BF5B-8B94FA671610}"/>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A424A5EC-45B0-4C8C-A7DC-55829EF3EF30}"/>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4BA9D38A-D722-4561-A8D6-1514A0DE79BC}"/>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8D2B6B4B-54F0-4319-AB10-8AF70E4A7956}"/>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63A372FD-EB3A-404C-9AC6-6BCC3C1793EA}"/>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22B128E-5082-464A-9812-35D337703721}"/>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58B29D2D-7942-4363-8015-465A6AC17CFE}"/>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2E47EF6F-46A8-42D0-B4FF-9D04FE96A447}"/>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EC4FCA6C-2832-4BB2-9939-1749C07606D9}"/>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F3A1303-5435-4361-90E7-A43C2E11F87E}"/>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86E90965-20E6-49A0-8C0D-F82F60960BFF}"/>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91E98384-F221-44E7-91D7-8B20D3E85E8A}"/>
            </a:ext>
          </a:extLst>
        </xdr:cNvPr>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BDE48A0E-14FD-496B-AB2D-BCB0EEF29B79}"/>
            </a:ext>
          </a:extLst>
        </xdr:cNvPr>
        <xdr:cNvCxnSpPr/>
      </xdr:nvCxnSpPr>
      <xdr:spPr>
        <a:xfrm>
          <a:off x="6858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4C14BCC1-474A-43A1-8E1E-E6953B58E5E9}"/>
            </a:ext>
          </a:extLst>
        </xdr:cNvPr>
        <xdr:cNvSpPr txBox="1"/>
      </xdr:nvSpPr>
      <xdr:spPr>
        <a:xfrm>
          <a:off x="27577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658BF747-F4D3-4B34-BFC6-7A65AB71E748}"/>
            </a:ext>
          </a:extLst>
        </xdr:cNvPr>
        <xdr:cNvCxnSpPr/>
      </xdr:nvCxnSpPr>
      <xdr:spPr>
        <a:xfrm>
          <a:off x="6858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706F1267-3DFD-4F5E-8540-25B574E90290}"/>
            </a:ext>
          </a:extLst>
        </xdr:cNvPr>
        <xdr:cNvSpPr txBox="1"/>
      </xdr:nvSpPr>
      <xdr:spPr>
        <a:xfrm>
          <a:off x="3398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A3F29AE7-92CB-485D-B86B-D03488EFE5D2}"/>
            </a:ext>
          </a:extLst>
        </xdr:cNvPr>
        <xdr:cNvCxnSpPr/>
      </xdr:nvCxnSpPr>
      <xdr:spPr>
        <a:xfrm>
          <a:off x="6858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7A391A52-A5BA-4C43-B27A-0659A524E374}"/>
            </a:ext>
          </a:extLst>
        </xdr:cNvPr>
        <xdr:cNvSpPr txBox="1"/>
      </xdr:nvSpPr>
      <xdr:spPr>
        <a:xfrm>
          <a:off x="3398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00B5D004-F63F-40CE-A12E-D6728BC8F64B}"/>
            </a:ext>
          </a:extLst>
        </xdr:cNvPr>
        <xdr:cNvCxnSpPr/>
      </xdr:nvCxnSpPr>
      <xdr:spPr>
        <a:xfrm>
          <a:off x="6858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CD7FED62-9774-4B2F-862F-8A0A46AA31BE}"/>
            </a:ext>
          </a:extLst>
        </xdr:cNvPr>
        <xdr:cNvSpPr txBox="1"/>
      </xdr:nvSpPr>
      <xdr:spPr>
        <a:xfrm>
          <a:off x="3398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D24AB0A4-6F3B-45B7-934C-2FD3165D5C51}"/>
            </a:ext>
          </a:extLst>
        </xdr:cNvPr>
        <xdr:cNvCxnSpPr/>
      </xdr:nvCxnSpPr>
      <xdr:spPr>
        <a:xfrm>
          <a:off x="6858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0DD46259-7C70-4BF8-9FF6-6DD5271AA260}"/>
            </a:ext>
          </a:extLst>
        </xdr:cNvPr>
        <xdr:cNvSpPr txBox="1"/>
      </xdr:nvSpPr>
      <xdr:spPr>
        <a:xfrm>
          <a:off x="3398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2983E133-A75D-448A-A0CC-7CB27730C5EF}"/>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4FEF1DD1-8FD9-47B2-A246-6E069C8A18CE}"/>
            </a:ext>
          </a:extLst>
        </xdr:cNvPr>
        <xdr:cNvSpPr txBox="1"/>
      </xdr:nvSpPr>
      <xdr:spPr>
        <a:xfrm>
          <a:off x="38496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DEC11CF4-B656-4C26-BB73-4EA79E9E842E}"/>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142875</xdr:rowOff>
    </xdr:from>
    <xdr:to>
      <xdr:col>24</xdr:col>
      <xdr:colOff>62865</xdr:colOff>
      <xdr:row>42</xdr:row>
      <xdr:rowOff>5715</xdr:rowOff>
    </xdr:to>
    <xdr:cxnSp macro="">
      <xdr:nvCxnSpPr>
        <xdr:cNvPr id="57" name="直線コネクタ 56">
          <a:extLst>
            <a:ext uri="{FF2B5EF4-FFF2-40B4-BE49-F238E27FC236}">
              <a16:creationId xmlns:a16="http://schemas.microsoft.com/office/drawing/2014/main" id="{A389DCD8-61A1-4D48-A28D-5E0698EE7FBF}"/>
            </a:ext>
          </a:extLst>
        </xdr:cNvPr>
        <xdr:cNvCxnSpPr/>
      </xdr:nvCxnSpPr>
      <xdr:spPr>
        <a:xfrm flipV="1">
          <a:off x="4177665" y="5762625"/>
          <a:ext cx="0" cy="1183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9542</xdr:rowOff>
    </xdr:from>
    <xdr:ext cx="405111" cy="259045"/>
    <xdr:sp macro="" textlink="">
      <xdr:nvSpPr>
        <xdr:cNvPr id="58" name="【道路】&#10;有形固定資産減価償却率最小値テキスト">
          <a:extLst>
            <a:ext uri="{FF2B5EF4-FFF2-40B4-BE49-F238E27FC236}">
              <a16:creationId xmlns:a16="http://schemas.microsoft.com/office/drawing/2014/main" id="{6B89ECA5-CFBC-4FA0-83B2-9053B9A2B92F}"/>
            </a:ext>
          </a:extLst>
        </xdr:cNvPr>
        <xdr:cNvSpPr txBox="1"/>
      </xdr:nvSpPr>
      <xdr:spPr>
        <a:xfrm>
          <a:off x="4216400" y="6950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5715</xdr:rowOff>
    </xdr:from>
    <xdr:to>
      <xdr:col>24</xdr:col>
      <xdr:colOff>152400</xdr:colOff>
      <xdr:row>42</xdr:row>
      <xdr:rowOff>5715</xdr:rowOff>
    </xdr:to>
    <xdr:cxnSp macro="">
      <xdr:nvCxnSpPr>
        <xdr:cNvPr id="59" name="直線コネクタ 58">
          <a:extLst>
            <a:ext uri="{FF2B5EF4-FFF2-40B4-BE49-F238E27FC236}">
              <a16:creationId xmlns:a16="http://schemas.microsoft.com/office/drawing/2014/main" id="{486B43CF-7942-4625-ABA7-4AAA759F3894}"/>
            </a:ext>
          </a:extLst>
        </xdr:cNvPr>
        <xdr:cNvCxnSpPr/>
      </xdr:nvCxnSpPr>
      <xdr:spPr>
        <a:xfrm>
          <a:off x="4108450" y="69462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89552</xdr:rowOff>
    </xdr:from>
    <xdr:ext cx="405111" cy="259045"/>
    <xdr:sp macro="" textlink="">
      <xdr:nvSpPr>
        <xdr:cNvPr id="60" name="【道路】&#10;有形固定資産減価償却率最大値テキスト">
          <a:extLst>
            <a:ext uri="{FF2B5EF4-FFF2-40B4-BE49-F238E27FC236}">
              <a16:creationId xmlns:a16="http://schemas.microsoft.com/office/drawing/2014/main" id="{980D84AA-B415-4B82-9A44-7B7E27C51F10}"/>
            </a:ext>
          </a:extLst>
        </xdr:cNvPr>
        <xdr:cNvSpPr txBox="1"/>
      </xdr:nvSpPr>
      <xdr:spPr>
        <a:xfrm>
          <a:off x="4216400" y="5544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142875</xdr:rowOff>
    </xdr:from>
    <xdr:to>
      <xdr:col>24</xdr:col>
      <xdr:colOff>152400</xdr:colOff>
      <xdr:row>34</xdr:row>
      <xdr:rowOff>142875</xdr:rowOff>
    </xdr:to>
    <xdr:cxnSp macro="">
      <xdr:nvCxnSpPr>
        <xdr:cNvPr id="61" name="直線コネクタ 60">
          <a:extLst>
            <a:ext uri="{FF2B5EF4-FFF2-40B4-BE49-F238E27FC236}">
              <a16:creationId xmlns:a16="http://schemas.microsoft.com/office/drawing/2014/main" id="{7E0D6DDC-E5EB-4108-B1C2-05BAA1278641}"/>
            </a:ext>
          </a:extLst>
        </xdr:cNvPr>
        <xdr:cNvCxnSpPr/>
      </xdr:nvCxnSpPr>
      <xdr:spPr>
        <a:xfrm>
          <a:off x="4108450" y="576262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154322</xdr:rowOff>
    </xdr:from>
    <xdr:ext cx="405111" cy="259045"/>
    <xdr:sp macro="" textlink="">
      <xdr:nvSpPr>
        <xdr:cNvPr id="62" name="【道路】&#10;有形固定資産減価償却率平均値テキスト">
          <a:extLst>
            <a:ext uri="{FF2B5EF4-FFF2-40B4-BE49-F238E27FC236}">
              <a16:creationId xmlns:a16="http://schemas.microsoft.com/office/drawing/2014/main" id="{B5EE036A-01A7-41FA-9AC7-2CE7C864386C}"/>
            </a:ext>
          </a:extLst>
        </xdr:cNvPr>
        <xdr:cNvSpPr txBox="1"/>
      </xdr:nvSpPr>
      <xdr:spPr>
        <a:xfrm>
          <a:off x="4216400" y="62693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4445</xdr:rowOff>
    </xdr:from>
    <xdr:to>
      <xdr:col>24</xdr:col>
      <xdr:colOff>114300</xdr:colOff>
      <xdr:row>38</xdr:row>
      <xdr:rowOff>106045</xdr:rowOff>
    </xdr:to>
    <xdr:sp macro="" textlink="">
      <xdr:nvSpPr>
        <xdr:cNvPr id="63" name="フローチャート: 判断 62">
          <a:extLst>
            <a:ext uri="{FF2B5EF4-FFF2-40B4-BE49-F238E27FC236}">
              <a16:creationId xmlns:a16="http://schemas.microsoft.com/office/drawing/2014/main" id="{97A09423-C641-4258-A134-B7BEB7B70963}"/>
            </a:ext>
          </a:extLst>
        </xdr:cNvPr>
        <xdr:cNvSpPr/>
      </xdr:nvSpPr>
      <xdr:spPr>
        <a:xfrm>
          <a:off x="4127500" y="6284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153035</xdr:rowOff>
    </xdr:from>
    <xdr:to>
      <xdr:col>20</xdr:col>
      <xdr:colOff>38100</xdr:colOff>
      <xdr:row>38</xdr:row>
      <xdr:rowOff>83185</xdr:rowOff>
    </xdr:to>
    <xdr:sp macro="" textlink="">
      <xdr:nvSpPr>
        <xdr:cNvPr id="64" name="フローチャート: 判断 63">
          <a:extLst>
            <a:ext uri="{FF2B5EF4-FFF2-40B4-BE49-F238E27FC236}">
              <a16:creationId xmlns:a16="http://schemas.microsoft.com/office/drawing/2014/main" id="{8D7BC129-1AF0-461D-B8F1-AEBB6E4D64F9}"/>
            </a:ext>
          </a:extLst>
        </xdr:cNvPr>
        <xdr:cNvSpPr/>
      </xdr:nvSpPr>
      <xdr:spPr>
        <a:xfrm>
          <a:off x="3384550" y="626808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130175</xdr:rowOff>
    </xdr:from>
    <xdr:to>
      <xdr:col>15</xdr:col>
      <xdr:colOff>101600</xdr:colOff>
      <xdr:row>38</xdr:row>
      <xdr:rowOff>60325</xdr:rowOff>
    </xdr:to>
    <xdr:sp macro="" textlink="">
      <xdr:nvSpPr>
        <xdr:cNvPr id="65" name="フローチャート: 判断 64">
          <a:extLst>
            <a:ext uri="{FF2B5EF4-FFF2-40B4-BE49-F238E27FC236}">
              <a16:creationId xmlns:a16="http://schemas.microsoft.com/office/drawing/2014/main" id="{4FADC92A-A942-43A0-981F-5D57942FD883}"/>
            </a:ext>
          </a:extLst>
        </xdr:cNvPr>
        <xdr:cNvSpPr/>
      </xdr:nvSpPr>
      <xdr:spPr>
        <a:xfrm>
          <a:off x="2571750" y="62452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92075</xdr:rowOff>
    </xdr:from>
    <xdr:to>
      <xdr:col>10</xdr:col>
      <xdr:colOff>165100</xdr:colOff>
      <xdr:row>38</xdr:row>
      <xdr:rowOff>22225</xdr:rowOff>
    </xdr:to>
    <xdr:sp macro="" textlink="">
      <xdr:nvSpPr>
        <xdr:cNvPr id="66" name="フローチャート: 判断 65">
          <a:extLst>
            <a:ext uri="{FF2B5EF4-FFF2-40B4-BE49-F238E27FC236}">
              <a16:creationId xmlns:a16="http://schemas.microsoft.com/office/drawing/2014/main" id="{C1BEF77B-776E-4FD0-A4DA-EA6898358B39}"/>
            </a:ext>
          </a:extLst>
        </xdr:cNvPr>
        <xdr:cNvSpPr/>
      </xdr:nvSpPr>
      <xdr:spPr>
        <a:xfrm>
          <a:off x="1778000" y="62071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67310</xdr:rowOff>
    </xdr:from>
    <xdr:to>
      <xdr:col>6</xdr:col>
      <xdr:colOff>38100</xdr:colOff>
      <xdr:row>37</xdr:row>
      <xdr:rowOff>168910</xdr:rowOff>
    </xdr:to>
    <xdr:sp macro="" textlink="">
      <xdr:nvSpPr>
        <xdr:cNvPr id="67" name="フローチャート: 判断 66">
          <a:extLst>
            <a:ext uri="{FF2B5EF4-FFF2-40B4-BE49-F238E27FC236}">
              <a16:creationId xmlns:a16="http://schemas.microsoft.com/office/drawing/2014/main" id="{1F7486E6-0EC2-4FB3-AE33-005C5A207C4C}"/>
            </a:ext>
          </a:extLst>
        </xdr:cNvPr>
        <xdr:cNvSpPr/>
      </xdr:nvSpPr>
      <xdr:spPr>
        <a:xfrm>
          <a:off x="984250" y="618236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E4F4AA27-2C53-4231-9CF7-C5B2437E2644}"/>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277B5A3E-6FD3-4E63-93CF-A179ECB8D110}"/>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F7E4FC4B-5A14-4434-B4CD-3C9643C41823}"/>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AE22EA1E-AFE6-4478-8224-056D3A12667C}"/>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FAA46756-4E74-4533-86C3-55122EC29963}"/>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92075</xdr:rowOff>
    </xdr:from>
    <xdr:to>
      <xdr:col>24</xdr:col>
      <xdr:colOff>114300</xdr:colOff>
      <xdr:row>37</xdr:row>
      <xdr:rowOff>22225</xdr:rowOff>
    </xdr:to>
    <xdr:sp macro="" textlink="">
      <xdr:nvSpPr>
        <xdr:cNvPr id="73" name="楕円 72">
          <a:extLst>
            <a:ext uri="{FF2B5EF4-FFF2-40B4-BE49-F238E27FC236}">
              <a16:creationId xmlns:a16="http://schemas.microsoft.com/office/drawing/2014/main" id="{DA4E4281-1E12-4BDA-95D6-8965210BDB06}"/>
            </a:ext>
          </a:extLst>
        </xdr:cNvPr>
        <xdr:cNvSpPr/>
      </xdr:nvSpPr>
      <xdr:spPr>
        <a:xfrm>
          <a:off x="4127500" y="604202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114952</xdr:rowOff>
    </xdr:from>
    <xdr:ext cx="405111" cy="259045"/>
    <xdr:sp macro="" textlink="">
      <xdr:nvSpPr>
        <xdr:cNvPr id="74" name="【道路】&#10;有形固定資産減価償却率該当値テキスト">
          <a:extLst>
            <a:ext uri="{FF2B5EF4-FFF2-40B4-BE49-F238E27FC236}">
              <a16:creationId xmlns:a16="http://schemas.microsoft.com/office/drawing/2014/main" id="{92313C83-5A23-45B2-8988-DBA76C2A8F5C}"/>
            </a:ext>
          </a:extLst>
        </xdr:cNvPr>
        <xdr:cNvSpPr txBox="1"/>
      </xdr:nvSpPr>
      <xdr:spPr>
        <a:xfrm>
          <a:off x="4216400" y="5899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53975</xdr:rowOff>
    </xdr:from>
    <xdr:to>
      <xdr:col>20</xdr:col>
      <xdr:colOff>38100</xdr:colOff>
      <xdr:row>36</xdr:row>
      <xdr:rowOff>155575</xdr:rowOff>
    </xdr:to>
    <xdr:sp macro="" textlink="">
      <xdr:nvSpPr>
        <xdr:cNvPr id="75" name="楕円 74">
          <a:extLst>
            <a:ext uri="{FF2B5EF4-FFF2-40B4-BE49-F238E27FC236}">
              <a16:creationId xmlns:a16="http://schemas.microsoft.com/office/drawing/2014/main" id="{04CEE0EA-C334-4227-A1F1-B7174B2021D5}"/>
            </a:ext>
          </a:extLst>
        </xdr:cNvPr>
        <xdr:cNvSpPr/>
      </xdr:nvSpPr>
      <xdr:spPr>
        <a:xfrm>
          <a:off x="3384550" y="600392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104775</xdr:rowOff>
    </xdr:from>
    <xdr:to>
      <xdr:col>24</xdr:col>
      <xdr:colOff>63500</xdr:colOff>
      <xdr:row>36</xdr:row>
      <xdr:rowOff>142875</xdr:rowOff>
    </xdr:to>
    <xdr:cxnSp macro="">
      <xdr:nvCxnSpPr>
        <xdr:cNvPr id="76" name="直線コネクタ 75">
          <a:extLst>
            <a:ext uri="{FF2B5EF4-FFF2-40B4-BE49-F238E27FC236}">
              <a16:creationId xmlns:a16="http://schemas.microsoft.com/office/drawing/2014/main" id="{432E17D7-38AE-431D-801A-5863868496DA}"/>
            </a:ext>
          </a:extLst>
        </xdr:cNvPr>
        <xdr:cNvCxnSpPr/>
      </xdr:nvCxnSpPr>
      <xdr:spPr>
        <a:xfrm>
          <a:off x="3429000" y="6054725"/>
          <a:ext cx="7493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17780</xdr:rowOff>
    </xdr:from>
    <xdr:to>
      <xdr:col>15</xdr:col>
      <xdr:colOff>101600</xdr:colOff>
      <xdr:row>36</xdr:row>
      <xdr:rowOff>119380</xdr:rowOff>
    </xdr:to>
    <xdr:sp macro="" textlink="">
      <xdr:nvSpPr>
        <xdr:cNvPr id="77" name="楕円 76">
          <a:extLst>
            <a:ext uri="{FF2B5EF4-FFF2-40B4-BE49-F238E27FC236}">
              <a16:creationId xmlns:a16="http://schemas.microsoft.com/office/drawing/2014/main" id="{2323FD79-37C8-4892-A5A5-9F827E568441}"/>
            </a:ext>
          </a:extLst>
        </xdr:cNvPr>
        <xdr:cNvSpPr/>
      </xdr:nvSpPr>
      <xdr:spPr>
        <a:xfrm>
          <a:off x="2571750" y="596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68580</xdr:rowOff>
    </xdr:from>
    <xdr:to>
      <xdr:col>19</xdr:col>
      <xdr:colOff>177800</xdr:colOff>
      <xdr:row>36</xdr:row>
      <xdr:rowOff>104775</xdr:rowOff>
    </xdr:to>
    <xdr:cxnSp macro="">
      <xdr:nvCxnSpPr>
        <xdr:cNvPr id="78" name="直線コネクタ 77">
          <a:extLst>
            <a:ext uri="{FF2B5EF4-FFF2-40B4-BE49-F238E27FC236}">
              <a16:creationId xmlns:a16="http://schemas.microsoft.com/office/drawing/2014/main" id="{B83240A9-493E-4D7C-A517-2791AA9B1367}"/>
            </a:ext>
          </a:extLst>
        </xdr:cNvPr>
        <xdr:cNvCxnSpPr/>
      </xdr:nvCxnSpPr>
      <xdr:spPr>
        <a:xfrm>
          <a:off x="2622550" y="6018530"/>
          <a:ext cx="80645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164465</xdr:rowOff>
    </xdr:from>
    <xdr:to>
      <xdr:col>10</xdr:col>
      <xdr:colOff>165100</xdr:colOff>
      <xdr:row>36</xdr:row>
      <xdr:rowOff>94615</xdr:rowOff>
    </xdr:to>
    <xdr:sp macro="" textlink="">
      <xdr:nvSpPr>
        <xdr:cNvPr id="79" name="楕円 78">
          <a:extLst>
            <a:ext uri="{FF2B5EF4-FFF2-40B4-BE49-F238E27FC236}">
              <a16:creationId xmlns:a16="http://schemas.microsoft.com/office/drawing/2014/main" id="{EB8EEB50-5A92-4FE0-857B-DA18148DFB46}"/>
            </a:ext>
          </a:extLst>
        </xdr:cNvPr>
        <xdr:cNvSpPr/>
      </xdr:nvSpPr>
      <xdr:spPr>
        <a:xfrm>
          <a:off x="1778000" y="594931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43815</xdr:rowOff>
    </xdr:from>
    <xdr:to>
      <xdr:col>15</xdr:col>
      <xdr:colOff>50800</xdr:colOff>
      <xdr:row>36</xdr:row>
      <xdr:rowOff>68580</xdr:rowOff>
    </xdr:to>
    <xdr:cxnSp macro="">
      <xdr:nvCxnSpPr>
        <xdr:cNvPr id="80" name="直線コネクタ 79">
          <a:extLst>
            <a:ext uri="{FF2B5EF4-FFF2-40B4-BE49-F238E27FC236}">
              <a16:creationId xmlns:a16="http://schemas.microsoft.com/office/drawing/2014/main" id="{29BBD55A-822E-4A86-8523-F33E0D7BE067}"/>
            </a:ext>
          </a:extLst>
        </xdr:cNvPr>
        <xdr:cNvCxnSpPr/>
      </xdr:nvCxnSpPr>
      <xdr:spPr>
        <a:xfrm>
          <a:off x="1828800" y="5993765"/>
          <a:ext cx="79375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35</xdr:row>
      <xdr:rowOff>128270</xdr:rowOff>
    </xdr:from>
    <xdr:to>
      <xdr:col>6</xdr:col>
      <xdr:colOff>38100</xdr:colOff>
      <xdr:row>36</xdr:row>
      <xdr:rowOff>58420</xdr:rowOff>
    </xdr:to>
    <xdr:sp macro="" textlink="">
      <xdr:nvSpPr>
        <xdr:cNvPr id="81" name="楕円 80">
          <a:extLst>
            <a:ext uri="{FF2B5EF4-FFF2-40B4-BE49-F238E27FC236}">
              <a16:creationId xmlns:a16="http://schemas.microsoft.com/office/drawing/2014/main" id="{73D2772C-8A38-45FF-976D-B69C06C651F4}"/>
            </a:ext>
          </a:extLst>
        </xdr:cNvPr>
        <xdr:cNvSpPr/>
      </xdr:nvSpPr>
      <xdr:spPr>
        <a:xfrm>
          <a:off x="984250" y="591312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7620</xdr:rowOff>
    </xdr:from>
    <xdr:to>
      <xdr:col>10</xdr:col>
      <xdr:colOff>114300</xdr:colOff>
      <xdr:row>36</xdr:row>
      <xdr:rowOff>43815</xdr:rowOff>
    </xdr:to>
    <xdr:cxnSp macro="">
      <xdr:nvCxnSpPr>
        <xdr:cNvPr id="82" name="直線コネクタ 81">
          <a:extLst>
            <a:ext uri="{FF2B5EF4-FFF2-40B4-BE49-F238E27FC236}">
              <a16:creationId xmlns:a16="http://schemas.microsoft.com/office/drawing/2014/main" id="{87E9A039-5B3D-4454-B696-35FF82B19448}"/>
            </a:ext>
          </a:extLst>
        </xdr:cNvPr>
        <xdr:cNvCxnSpPr/>
      </xdr:nvCxnSpPr>
      <xdr:spPr>
        <a:xfrm>
          <a:off x="1028700" y="5957570"/>
          <a:ext cx="8001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74312</xdr:rowOff>
    </xdr:from>
    <xdr:ext cx="405111" cy="259045"/>
    <xdr:sp macro="" textlink="">
      <xdr:nvSpPr>
        <xdr:cNvPr id="83" name="n_1aveValue【道路】&#10;有形固定資産減価償却率">
          <a:extLst>
            <a:ext uri="{FF2B5EF4-FFF2-40B4-BE49-F238E27FC236}">
              <a16:creationId xmlns:a16="http://schemas.microsoft.com/office/drawing/2014/main" id="{1EB48E63-4899-41CC-AB25-B6297247926E}"/>
            </a:ext>
          </a:extLst>
        </xdr:cNvPr>
        <xdr:cNvSpPr txBox="1"/>
      </xdr:nvSpPr>
      <xdr:spPr>
        <a:xfrm>
          <a:off x="3239144" y="6354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51452</xdr:rowOff>
    </xdr:from>
    <xdr:ext cx="405111" cy="259045"/>
    <xdr:sp macro="" textlink="">
      <xdr:nvSpPr>
        <xdr:cNvPr id="84" name="n_2aveValue【道路】&#10;有形固定資産減価償却率">
          <a:extLst>
            <a:ext uri="{FF2B5EF4-FFF2-40B4-BE49-F238E27FC236}">
              <a16:creationId xmlns:a16="http://schemas.microsoft.com/office/drawing/2014/main" id="{6E07DA3A-E16E-4115-9977-8AEB935F65D9}"/>
            </a:ext>
          </a:extLst>
        </xdr:cNvPr>
        <xdr:cNvSpPr txBox="1"/>
      </xdr:nvSpPr>
      <xdr:spPr>
        <a:xfrm>
          <a:off x="2439044" y="6331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13352</xdr:rowOff>
    </xdr:from>
    <xdr:ext cx="405111" cy="259045"/>
    <xdr:sp macro="" textlink="">
      <xdr:nvSpPr>
        <xdr:cNvPr id="85" name="n_3aveValue【道路】&#10;有形固定資産減価償却率">
          <a:extLst>
            <a:ext uri="{FF2B5EF4-FFF2-40B4-BE49-F238E27FC236}">
              <a16:creationId xmlns:a16="http://schemas.microsoft.com/office/drawing/2014/main" id="{28FE4791-6ECE-4673-8F55-290DE1084F03}"/>
            </a:ext>
          </a:extLst>
        </xdr:cNvPr>
        <xdr:cNvSpPr txBox="1"/>
      </xdr:nvSpPr>
      <xdr:spPr>
        <a:xfrm>
          <a:off x="1645294" y="6293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160037</xdr:rowOff>
    </xdr:from>
    <xdr:ext cx="405111" cy="259045"/>
    <xdr:sp macro="" textlink="">
      <xdr:nvSpPr>
        <xdr:cNvPr id="86" name="n_4aveValue【道路】&#10;有形固定資産減価償却率">
          <a:extLst>
            <a:ext uri="{FF2B5EF4-FFF2-40B4-BE49-F238E27FC236}">
              <a16:creationId xmlns:a16="http://schemas.microsoft.com/office/drawing/2014/main" id="{1C63D8BD-D95D-4DDD-B0B1-406FF5E4E356}"/>
            </a:ext>
          </a:extLst>
        </xdr:cNvPr>
        <xdr:cNvSpPr txBox="1"/>
      </xdr:nvSpPr>
      <xdr:spPr>
        <a:xfrm>
          <a:off x="851544" y="6275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652</xdr:rowOff>
    </xdr:from>
    <xdr:ext cx="405111" cy="259045"/>
    <xdr:sp macro="" textlink="">
      <xdr:nvSpPr>
        <xdr:cNvPr id="87" name="n_1mainValue【道路】&#10;有形固定資産減価償却率">
          <a:extLst>
            <a:ext uri="{FF2B5EF4-FFF2-40B4-BE49-F238E27FC236}">
              <a16:creationId xmlns:a16="http://schemas.microsoft.com/office/drawing/2014/main" id="{B247B1C0-0348-4263-94DC-06AE92C41E6A}"/>
            </a:ext>
          </a:extLst>
        </xdr:cNvPr>
        <xdr:cNvSpPr txBox="1"/>
      </xdr:nvSpPr>
      <xdr:spPr>
        <a:xfrm>
          <a:off x="3239144" y="5785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135907</xdr:rowOff>
    </xdr:from>
    <xdr:ext cx="405111" cy="259045"/>
    <xdr:sp macro="" textlink="">
      <xdr:nvSpPr>
        <xdr:cNvPr id="88" name="n_2mainValue【道路】&#10;有形固定資産減価償却率">
          <a:extLst>
            <a:ext uri="{FF2B5EF4-FFF2-40B4-BE49-F238E27FC236}">
              <a16:creationId xmlns:a16="http://schemas.microsoft.com/office/drawing/2014/main" id="{A73F491B-3BA5-4199-9B60-EC181F62A51D}"/>
            </a:ext>
          </a:extLst>
        </xdr:cNvPr>
        <xdr:cNvSpPr txBox="1"/>
      </xdr:nvSpPr>
      <xdr:spPr>
        <a:xfrm>
          <a:off x="2439044" y="5755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111142</xdr:rowOff>
    </xdr:from>
    <xdr:ext cx="405111" cy="259045"/>
    <xdr:sp macro="" textlink="">
      <xdr:nvSpPr>
        <xdr:cNvPr id="89" name="n_3mainValue【道路】&#10;有形固定資産減価償却率">
          <a:extLst>
            <a:ext uri="{FF2B5EF4-FFF2-40B4-BE49-F238E27FC236}">
              <a16:creationId xmlns:a16="http://schemas.microsoft.com/office/drawing/2014/main" id="{7C7842BF-B590-4AF5-8828-0811DA308E7A}"/>
            </a:ext>
          </a:extLst>
        </xdr:cNvPr>
        <xdr:cNvSpPr txBox="1"/>
      </xdr:nvSpPr>
      <xdr:spPr>
        <a:xfrm>
          <a:off x="1645294" y="5730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74947</xdr:rowOff>
    </xdr:from>
    <xdr:ext cx="405111" cy="259045"/>
    <xdr:sp macro="" textlink="">
      <xdr:nvSpPr>
        <xdr:cNvPr id="90" name="n_4mainValue【道路】&#10;有形固定資産減価償却率">
          <a:extLst>
            <a:ext uri="{FF2B5EF4-FFF2-40B4-BE49-F238E27FC236}">
              <a16:creationId xmlns:a16="http://schemas.microsoft.com/office/drawing/2014/main" id="{F6EAAB94-616F-437C-8815-FAEA6F28B112}"/>
            </a:ext>
          </a:extLst>
        </xdr:cNvPr>
        <xdr:cNvSpPr txBox="1"/>
      </xdr:nvSpPr>
      <xdr:spPr>
        <a:xfrm>
          <a:off x="851544" y="5694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D34F2AE2-E1F5-43C7-9284-06F0A78820F6}"/>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F4E12DF0-CCA4-4DED-9CB3-50A668E953B6}"/>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5CD26EF6-86BF-4154-98E5-270275EF0C0C}"/>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AB3F8898-7CE3-41A1-B8BD-7733F9732F7B}"/>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81D9613C-610F-4B72-B2E2-7F908567FB16}"/>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F013F407-5DA4-4754-AE35-0581B6900585}"/>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80D98636-ECC3-4583-BC5A-EC77C183B38B}"/>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BDD32B62-0F06-4464-A309-82D2B4E09F32}"/>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F6DA22DA-6792-42B3-B970-0DAA762489FE}"/>
            </a:ext>
          </a:extLst>
        </xdr:cNvPr>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21172E2E-05DC-4FBC-852E-9B249278FAC7}"/>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a:extLst>
            <a:ext uri="{FF2B5EF4-FFF2-40B4-BE49-F238E27FC236}">
              <a16:creationId xmlns:a16="http://schemas.microsoft.com/office/drawing/2014/main" id="{C291EC9D-0EF2-4C09-BDF0-F33FC4D36F63}"/>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a:extLst>
            <a:ext uri="{FF2B5EF4-FFF2-40B4-BE49-F238E27FC236}">
              <a16:creationId xmlns:a16="http://schemas.microsoft.com/office/drawing/2014/main" id="{666DEE56-9BD9-4F0A-B6DE-BD2D5AC61824}"/>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a:extLst>
            <a:ext uri="{FF2B5EF4-FFF2-40B4-BE49-F238E27FC236}">
              <a16:creationId xmlns:a16="http://schemas.microsoft.com/office/drawing/2014/main" id="{4D45EAF9-FE05-4DA1-A162-2CB54E46C881}"/>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a:extLst>
            <a:ext uri="{FF2B5EF4-FFF2-40B4-BE49-F238E27FC236}">
              <a16:creationId xmlns:a16="http://schemas.microsoft.com/office/drawing/2014/main" id="{20A40BC6-5B69-41C2-823B-BA1F0DF6463B}"/>
            </a:ext>
          </a:extLst>
        </xdr:cNvPr>
        <xdr:cNvSpPr txBox="1"/>
      </xdr:nvSpPr>
      <xdr:spPr>
        <a:xfrm>
          <a:off x="54821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a:extLst>
            <a:ext uri="{FF2B5EF4-FFF2-40B4-BE49-F238E27FC236}">
              <a16:creationId xmlns:a16="http://schemas.microsoft.com/office/drawing/2014/main" id="{C7C6049B-85BA-475C-A35D-FF30C9B4FD11}"/>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a:extLst>
            <a:ext uri="{FF2B5EF4-FFF2-40B4-BE49-F238E27FC236}">
              <a16:creationId xmlns:a16="http://schemas.microsoft.com/office/drawing/2014/main" id="{C8D249C1-22AB-4C73-B85D-99F67FDEE687}"/>
            </a:ext>
          </a:extLst>
        </xdr:cNvPr>
        <xdr:cNvSpPr txBox="1"/>
      </xdr:nvSpPr>
      <xdr:spPr>
        <a:xfrm>
          <a:off x="548215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a:extLst>
            <a:ext uri="{FF2B5EF4-FFF2-40B4-BE49-F238E27FC236}">
              <a16:creationId xmlns:a16="http://schemas.microsoft.com/office/drawing/2014/main" id="{0B87F36E-BB0D-4260-84DD-0B14699B3ADC}"/>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a:extLst>
            <a:ext uri="{FF2B5EF4-FFF2-40B4-BE49-F238E27FC236}">
              <a16:creationId xmlns:a16="http://schemas.microsoft.com/office/drawing/2014/main" id="{75E55CA8-105F-4398-AB51-F4A0CBDDA350}"/>
            </a:ext>
          </a:extLst>
        </xdr:cNvPr>
        <xdr:cNvSpPr txBox="1"/>
      </xdr:nvSpPr>
      <xdr:spPr>
        <a:xfrm>
          <a:off x="5482151" y="5744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a:extLst>
            <a:ext uri="{FF2B5EF4-FFF2-40B4-BE49-F238E27FC236}">
              <a16:creationId xmlns:a16="http://schemas.microsoft.com/office/drawing/2014/main" id="{029060FB-5827-4F90-881B-FA221C640951}"/>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a:extLst>
            <a:ext uri="{FF2B5EF4-FFF2-40B4-BE49-F238E27FC236}">
              <a16:creationId xmlns:a16="http://schemas.microsoft.com/office/drawing/2014/main" id="{DF2846A0-27D4-4B7B-868B-4E4439F31B4D}"/>
            </a:ext>
          </a:extLst>
        </xdr:cNvPr>
        <xdr:cNvSpPr txBox="1"/>
      </xdr:nvSpPr>
      <xdr:spPr>
        <a:xfrm>
          <a:off x="5482151" y="5375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a:extLst>
            <a:ext uri="{FF2B5EF4-FFF2-40B4-BE49-F238E27FC236}">
              <a16:creationId xmlns:a16="http://schemas.microsoft.com/office/drawing/2014/main" id="{F1B796FE-AA04-45BA-AEBF-0E30C6068C03}"/>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a:extLst>
            <a:ext uri="{FF2B5EF4-FFF2-40B4-BE49-F238E27FC236}">
              <a16:creationId xmlns:a16="http://schemas.microsoft.com/office/drawing/2014/main" id="{02D5E108-EB45-437E-A5A2-CB2A44AFB20B}"/>
            </a:ext>
          </a:extLst>
        </xdr:cNvPr>
        <xdr:cNvSpPr txBox="1"/>
      </xdr:nvSpPr>
      <xdr:spPr>
        <a:xfrm>
          <a:off x="541803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a:extLst>
            <a:ext uri="{FF2B5EF4-FFF2-40B4-BE49-F238E27FC236}">
              <a16:creationId xmlns:a16="http://schemas.microsoft.com/office/drawing/2014/main" id="{99E1A392-5B92-4C0B-B34C-47A06C72D810}"/>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154705</xdr:rowOff>
    </xdr:from>
    <xdr:to>
      <xdr:col>54</xdr:col>
      <xdr:colOff>189865</xdr:colOff>
      <xdr:row>41</xdr:row>
      <xdr:rowOff>112757</xdr:rowOff>
    </xdr:to>
    <xdr:cxnSp macro="">
      <xdr:nvCxnSpPr>
        <xdr:cNvPr id="114" name="直線コネクタ 113">
          <a:extLst>
            <a:ext uri="{FF2B5EF4-FFF2-40B4-BE49-F238E27FC236}">
              <a16:creationId xmlns:a16="http://schemas.microsoft.com/office/drawing/2014/main" id="{AE8AAA6E-AF33-4AA8-81C2-75A15A274F42}"/>
            </a:ext>
          </a:extLst>
        </xdr:cNvPr>
        <xdr:cNvCxnSpPr/>
      </xdr:nvCxnSpPr>
      <xdr:spPr>
        <a:xfrm flipV="1">
          <a:off x="9429115" y="5444255"/>
          <a:ext cx="0" cy="14439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116584</xdr:rowOff>
    </xdr:from>
    <xdr:ext cx="469744" cy="259045"/>
    <xdr:sp macro="" textlink="">
      <xdr:nvSpPr>
        <xdr:cNvPr id="115" name="【道路】&#10;一人当たり延長最小値テキスト">
          <a:extLst>
            <a:ext uri="{FF2B5EF4-FFF2-40B4-BE49-F238E27FC236}">
              <a16:creationId xmlns:a16="http://schemas.microsoft.com/office/drawing/2014/main" id="{8D06DA38-AB79-4116-9CD2-C0738E2755E0}"/>
            </a:ext>
          </a:extLst>
        </xdr:cNvPr>
        <xdr:cNvSpPr txBox="1"/>
      </xdr:nvSpPr>
      <xdr:spPr>
        <a:xfrm>
          <a:off x="9467850" y="6892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112757</xdr:rowOff>
    </xdr:from>
    <xdr:to>
      <xdr:col>55</xdr:col>
      <xdr:colOff>88900</xdr:colOff>
      <xdr:row>41</xdr:row>
      <xdr:rowOff>112757</xdr:rowOff>
    </xdr:to>
    <xdr:cxnSp macro="">
      <xdr:nvCxnSpPr>
        <xdr:cNvPr id="116" name="直線コネクタ 115">
          <a:extLst>
            <a:ext uri="{FF2B5EF4-FFF2-40B4-BE49-F238E27FC236}">
              <a16:creationId xmlns:a16="http://schemas.microsoft.com/office/drawing/2014/main" id="{406FA15B-94D7-4171-BF85-FF421B004456}"/>
            </a:ext>
          </a:extLst>
        </xdr:cNvPr>
        <xdr:cNvCxnSpPr/>
      </xdr:nvCxnSpPr>
      <xdr:spPr>
        <a:xfrm>
          <a:off x="9359900" y="688820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101382</xdr:rowOff>
    </xdr:from>
    <xdr:ext cx="534377" cy="259045"/>
    <xdr:sp macro="" textlink="">
      <xdr:nvSpPr>
        <xdr:cNvPr id="117" name="【道路】&#10;一人当たり延長最大値テキスト">
          <a:extLst>
            <a:ext uri="{FF2B5EF4-FFF2-40B4-BE49-F238E27FC236}">
              <a16:creationId xmlns:a16="http://schemas.microsoft.com/office/drawing/2014/main" id="{1CB13556-8C6E-4B4E-ABA7-A661B03ACD04}"/>
            </a:ext>
          </a:extLst>
        </xdr:cNvPr>
        <xdr:cNvSpPr txBox="1"/>
      </xdr:nvSpPr>
      <xdr:spPr>
        <a:xfrm>
          <a:off x="9467850" y="5225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83.879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154705</xdr:rowOff>
    </xdr:from>
    <xdr:to>
      <xdr:col>55</xdr:col>
      <xdr:colOff>88900</xdr:colOff>
      <xdr:row>32</xdr:row>
      <xdr:rowOff>154705</xdr:rowOff>
    </xdr:to>
    <xdr:cxnSp macro="">
      <xdr:nvCxnSpPr>
        <xdr:cNvPr id="118" name="直線コネクタ 117">
          <a:extLst>
            <a:ext uri="{FF2B5EF4-FFF2-40B4-BE49-F238E27FC236}">
              <a16:creationId xmlns:a16="http://schemas.microsoft.com/office/drawing/2014/main" id="{74FB0D61-2F89-49BD-9BA0-F9A0D7109CE2}"/>
            </a:ext>
          </a:extLst>
        </xdr:cNvPr>
        <xdr:cNvCxnSpPr/>
      </xdr:nvCxnSpPr>
      <xdr:spPr>
        <a:xfrm>
          <a:off x="9359900" y="54442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5999</xdr:rowOff>
    </xdr:from>
    <xdr:ext cx="534377" cy="259045"/>
    <xdr:sp macro="" textlink="">
      <xdr:nvSpPr>
        <xdr:cNvPr id="119" name="【道路】&#10;一人当たり延長平均値テキスト">
          <a:extLst>
            <a:ext uri="{FF2B5EF4-FFF2-40B4-BE49-F238E27FC236}">
              <a16:creationId xmlns:a16="http://schemas.microsoft.com/office/drawing/2014/main" id="{C1B03EED-5E3C-491B-8246-F8E788B8C50D}"/>
            </a:ext>
          </a:extLst>
        </xdr:cNvPr>
        <xdr:cNvSpPr txBox="1"/>
      </xdr:nvSpPr>
      <xdr:spPr>
        <a:xfrm>
          <a:off x="9467850" y="66163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27572</xdr:rowOff>
    </xdr:from>
    <xdr:to>
      <xdr:col>55</xdr:col>
      <xdr:colOff>50800</xdr:colOff>
      <xdr:row>40</xdr:row>
      <xdr:rowOff>129172</xdr:rowOff>
    </xdr:to>
    <xdr:sp macro="" textlink="">
      <xdr:nvSpPr>
        <xdr:cNvPr id="120" name="フローチャート: 判断 119">
          <a:extLst>
            <a:ext uri="{FF2B5EF4-FFF2-40B4-BE49-F238E27FC236}">
              <a16:creationId xmlns:a16="http://schemas.microsoft.com/office/drawing/2014/main" id="{5487F3CF-7E7A-426D-A56F-2D236E7486CF}"/>
            </a:ext>
          </a:extLst>
        </xdr:cNvPr>
        <xdr:cNvSpPr/>
      </xdr:nvSpPr>
      <xdr:spPr>
        <a:xfrm>
          <a:off x="9398000" y="663792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36068</xdr:rowOff>
    </xdr:from>
    <xdr:to>
      <xdr:col>50</xdr:col>
      <xdr:colOff>165100</xdr:colOff>
      <xdr:row>40</xdr:row>
      <xdr:rowOff>137668</xdr:rowOff>
    </xdr:to>
    <xdr:sp macro="" textlink="">
      <xdr:nvSpPr>
        <xdr:cNvPr id="121" name="フローチャート: 判断 120">
          <a:extLst>
            <a:ext uri="{FF2B5EF4-FFF2-40B4-BE49-F238E27FC236}">
              <a16:creationId xmlns:a16="http://schemas.microsoft.com/office/drawing/2014/main" id="{BE9AAA06-18E8-4A5A-992D-8C41295112A3}"/>
            </a:ext>
          </a:extLst>
        </xdr:cNvPr>
        <xdr:cNvSpPr/>
      </xdr:nvSpPr>
      <xdr:spPr>
        <a:xfrm>
          <a:off x="8636000" y="6646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167666</xdr:rowOff>
    </xdr:from>
    <xdr:to>
      <xdr:col>46</xdr:col>
      <xdr:colOff>38100</xdr:colOff>
      <xdr:row>40</xdr:row>
      <xdr:rowOff>97816</xdr:rowOff>
    </xdr:to>
    <xdr:sp macro="" textlink="">
      <xdr:nvSpPr>
        <xdr:cNvPr id="122" name="フローチャート: 判断 121">
          <a:extLst>
            <a:ext uri="{FF2B5EF4-FFF2-40B4-BE49-F238E27FC236}">
              <a16:creationId xmlns:a16="http://schemas.microsoft.com/office/drawing/2014/main" id="{A3130B16-95B9-4334-8109-4FE25301CBA7}"/>
            </a:ext>
          </a:extLst>
        </xdr:cNvPr>
        <xdr:cNvSpPr/>
      </xdr:nvSpPr>
      <xdr:spPr>
        <a:xfrm>
          <a:off x="7842250" y="661291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17399</xdr:rowOff>
    </xdr:from>
    <xdr:to>
      <xdr:col>41</xdr:col>
      <xdr:colOff>101600</xdr:colOff>
      <xdr:row>40</xdr:row>
      <xdr:rowOff>118999</xdr:rowOff>
    </xdr:to>
    <xdr:sp macro="" textlink="">
      <xdr:nvSpPr>
        <xdr:cNvPr id="123" name="フローチャート: 判断 122">
          <a:extLst>
            <a:ext uri="{FF2B5EF4-FFF2-40B4-BE49-F238E27FC236}">
              <a16:creationId xmlns:a16="http://schemas.microsoft.com/office/drawing/2014/main" id="{158A62AF-C4C6-49E4-A907-D51A8CAF15FC}"/>
            </a:ext>
          </a:extLst>
        </xdr:cNvPr>
        <xdr:cNvSpPr/>
      </xdr:nvSpPr>
      <xdr:spPr>
        <a:xfrm>
          <a:off x="7029450" y="6627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23667</xdr:rowOff>
    </xdr:from>
    <xdr:to>
      <xdr:col>36</xdr:col>
      <xdr:colOff>165100</xdr:colOff>
      <xdr:row>40</xdr:row>
      <xdr:rowOff>125267</xdr:rowOff>
    </xdr:to>
    <xdr:sp macro="" textlink="">
      <xdr:nvSpPr>
        <xdr:cNvPr id="124" name="フローチャート: 判断 123">
          <a:extLst>
            <a:ext uri="{FF2B5EF4-FFF2-40B4-BE49-F238E27FC236}">
              <a16:creationId xmlns:a16="http://schemas.microsoft.com/office/drawing/2014/main" id="{5CD9E8E0-1383-4800-A025-BFE30B2EEB25}"/>
            </a:ext>
          </a:extLst>
        </xdr:cNvPr>
        <xdr:cNvSpPr/>
      </xdr:nvSpPr>
      <xdr:spPr>
        <a:xfrm>
          <a:off x="6235700" y="6634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B8A77684-089D-4C02-A5E7-91A103557C85}"/>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5B594AE-A840-4B43-9261-36991C0B7861}"/>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6DFF94D8-508B-4313-AA98-B07D856DDC77}"/>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80965A7A-2AA5-4663-A863-B0D8836D3526}"/>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525353CA-0342-4EAC-8450-B6662B22591B}"/>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169990</xdr:rowOff>
    </xdr:from>
    <xdr:to>
      <xdr:col>55</xdr:col>
      <xdr:colOff>50800</xdr:colOff>
      <xdr:row>40</xdr:row>
      <xdr:rowOff>100140</xdr:rowOff>
    </xdr:to>
    <xdr:sp macro="" textlink="">
      <xdr:nvSpPr>
        <xdr:cNvPr id="130" name="楕円 129">
          <a:extLst>
            <a:ext uri="{FF2B5EF4-FFF2-40B4-BE49-F238E27FC236}">
              <a16:creationId xmlns:a16="http://schemas.microsoft.com/office/drawing/2014/main" id="{0FF09B04-AA9B-40AE-9481-2FBD9ECBE894}"/>
            </a:ext>
          </a:extLst>
        </xdr:cNvPr>
        <xdr:cNvSpPr/>
      </xdr:nvSpPr>
      <xdr:spPr>
        <a:xfrm>
          <a:off x="9398000" y="660889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21417</xdr:rowOff>
    </xdr:from>
    <xdr:ext cx="534377" cy="259045"/>
    <xdr:sp macro="" textlink="">
      <xdr:nvSpPr>
        <xdr:cNvPr id="131" name="【道路】&#10;一人当たり延長該当値テキスト">
          <a:extLst>
            <a:ext uri="{FF2B5EF4-FFF2-40B4-BE49-F238E27FC236}">
              <a16:creationId xmlns:a16="http://schemas.microsoft.com/office/drawing/2014/main" id="{FC6CB73E-B614-4D32-8BDF-971FD7B82314}"/>
            </a:ext>
          </a:extLst>
        </xdr:cNvPr>
        <xdr:cNvSpPr txBox="1"/>
      </xdr:nvSpPr>
      <xdr:spPr>
        <a:xfrm>
          <a:off x="9467850" y="6466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167170</xdr:rowOff>
    </xdr:from>
    <xdr:to>
      <xdr:col>50</xdr:col>
      <xdr:colOff>165100</xdr:colOff>
      <xdr:row>40</xdr:row>
      <xdr:rowOff>97320</xdr:rowOff>
    </xdr:to>
    <xdr:sp macro="" textlink="">
      <xdr:nvSpPr>
        <xdr:cNvPr id="132" name="楕円 131">
          <a:extLst>
            <a:ext uri="{FF2B5EF4-FFF2-40B4-BE49-F238E27FC236}">
              <a16:creationId xmlns:a16="http://schemas.microsoft.com/office/drawing/2014/main" id="{C97E3829-6C31-4B1B-A0AC-157DB1BC5628}"/>
            </a:ext>
          </a:extLst>
        </xdr:cNvPr>
        <xdr:cNvSpPr/>
      </xdr:nvSpPr>
      <xdr:spPr>
        <a:xfrm>
          <a:off x="8636000" y="661242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46520</xdr:rowOff>
    </xdr:from>
    <xdr:to>
      <xdr:col>55</xdr:col>
      <xdr:colOff>0</xdr:colOff>
      <xdr:row>40</xdr:row>
      <xdr:rowOff>49340</xdr:rowOff>
    </xdr:to>
    <xdr:cxnSp macro="">
      <xdr:nvCxnSpPr>
        <xdr:cNvPr id="133" name="直線コネクタ 132">
          <a:extLst>
            <a:ext uri="{FF2B5EF4-FFF2-40B4-BE49-F238E27FC236}">
              <a16:creationId xmlns:a16="http://schemas.microsoft.com/office/drawing/2014/main" id="{BE452CBC-838B-4BE4-882D-757A817C90AC}"/>
            </a:ext>
          </a:extLst>
        </xdr:cNvPr>
        <xdr:cNvCxnSpPr/>
      </xdr:nvCxnSpPr>
      <xdr:spPr>
        <a:xfrm>
          <a:off x="8686800" y="6656870"/>
          <a:ext cx="742950" cy="2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165112</xdr:rowOff>
    </xdr:from>
    <xdr:to>
      <xdr:col>46</xdr:col>
      <xdr:colOff>38100</xdr:colOff>
      <xdr:row>40</xdr:row>
      <xdr:rowOff>95262</xdr:rowOff>
    </xdr:to>
    <xdr:sp macro="" textlink="">
      <xdr:nvSpPr>
        <xdr:cNvPr id="134" name="楕円 133">
          <a:extLst>
            <a:ext uri="{FF2B5EF4-FFF2-40B4-BE49-F238E27FC236}">
              <a16:creationId xmlns:a16="http://schemas.microsoft.com/office/drawing/2014/main" id="{DFCF1262-EA05-4BF1-8DFD-827924807D51}"/>
            </a:ext>
          </a:extLst>
        </xdr:cNvPr>
        <xdr:cNvSpPr/>
      </xdr:nvSpPr>
      <xdr:spPr>
        <a:xfrm>
          <a:off x="7842250" y="661036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44462</xdr:rowOff>
    </xdr:from>
    <xdr:to>
      <xdr:col>50</xdr:col>
      <xdr:colOff>114300</xdr:colOff>
      <xdr:row>40</xdr:row>
      <xdr:rowOff>46520</xdr:rowOff>
    </xdr:to>
    <xdr:cxnSp macro="">
      <xdr:nvCxnSpPr>
        <xdr:cNvPr id="135" name="直線コネクタ 134">
          <a:extLst>
            <a:ext uri="{FF2B5EF4-FFF2-40B4-BE49-F238E27FC236}">
              <a16:creationId xmlns:a16="http://schemas.microsoft.com/office/drawing/2014/main" id="{7F545143-D8DB-4FE9-AECB-595EF322A5F7}"/>
            </a:ext>
          </a:extLst>
        </xdr:cNvPr>
        <xdr:cNvCxnSpPr/>
      </xdr:nvCxnSpPr>
      <xdr:spPr>
        <a:xfrm>
          <a:off x="7886700" y="6654812"/>
          <a:ext cx="800100" cy="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163894</xdr:rowOff>
    </xdr:from>
    <xdr:to>
      <xdr:col>41</xdr:col>
      <xdr:colOff>101600</xdr:colOff>
      <xdr:row>40</xdr:row>
      <xdr:rowOff>94044</xdr:rowOff>
    </xdr:to>
    <xdr:sp macro="" textlink="">
      <xdr:nvSpPr>
        <xdr:cNvPr id="136" name="楕円 135">
          <a:extLst>
            <a:ext uri="{FF2B5EF4-FFF2-40B4-BE49-F238E27FC236}">
              <a16:creationId xmlns:a16="http://schemas.microsoft.com/office/drawing/2014/main" id="{13E5C640-44E5-468E-B0E9-39D8745EC7D1}"/>
            </a:ext>
          </a:extLst>
        </xdr:cNvPr>
        <xdr:cNvSpPr/>
      </xdr:nvSpPr>
      <xdr:spPr>
        <a:xfrm>
          <a:off x="7029450" y="660914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43244</xdr:rowOff>
    </xdr:from>
    <xdr:to>
      <xdr:col>45</xdr:col>
      <xdr:colOff>177800</xdr:colOff>
      <xdr:row>40</xdr:row>
      <xdr:rowOff>44462</xdr:rowOff>
    </xdr:to>
    <xdr:cxnSp macro="">
      <xdr:nvCxnSpPr>
        <xdr:cNvPr id="137" name="直線コネクタ 136">
          <a:extLst>
            <a:ext uri="{FF2B5EF4-FFF2-40B4-BE49-F238E27FC236}">
              <a16:creationId xmlns:a16="http://schemas.microsoft.com/office/drawing/2014/main" id="{A02676C2-65AF-4A28-B331-033EC040EAA2}"/>
            </a:ext>
          </a:extLst>
        </xdr:cNvPr>
        <xdr:cNvCxnSpPr/>
      </xdr:nvCxnSpPr>
      <xdr:spPr>
        <a:xfrm>
          <a:off x="7080250" y="6653594"/>
          <a:ext cx="806450" cy="1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162617</xdr:rowOff>
    </xdr:from>
    <xdr:to>
      <xdr:col>36</xdr:col>
      <xdr:colOff>165100</xdr:colOff>
      <xdr:row>40</xdr:row>
      <xdr:rowOff>92767</xdr:rowOff>
    </xdr:to>
    <xdr:sp macro="" textlink="">
      <xdr:nvSpPr>
        <xdr:cNvPr id="138" name="楕円 137">
          <a:extLst>
            <a:ext uri="{FF2B5EF4-FFF2-40B4-BE49-F238E27FC236}">
              <a16:creationId xmlns:a16="http://schemas.microsoft.com/office/drawing/2014/main" id="{AA45D316-8EBC-4205-AFB7-5602DFE33E20}"/>
            </a:ext>
          </a:extLst>
        </xdr:cNvPr>
        <xdr:cNvSpPr/>
      </xdr:nvSpPr>
      <xdr:spPr>
        <a:xfrm>
          <a:off x="6235700" y="66078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41967</xdr:rowOff>
    </xdr:from>
    <xdr:to>
      <xdr:col>41</xdr:col>
      <xdr:colOff>50800</xdr:colOff>
      <xdr:row>40</xdr:row>
      <xdr:rowOff>43244</xdr:rowOff>
    </xdr:to>
    <xdr:cxnSp macro="">
      <xdr:nvCxnSpPr>
        <xdr:cNvPr id="139" name="直線コネクタ 138">
          <a:extLst>
            <a:ext uri="{FF2B5EF4-FFF2-40B4-BE49-F238E27FC236}">
              <a16:creationId xmlns:a16="http://schemas.microsoft.com/office/drawing/2014/main" id="{27F5E095-070F-4640-B549-212DBA5F8CEB}"/>
            </a:ext>
          </a:extLst>
        </xdr:cNvPr>
        <xdr:cNvCxnSpPr/>
      </xdr:nvCxnSpPr>
      <xdr:spPr>
        <a:xfrm>
          <a:off x="6286500" y="6652317"/>
          <a:ext cx="793750" cy="1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128795</xdr:rowOff>
    </xdr:from>
    <xdr:ext cx="534377" cy="259045"/>
    <xdr:sp macro="" textlink="">
      <xdr:nvSpPr>
        <xdr:cNvPr id="140" name="n_1aveValue【道路】&#10;一人当たり延長">
          <a:extLst>
            <a:ext uri="{FF2B5EF4-FFF2-40B4-BE49-F238E27FC236}">
              <a16:creationId xmlns:a16="http://schemas.microsoft.com/office/drawing/2014/main" id="{6150CCBF-33E3-4434-BF4C-D478A3559C50}"/>
            </a:ext>
          </a:extLst>
        </xdr:cNvPr>
        <xdr:cNvSpPr txBox="1"/>
      </xdr:nvSpPr>
      <xdr:spPr>
        <a:xfrm>
          <a:off x="8425961" y="6739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88943</xdr:rowOff>
    </xdr:from>
    <xdr:ext cx="534377" cy="259045"/>
    <xdr:sp macro="" textlink="">
      <xdr:nvSpPr>
        <xdr:cNvPr id="141" name="n_2aveValue【道路】&#10;一人当たり延長">
          <a:extLst>
            <a:ext uri="{FF2B5EF4-FFF2-40B4-BE49-F238E27FC236}">
              <a16:creationId xmlns:a16="http://schemas.microsoft.com/office/drawing/2014/main" id="{3FB2ADF8-3489-4DD9-8965-51A96D5C7AEC}"/>
            </a:ext>
          </a:extLst>
        </xdr:cNvPr>
        <xdr:cNvSpPr txBox="1"/>
      </xdr:nvSpPr>
      <xdr:spPr>
        <a:xfrm>
          <a:off x="7644911" y="6699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110126</xdr:rowOff>
    </xdr:from>
    <xdr:ext cx="534377" cy="259045"/>
    <xdr:sp macro="" textlink="">
      <xdr:nvSpPr>
        <xdr:cNvPr id="142" name="n_3aveValue【道路】&#10;一人当たり延長">
          <a:extLst>
            <a:ext uri="{FF2B5EF4-FFF2-40B4-BE49-F238E27FC236}">
              <a16:creationId xmlns:a16="http://schemas.microsoft.com/office/drawing/2014/main" id="{467C252D-AC7B-4CF1-A55C-4060FE2FFD34}"/>
            </a:ext>
          </a:extLst>
        </xdr:cNvPr>
        <xdr:cNvSpPr txBox="1"/>
      </xdr:nvSpPr>
      <xdr:spPr>
        <a:xfrm>
          <a:off x="6851161" y="6720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116394</xdr:rowOff>
    </xdr:from>
    <xdr:ext cx="534377" cy="259045"/>
    <xdr:sp macro="" textlink="">
      <xdr:nvSpPr>
        <xdr:cNvPr id="143" name="n_4aveValue【道路】&#10;一人当たり延長">
          <a:extLst>
            <a:ext uri="{FF2B5EF4-FFF2-40B4-BE49-F238E27FC236}">
              <a16:creationId xmlns:a16="http://schemas.microsoft.com/office/drawing/2014/main" id="{0AFEFFCB-4DC6-445A-A696-4D6937D078BE}"/>
            </a:ext>
          </a:extLst>
        </xdr:cNvPr>
        <xdr:cNvSpPr txBox="1"/>
      </xdr:nvSpPr>
      <xdr:spPr>
        <a:xfrm>
          <a:off x="6038361" y="672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38</xdr:row>
      <xdr:rowOff>113847</xdr:rowOff>
    </xdr:from>
    <xdr:ext cx="534377" cy="259045"/>
    <xdr:sp macro="" textlink="">
      <xdr:nvSpPr>
        <xdr:cNvPr id="144" name="n_1mainValue【道路】&#10;一人当たり延長">
          <a:extLst>
            <a:ext uri="{FF2B5EF4-FFF2-40B4-BE49-F238E27FC236}">
              <a16:creationId xmlns:a16="http://schemas.microsoft.com/office/drawing/2014/main" id="{00F32861-C991-4CA9-BFD8-DFE66A629613}"/>
            </a:ext>
          </a:extLst>
        </xdr:cNvPr>
        <xdr:cNvSpPr txBox="1"/>
      </xdr:nvSpPr>
      <xdr:spPr>
        <a:xfrm>
          <a:off x="8425961" y="6393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111789</xdr:rowOff>
    </xdr:from>
    <xdr:ext cx="534377" cy="259045"/>
    <xdr:sp macro="" textlink="">
      <xdr:nvSpPr>
        <xdr:cNvPr id="145" name="n_2mainValue【道路】&#10;一人当たり延長">
          <a:extLst>
            <a:ext uri="{FF2B5EF4-FFF2-40B4-BE49-F238E27FC236}">
              <a16:creationId xmlns:a16="http://schemas.microsoft.com/office/drawing/2014/main" id="{6C4958A1-9769-4216-B0F8-1A6A0713219B}"/>
            </a:ext>
          </a:extLst>
        </xdr:cNvPr>
        <xdr:cNvSpPr txBox="1"/>
      </xdr:nvSpPr>
      <xdr:spPr>
        <a:xfrm>
          <a:off x="7644911" y="6391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110571</xdr:rowOff>
    </xdr:from>
    <xdr:ext cx="534377" cy="259045"/>
    <xdr:sp macro="" textlink="">
      <xdr:nvSpPr>
        <xdr:cNvPr id="146" name="n_3mainValue【道路】&#10;一人当たり延長">
          <a:extLst>
            <a:ext uri="{FF2B5EF4-FFF2-40B4-BE49-F238E27FC236}">
              <a16:creationId xmlns:a16="http://schemas.microsoft.com/office/drawing/2014/main" id="{421A5B7C-CFCA-4BEC-8347-65680393494F}"/>
            </a:ext>
          </a:extLst>
        </xdr:cNvPr>
        <xdr:cNvSpPr txBox="1"/>
      </xdr:nvSpPr>
      <xdr:spPr>
        <a:xfrm>
          <a:off x="6851161" y="6390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109294</xdr:rowOff>
    </xdr:from>
    <xdr:ext cx="534377" cy="259045"/>
    <xdr:sp macro="" textlink="">
      <xdr:nvSpPr>
        <xdr:cNvPr id="147" name="n_4mainValue【道路】&#10;一人当たり延長">
          <a:extLst>
            <a:ext uri="{FF2B5EF4-FFF2-40B4-BE49-F238E27FC236}">
              <a16:creationId xmlns:a16="http://schemas.microsoft.com/office/drawing/2014/main" id="{E6CFFCD6-7498-4149-8C42-64ABB2A6D16C}"/>
            </a:ext>
          </a:extLst>
        </xdr:cNvPr>
        <xdr:cNvSpPr txBox="1"/>
      </xdr:nvSpPr>
      <xdr:spPr>
        <a:xfrm>
          <a:off x="6038361" y="6389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a:extLst>
            <a:ext uri="{FF2B5EF4-FFF2-40B4-BE49-F238E27FC236}">
              <a16:creationId xmlns:a16="http://schemas.microsoft.com/office/drawing/2014/main" id="{53035164-431B-4E65-8F66-622CF9A25105}"/>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a:extLst>
            <a:ext uri="{FF2B5EF4-FFF2-40B4-BE49-F238E27FC236}">
              <a16:creationId xmlns:a16="http://schemas.microsoft.com/office/drawing/2014/main" id="{2FDA77A7-A188-4E45-A61E-FF738017FD69}"/>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a:extLst>
            <a:ext uri="{FF2B5EF4-FFF2-40B4-BE49-F238E27FC236}">
              <a16:creationId xmlns:a16="http://schemas.microsoft.com/office/drawing/2014/main" id="{2F61DAF9-648B-4591-AA88-5769B5C40D02}"/>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a:extLst>
            <a:ext uri="{FF2B5EF4-FFF2-40B4-BE49-F238E27FC236}">
              <a16:creationId xmlns:a16="http://schemas.microsoft.com/office/drawing/2014/main" id="{5E184375-3A90-40ED-939A-0D87A35E5D7B}"/>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a:extLst>
            <a:ext uri="{FF2B5EF4-FFF2-40B4-BE49-F238E27FC236}">
              <a16:creationId xmlns:a16="http://schemas.microsoft.com/office/drawing/2014/main" id="{EFDC4574-E105-4E99-BED6-F319D626399C}"/>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a:extLst>
            <a:ext uri="{FF2B5EF4-FFF2-40B4-BE49-F238E27FC236}">
              <a16:creationId xmlns:a16="http://schemas.microsoft.com/office/drawing/2014/main" id="{E5C4DDB7-5904-458F-AA50-9EABEFE2A65E}"/>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a:extLst>
            <a:ext uri="{FF2B5EF4-FFF2-40B4-BE49-F238E27FC236}">
              <a16:creationId xmlns:a16="http://schemas.microsoft.com/office/drawing/2014/main" id="{5ED8F10A-68F1-4383-935A-3ACE5A183C0A}"/>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a:extLst>
            <a:ext uri="{FF2B5EF4-FFF2-40B4-BE49-F238E27FC236}">
              <a16:creationId xmlns:a16="http://schemas.microsoft.com/office/drawing/2014/main" id="{125FCDCC-CE1F-42B0-BEDE-A4924F4378AF}"/>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a:extLst>
            <a:ext uri="{FF2B5EF4-FFF2-40B4-BE49-F238E27FC236}">
              <a16:creationId xmlns:a16="http://schemas.microsoft.com/office/drawing/2014/main" id="{2E2B9AB8-F85E-4B57-8A17-9D75C5FDF3F0}"/>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a:extLst>
            <a:ext uri="{FF2B5EF4-FFF2-40B4-BE49-F238E27FC236}">
              <a16:creationId xmlns:a16="http://schemas.microsoft.com/office/drawing/2014/main" id="{690E3E30-8F51-4A99-B241-1B26A0DA3679}"/>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a:extLst>
            <a:ext uri="{FF2B5EF4-FFF2-40B4-BE49-F238E27FC236}">
              <a16:creationId xmlns:a16="http://schemas.microsoft.com/office/drawing/2014/main" id="{38488B79-F486-4185-83AC-3F60B427EA00}"/>
            </a:ext>
          </a:extLst>
        </xdr:cNvPr>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9" name="直線コネクタ 158">
          <a:extLst>
            <a:ext uri="{FF2B5EF4-FFF2-40B4-BE49-F238E27FC236}">
              <a16:creationId xmlns:a16="http://schemas.microsoft.com/office/drawing/2014/main" id="{07CA8D7D-F186-43B4-835E-F88DDC9071E4}"/>
            </a:ext>
          </a:extLst>
        </xdr:cNvPr>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0" name="テキスト ボックス 159">
          <a:extLst>
            <a:ext uri="{FF2B5EF4-FFF2-40B4-BE49-F238E27FC236}">
              <a16:creationId xmlns:a16="http://schemas.microsoft.com/office/drawing/2014/main" id="{8C0CC41D-418F-466F-B282-AC2EFCFBD835}"/>
            </a:ext>
          </a:extLst>
        </xdr:cNvPr>
        <xdr:cNvSpPr txBox="1"/>
      </xdr:nvSpPr>
      <xdr:spPr>
        <a:xfrm>
          <a:off x="2757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1" name="直線コネクタ 160">
          <a:extLst>
            <a:ext uri="{FF2B5EF4-FFF2-40B4-BE49-F238E27FC236}">
              <a16:creationId xmlns:a16="http://schemas.microsoft.com/office/drawing/2014/main" id="{7B5FD397-91AE-48A1-B452-0B32402FD140}"/>
            </a:ext>
          </a:extLst>
        </xdr:cNvPr>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2" name="テキスト ボックス 161">
          <a:extLst>
            <a:ext uri="{FF2B5EF4-FFF2-40B4-BE49-F238E27FC236}">
              <a16:creationId xmlns:a16="http://schemas.microsoft.com/office/drawing/2014/main" id="{E32014D6-98B7-41CC-AA02-A20D4963DE41}"/>
            </a:ext>
          </a:extLst>
        </xdr:cNvPr>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3" name="直線コネクタ 162">
          <a:extLst>
            <a:ext uri="{FF2B5EF4-FFF2-40B4-BE49-F238E27FC236}">
              <a16:creationId xmlns:a16="http://schemas.microsoft.com/office/drawing/2014/main" id="{C8DC919F-7F44-497E-8860-22BC984C67BB}"/>
            </a:ext>
          </a:extLst>
        </xdr:cNvPr>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4" name="テキスト ボックス 163">
          <a:extLst>
            <a:ext uri="{FF2B5EF4-FFF2-40B4-BE49-F238E27FC236}">
              <a16:creationId xmlns:a16="http://schemas.microsoft.com/office/drawing/2014/main" id="{05183D2F-5876-46C5-B998-F0B556F7EF7F}"/>
            </a:ext>
          </a:extLst>
        </xdr:cNvPr>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5" name="直線コネクタ 164">
          <a:extLst>
            <a:ext uri="{FF2B5EF4-FFF2-40B4-BE49-F238E27FC236}">
              <a16:creationId xmlns:a16="http://schemas.microsoft.com/office/drawing/2014/main" id="{2AC269B6-9FAC-4A64-811A-8F466CED5776}"/>
            </a:ext>
          </a:extLst>
        </xdr:cNvPr>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6" name="テキスト ボックス 165">
          <a:extLst>
            <a:ext uri="{FF2B5EF4-FFF2-40B4-BE49-F238E27FC236}">
              <a16:creationId xmlns:a16="http://schemas.microsoft.com/office/drawing/2014/main" id="{D3DB9982-64AD-46F3-BDB0-E91314C47E3E}"/>
            </a:ext>
          </a:extLst>
        </xdr:cNvPr>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7" name="直線コネクタ 166">
          <a:extLst>
            <a:ext uri="{FF2B5EF4-FFF2-40B4-BE49-F238E27FC236}">
              <a16:creationId xmlns:a16="http://schemas.microsoft.com/office/drawing/2014/main" id="{392BD472-4ECB-454D-A6A9-BAFD33628FDD}"/>
            </a:ext>
          </a:extLst>
        </xdr:cNvPr>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8" name="テキスト ボックス 167">
          <a:extLst>
            <a:ext uri="{FF2B5EF4-FFF2-40B4-BE49-F238E27FC236}">
              <a16:creationId xmlns:a16="http://schemas.microsoft.com/office/drawing/2014/main" id="{2ADA5573-A45D-4700-8F8B-0931BEA95CE1}"/>
            </a:ext>
          </a:extLst>
        </xdr:cNvPr>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9" name="直線コネクタ 168">
          <a:extLst>
            <a:ext uri="{FF2B5EF4-FFF2-40B4-BE49-F238E27FC236}">
              <a16:creationId xmlns:a16="http://schemas.microsoft.com/office/drawing/2014/main" id="{F8116B97-A883-4554-ADAD-2D708788F171}"/>
            </a:ext>
          </a:extLst>
        </xdr:cNvPr>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0" name="テキスト ボックス 169">
          <a:extLst>
            <a:ext uri="{FF2B5EF4-FFF2-40B4-BE49-F238E27FC236}">
              <a16:creationId xmlns:a16="http://schemas.microsoft.com/office/drawing/2014/main" id="{630AA4AC-6662-4B36-8079-A7970C20BA19}"/>
            </a:ext>
          </a:extLst>
        </xdr:cNvPr>
        <xdr:cNvSpPr txBox="1"/>
      </xdr:nvSpPr>
      <xdr:spPr>
        <a:xfrm>
          <a:off x="38496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1" name="直線コネクタ 170">
          <a:extLst>
            <a:ext uri="{FF2B5EF4-FFF2-40B4-BE49-F238E27FC236}">
              <a16:creationId xmlns:a16="http://schemas.microsoft.com/office/drawing/2014/main" id="{F993E0C8-F977-494C-B21D-603222666010}"/>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2" name="【橋りょう・トンネル】&#10;有形固定資産減価償却率グラフ枠">
          <a:extLst>
            <a:ext uri="{FF2B5EF4-FFF2-40B4-BE49-F238E27FC236}">
              <a16:creationId xmlns:a16="http://schemas.microsoft.com/office/drawing/2014/main" id="{D1ADFAE1-66AB-4734-A591-77FFCA6BA7BC}"/>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101237</xdr:rowOff>
    </xdr:from>
    <xdr:to>
      <xdr:col>24</xdr:col>
      <xdr:colOff>62865</xdr:colOff>
      <xdr:row>64</xdr:row>
      <xdr:rowOff>76744</xdr:rowOff>
    </xdr:to>
    <xdr:cxnSp macro="">
      <xdr:nvCxnSpPr>
        <xdr:cNvPr id="173" name="直線コネクタ 172">
          <a:extLst>
            <a:ext uri="{FF2B5EF4-FFF2-40B4-BE49-F238E27FC236}">
              <a16:creationId xmlns:a16="http://schemas.microsoft.com/office/drawing/2014/main" id="{BEDB684C-972F-4F9A-96A2-8C969D281CCE}"/>
            </a:ext>
          </a:extLst>
        </xdr:cNvPr>
        <xdr:cNvCxnSpPr/>
      </xdr:nvCxnSpPr>
      <xdr:spPr>
        <a:xfrm flipV="1">
          <a:off x="4177665" y="9188087"/>
          <a:ext cx="0" cy="14614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80571</xdr:rowOff>
    </xdr:from>
    <xdr:ext cx="405111" cy="259045"/>
    <xdr:sp macro="" textlink="">
      <xdr:nvSpPr>
        <xdr:cNvPr id="174" name="【橋りょう・トンネル】&#10;有形固定資産減価償却率最小値テキスト">
          <a:extLst>
            <a:ext uri="{FF2B5EF4-FFF2-40B4-BE49-F238E27FC236}">
              <a16:creationId xmlns:a16="http://schemas.microsoft.com/office/drawing/2014/main" id="{83C892CB-AF1D-4A69-A2AF-ADA76C87DEDE}"/>
            </a:ext>
          </a:extLst>
        </xdr:cNvPr>
        <xdr:cNvSpPr txBox="1"/>
      </xdr:nvSpPr>
      <xdr:spPr>
        <a:xfrm>
          <a:off x="4216400" y="10653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76744</xdr:rowOff>
    </xdr:from>
    <xdr:to>
      <xdr:col>24</xdr:col>
      <xdr:colOff>152400</xdr:colOff>
      <xdr:row>64</xdr:row>
      <xdr:rowOff>76744</xdr:rowOff>
    </xdr:to>
    <xdr:cxnSp macro="">
      <xdr:nvCxnSpPr>
        <xdr:cNvPr id="175" name="直線コネクタ 174">
          <a:extLst>
            <a:ext uri="{FF2B5EF4-FFF2-40B4-BE49-F238E27FC236}">
              <a16:creationId xmlns:a16="http://schemas.microsoft.com/office/drawing/2014/main" id="{334462F6-49EB-4575-A3D7-27A03DE26F9F}"/>
            </a:ext>
          </a:extLst>
        </xdr:cNvPr>
        <xdr:cNvCxnSpPr/>
      </xdr:nvCxnSpPr>
      <xdr:spPr>
        <a:xfrm>
          <a:off x="4108450" y="1064949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47914</xdr:rowOff>
    </xdr:from>
    <xdr:ext cx="340478" cy="259045"/>
    <xdr:sp macro="" textlink="">
      <xdr:nvSpPr>
        <xdr:cNvPr id="176" name="【橋りょう・トンネル】&#10;有形固定資産減価償却率最大値テキスト">
          <a:extLst>
            <a:ext uri="{FF2B5EF4-FFF2-40B4-BE49-F238E27FC236}">
              <a16:creationId xmlns:a16="http://schemas.microsoft.com/office/drawing/2014/main" id="{C4818C14-0C87-4847-BDC0-0E99F7717C91}"/>
            </a:ext>
          </a:extLst>
        </xdr:cNvPr>
        <xdr:cNvSpPr txBox="1"/>
      </xdr:nvSpPr>
      <xdr:spPr>
        <a:xfrm>
          <a:off x="4216400" y="896966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101237</xdr:rowOff>
    </xdr:from>
    <xdr:to>
      <xdr:col>24</xdr:col>
      <xdr:colOff>152400</xdr:colOff>
      <xdr:row>55</xdr:row>
      <xdr:rowOff>101237</xdr:rowOff>
    </xdr:to>
    <xdr:cxnSp macro="">
      <xdr:nvCxnSpPr>
        <xdr:cNvPr id="177" name="直線コネクタ 176">
          <a:extLst>
            <a:ext uri="{FF2B5EF4-FFF2-40B4-BE49-F238E27FC236}">
              <a16:creationId xmlns:a16="http://schemas.microsoft.com/office/drawing/2014/main" id="{73B431A9-5191-45AF-967F-25A5067C366A}"/>
            </a:ext>
          </a:extLst>
        </xdr:cNvPr>
        <xdr:cNvCxnSpPr/>
      </xdr:nvCxnSpPr>
      <xdr:spPr>
        <a:xfrm>
          <a:off x="4108450" y="918808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123570</xdr:rowOff>
    </xdr:from>
    <xdr:ext cx="405111" cy="259045"/>
    <xdr:sp macro="" textlink="">
      <xdr:nvSpPr>
        <xdr:cNvPr id="178" name="【橋りょう・トンネル】&#10;有形固定資産減価償却率平均値テキスト">
          <a:extLst>
            <a:ext uri="{FF2B5EF4-FFF2-40B4-BE49-F238E27FC236}">
              <a16:creationId xmlns:a16="http://schemas.microsoft.com/office/drawing/2014/main" id="{FE4674E5-8D59-4673-81C3-54B05DFAEE6B}"/>
            </a:ext>
          </a:extLst>
        </xdr:cNvPr>
        <xdr:cNvSpPr txBox="1"/>
      </xdr:nvSpPr>
      <xdr:spPr>
        <a:xfrm>
          <a:off x="4216400" y="100359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145143</xdr:rowOff>
    </xdr:from>
    <xdr:to>
      <xdr:col>24</xdr:col>
      <xdr:colOff>114300</xdr:colOff>
      <xdr:row>61</xdr:row>
      <xdr:rowOff>75293</xdr:rowOff>
    </xdr:to>
    <xdr:sp macro="" textlink="">
      <xdr:nvSpPr>
        <xdr:cNvPr id="179" name="フローチャート: 判断 178">
          <a:extLst>
            <a:ext uri="{FF2B5EF4-FFF2-40B4-BE49-F238E27FC236}">
              <a16:creationId xmlns:a16="http://schemas.microsoft.com/office/drawing/2014/main" id="{A419BF38-3667-4B36-83FD-635B87E88285}"/>
            </a:ext>
          </a:extLst>
        </xdr:cNvPr>
        <xdr:cNvSpPr/>
      </xdr:nvSpPr>
      <xdr:spPr>
        <a:xfrm>
          <a:off x="4127500" y="1005749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114119</xdr:rowOff>
    </xdr:from>
    <xdr:to>
      <xdr:col>20</xdr:col>
      <xdr:colOff>38100</xdr:colOff>
      <xdr:row>61</xdr:row>
      <xdr:rowOff>44269</xdr:rowOff>
    </xdr:to>
    <xdr:sp macro="" textlink="">
      <xdr:nvSpPr>
        <xdr:cNvPr id="180" name="フローチャート: 判断 179">
          <a:extLst>
            <a:ext uri="{FF2B5EF4-FFF2-40B4-BE49-F238E27FC236}">
              <a16:creationId xmlns:a16="http://schemas.microsoft.com/office/drawing/2014/main" id="{8B60B70F-C9BC-4133-B0AB-3424250D0C57}"/>
            </a:ext>
          </a:extLst>
        </xdr:cNvPr>
        <xdr:cNvSpPr/>
      </xdr:nvSpPr>
      <xdr:spPr>
        <a:xfrm>
          <a:off x="3384550" y="1002646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16147</xdr:rowOff>
    </xdr:from>
    <xdr:to>
      <xdr:col>15</xdr:col>
      <xdr:colOff>101600</xdr:colOff>
      <xdr:row>61</xdr:row>
      <xdr:rowOff>117747</xdr:rowOff>
    </xdr:to>
    <xdr:sp macro="" textlink="">
      <xdr:nvSpPr>
        <xdr:cNvPr id="181" name="フローチャート: 判断 180">
          <a:extLst>
            <a:ext uri="{FF2B5EF4-FFF2-40B4-BE49-F238E27FC236}">
              <a16:creationId xmlns:a16="http://schemas.microsoft.com/office/drawing/2014/main" id="{2D30D50C-CB3B-4E20-BFD1-0784FF72BF5A}"/>
            </a:ext>
          </a:extLst>
        </xdr:cNvPr>
        <xdr:cNvSpPr/>
      </xdr:nvSpPr>
      <xdr:spPr>
        <a:xfrm>
          <a:off x="2571750" y="10093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120650</xdr:rowOff>
    </xdr:from>
    <xdr:to>
      <xdr:col>10</xdr:col>
      <xdr:colOff>165100</xdr:colOff>
      <xdr:row>61</xdr:row>
      <xdr:rowOff>50800</xdr:rowOff>
    </xdr:to>
    <xdr:sp macro="" textlink="">
      <xdr:nvSpPr>
        <xdr:cNvPr id="182" name="フローチャート: 判断 181">
          <a:extLst>
            <a:ext uri="{FF2B5EF4-FFF2-40B4-BE49-F238E27FC236}">
              <a16:creationId xmlns:a16="http://schemas.microsoft.com/office/drawing/2014/main" id="{77A56247-3407-4DB4-90B3-B027DCBD8E4C}"/>
            </a:ext>
          </a:extLst>
        </xdr:cNvPr>
        <xdr:cNvSpPr/>
      </xdr:nvSpPr>
      <xdr:spPr>
        <a:xfrm>
          <a:off x="1778000" y="10033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123916</xdr:rowOff>
    </xdr:from>
    <xdr:to>
      <xdr:col>6</xdr:col>
      <xdr:colOff>38100</xdr:colOff>
      <xdr:row>61</xdr:row>
      <xdr:rowOff>54066</xdr:rowOff>
    </xdr:to>
    <xdr:sp macro="" textlink="">
      <xdr:nvSpPr>
        <xdr:cNvPr id="183" name="フローチャート: 判断 182">
          <a:extLst>
            <a:ext uri="{FF2B5EF4-FFF2-40B4-BE49-F238E27FC236}">
              <a16:creationId xmlns:a16="http://schemas.microsoft.com/office/drawing/2014/main" id="{20D11D84-80A6-4991-9426-AE2F46192D8D}"/>
            </a:ext>
          </a:extLst>
        </xdr:cNvPr>
        <xdr:cNvSpPr/>
      </xdr:nvSpPr>
      <xdr:spPr>
        <a:xfrm>
          <a:off x="984250" y="1003626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5932DD5A-7882-4575-8AA2-CC32858AA34C}"/>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2BCE1A3D-D4A1-4F08-92E0-BC0CA87F0B3A}"/>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FD4CA10D-E164-439E-8550-D66B8A8D02E1}"/>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904F3707-FD61-4426-9D4C-7409E84832D6}"/>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B02FB7AB-B65B-4C0E-B916-8CB59A1D80EA}"/>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159838</xdr:rowOff>
    </xdr:from>
    <xdr:to>
      <xdr:col>24</xdr:col>
      <xdr:colOff>114300</xdr:colOff>
      <xdr:row>57</xdr:row>
      <xdr:rowOff>89988</xdr:rowOff>
    </xdr:to>
    <xdr:sp macro="" textlink="">
      <xdr:nvSpPr>
        <xdr:cNvPr id="189" name="楕円 188">
          <a:extLst>
            <a:ext uri="{FF2B5EF4-FFF2-40B4-BE49-F238E27FC236}">
              <a16:creationId xmlns:a16="http://schemas.microsoft.com/office/drawing/2014/main" id="{4FC4FC62-2C9F-4A98-860B-3E9AD3C87D7F}"/>
            </a:ext>
          </a:extLst>
        </xdr:cNvPr>
        <xdr:cNvSpPr/>
      </xdr:nvSpPr>
      <xdr:spPr>
        <a:xfrm>
          <a:off x="4127500" y="941178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11265</xdr:rowOff>
    </xdr:from>
    <xdr:ext cx="405111" cy="259045"/>
    <xdr:sp macro="" textlink="">
      <xdr:nvSpPr>
        <xdr:cNvPr id="190" name="【橋りょう・トンネル】&#10;有形固定資産減価償却率該当値テキスト">
          <a:extLst>
            <a:ext uri="{FF2B5EF4-FFF2-40B4-BE49-F238E27FC236}">
              <a16:creationId xmlns:a16="http://schemas.microsoft.com/office/drawing/2014/main" id="{F0428141-8B9D-4969-B3EE-71A4D02178E6}"/>
            </a:ext>
          </a:extLst>
        </xdr:cNvPr>
        <xdr:cNvSpPr txBox="1"/>
      </xdr:nvSpPr>
      <xdr:spPr>
        <a:xfrm>
          <a:off x="4216400" y="92632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135346</xdr:rowOff>
    </xdr:from>
    <xdr:to>
      <xdr:col>20</xdr:col>
      <xdr:colOff>38100</xdr:colOff>
      <xdr:row>57</xdr:row>
      <xdr:rowOff>65496</xdr:rowOff>
    </xdr:to>
    <xdr:sp macro="" textlink="">
      <xdr:nvSpPr>
        <xdr:cNvPr id="191" name="楕円 190">
          <a:extLst>
            <a:ext uri="{FF2B5EF4-FFF2-40B4-BE49-F238E27FC236}">
              <a16:creationId xmlns:a16="http://schemas.microsoft.com/office/drawing/2014/main" id="{707F751F-A6BF-4E09-B89B-128EEBE4CD6F}"/>
            </a:ext>
          </a:extLst>
        </xdr:cNvPr>
        <xdr:cNvSpPr/>
      </xdr:nvSpPr>
      <xdr:spPr>
        <a:xfrm>
          <a:off x="3384550" y="938729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14696</xdr:rowOff>
    </xdr:from>
    <xdr:to>
      <xdr:col>24</xdr:col>
      <xdr:colOff>63500</xdr:colOff>
      <xdr:row>57</xdr:row>
      <xdr:rowOff>39188</xdr:rowOff>
    </xdr:to>
    <xdr:cxnSp macro="">
      <xdr:nvCxnSpPr>
        <xdr:cNvPr id="192" name="直線コネクタ 191">
          <a:extLst>
            <a:ext uri="{FF2B5EF4-FFF2-40B4-BE49-F238E27FC236}">
              <a16:creationId xmlns:a16="http://schemas.microsoft.com/office/drawing/2014/main" id="{1DB58243-E37D-41E4-86E1-2C2E1FCB6F90}"/>
            </a:ext>
          </a:extLst>
        </xdr:cNvPr>
        <xdr:cNvCxnSpPr/>
      </xdr:nvCxnSpPr>
      <xdr:spPr>
        <a:xfrm>
          <a:off x="3429000" y="9431746"/>
          <a:ext cx="749300" cy="24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110853</xdr:rowOff>
    </xdr:from>
    <xdr:to>
      <xdr:col>15</xdr:col>
      <xdr:colOff>101600</xdr:colOff>
      <xdr:row>57</xdr:row>
      <xdr:rowOff>41003</xdr:rowOff>
    </xdr:to>
    <xdr:sp macro="" textlink="">
      <xdr:nvSpPr>
        <xdr:cNvPr id="193" name="楕円 192">
          <a:extLst>
            <a:ext uri="{FF2B5EF4-FFF2-40B4-BE49-F238E27FC236}">
              <a16:creationId xmlns:a16="http://schemas.microsoft.com/office/drawing/2014/main" id="{3400297B-4758-4296-B084-FDD250DF5460}"/>
            </a:ext>
          </a:extLst>
        </xdr:cNvPr>
        <xdr:cNvSpPr/>
      </xdr:nvSpPr>
      <xdr:spPr>
        <a:xfrm>
          <a:off x="2571750" y="936280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161653</xdr:rowOff>
    </xdr:from>
    <xdr:to>
      <xdr:col>19</xdr:col>
      <xdr:colOff>177800</xdr:colOff>
      <xdr:row>57</xdr:row>
      <xdr:rowOff>14696</xdr:rowOff>
    </xdr:to>
    <xdr:cxnSp macro="">
      <xdr:nvCxnSpPr>
        <xdr:cNvPr id="194" name="直線コネクタ 193">
          <a:extLst>
            <a:ext uri="{FF2B5EF4-FFF2-40B4-BE49-F238E27FC236}">
              <a16:creationId xmlns:a16="http://schemas.microsoft.com/office/drawing/2014/main" id="{D301A6FE-B5FA-4672-B73E-24884DD56369}"/>
            </a:ext>
          </a:extLst>
        </xdr:cNvPr>
        <xdr:cNvCxnSpPr/>
      </xdr:nvCxnSpPr>
      <xdr:spPr>
        <a:xfrm>
          <a:off x="2622550" y="9413603"/>
          <a:ext cx="806450" cy="18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87993</xdr:rowOff>
    </xdr:from>
    <xdr:to>
      <xdr:col>10</xdr:col>
      <xdr:colOff>165100</xdr:colOff>
      <xdr:row>57</xdr:row>
      <xdr:rowOff>18143</xdr:rowOff>
    </xdr:to>
    <xdr:sp macro="" textlink="">
      <xdr:nvSpPr>
        <xdr:cNvPr id="195" name="楕円 194">
          <a:extLst>
            <a:ext uri="{FF2B5EF4-FFF2-40B4-BE49-F238E27FC236}">
              <a16:creationId xmlns:a16="http://schemas.microsoft.com/office/drawing/2014/main" id="{FF61E6EE-F9F6-4DC3-84DA-EBFDBA7AF6CF}"/>
            </a:ext>
          </a:extLst>
        </xdr:cNvPr>
        <xdr:cNvSpPr/>
      </xdr:nvSpPr>
      <xdr:spPr>
        <a:xfrm>
          <a:off x="1778000" y="933994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56</xdr:row>
      <xdr:rowOff>138793</xdr:rowOff>
    </xdr:from>
    <xdr:to>
      <xdr:col>15</xdr:col>
      <xdr:colOff>50800</xdr:colOff>
      <xdr:row>56</xdr:row>
      <xdr:rowOff>161653</xdr:rowOff>
    </xdr:to>
    <xdr:cxnSp macro="">
      <xdr:nvCxnSpPr>
        <xdr:cNvPr id="196" name="直線コネクタ 195">
          <a:extLst>
            <a:ext uri="{FF2B5EF4-FFF2-40B4-BE49-F238E27FC236}">
              <a16:creationId xmlns:a16="http://schemas.microsoft.com/office/drawing/2014/main" id="{9BAE314B-4E5A-4C1D-9CE4-2392174C0D0C}"/>
            </a:ext>
          </a:extLst>
        </xdr:cNvPr>
        <xdr:cNvCxnSpPr/>
      </xdr:nvCxnSpPr>
      <xdr:spPr>
        <a:xfrm>
          <a:off x="1828800" y="9390743"/>
          <a:ext cx="79375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56</xdr:row>
      <xdr:rowOff>63500</xdr:rowOff>
    </xdr:from>
    <xdr:to>
      <xdr:col>6</xdr:col>
      <xdr:colOff>38100</xdr:colOff>
      <xdr:row>56</xdr:row>
      <xdr:rowOff>165100</xdr:rowOff>
    </xdr:to>
    <xdr:sp macro="" textlink="">
      <xdr:nvSpPr>
        <xdr:cNvPr id="197" name="楕円 196">
          <a:extLst>
            <a:ext uri="{FF2B5EF4-FFF2-40B4-BE49-F238E27FC236}">
              <a16:creationId xmlns:a16="http://schemas.microsoft.com/office/drawing/2014/main" id="{367EB0FE-1E2E-41C8-9F26-F385108AE121}"/>
            </a:ext>
          </a:extLst>
        </xdr:cNvPr>
        <xdr:cNvSpPr/>
      </xdr:nvSpPr>
      <xdr:spPr>
        <a:xfrm>
          <a:off x="984250" y="93154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56</xdr:row>
      <xdr:rowOff>114300</xdr:rowOff>
    </xdr:from>
    <xdr:to>
      <xdr:col>10</xdr:col>
      <xdr:colOff>114300</xdr:colOff>
      <xdr:row>56</xdr:row>
      <xdr:rowOff>138793</xdr:rowOff>
    </xdr:to>
    <xdr:cxnSp macro="">
      <xdr:nvCxnSpPr>
        <xdr:cNvPr id="198" name="直線コネクタ 197">
          <a:extLst>
            <a:ext uri="{FF2B5EF4-FFF2-40B4-BE49-F238E27FC236}">
              <a16:creationId xmlns:a16="http://schemas.microsoft.com/office/drawing/2014/main" id="{F4786B86-3EB5-41E1-AD17-93B029069871}"/>
            </a:ext>
          </a:extLst>
        </xdr:cNvPr>
        <xdr:cNvCxnSpPr/>
      </xdr:nvCxnSpPr>
      <xdr:spPr>
        <a:xfrm>
          <a:off x="1028700" y="9366250"/>
          <a:ext cx="8001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35396</xdr:rowOff>
    </xdr:from>
    <xdr:ext cx="405111" cy="259045"/>
    <xdr:sp macro="" textlink="">
      <xdr:nvSpPr>
        <xdr:cNvPr id="199" name="n_1aveValue【橋りょう・トンネル】&#10;有形固定資産減価償却率">
          <a:extLst>
            <a:ext uri="{FF2B5EF4-FFF2-40B4-BE49-F238E27FC236}">
              <a16:creationId xmlns:a16="http://schemas.microsoft.com/office/drawing/2014/main" id="{7DBB7AC2-165A-4D3C-A83C-CC37FFC4BF4B}"/>
            </a:ext>
          </a:extLst>
        </xdr:cNvPr>
        <xdr:cNvSpPr txBox="1"/>
      </xdr:nvSpPr>
      <xdr:spPr>
        <a:xfrm>
          <a:off x="3239144" y="101128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108874</xdr:rowOff>
    </xdr:from>
    <xdr:ext cx="405111" cy="259045"/>
    <xdr:sp macro="" textlink="">
      <xdr:nvSpPr>
        <xdr:cNvPr id="200" name="n_2aveValue【橋りょう・トンネル】&#10;有形固定資産減価償却率">
          <a:extLst>
            <a:ext uri="{FF2B5EF4-FFF2-40B4-BE49-F238E27FC236}">
              <a16:creationId xmlns:a16="http://schemas.microsoft.com/office/drawing/2014/main" id="{20BC4554-1BA2-4C28-901B-B79E4D5B31B9}"/>
            </a:ext>
          </a:extLst>
        </xdr:cNvPr>
        <xdr:cNvSpPr txBox="1"/>
      </xdr:nvSpPr>
      <xdr:spPr>
        <a:xfrm>
          <a:off x="2439044" y="101863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41927</xdr:rowOff>
    </xdr:from>
    <xdr:ext cx="405111" cy="259045"/>
    <xdr:sp macro="" textlink="">
      <xdr:nvSpPr>
        <xdr:cNvPr id="201" name="n_3aveValue【橋りょう・トンネル】&#10;有形固定資産減価償却率">
          <a:extLst>
            <a:ext uri="{FF2B5EF4-FFF2-40B4-BE49-F238E27FC236}">
              <a16:creationId xmlns:a16="http://schemas.microsoft.com/office/drawing/2014/main" id="{6D5F5650-99B0-4EA8-A123-B12D5067EF82}"/>
            </a:ext>
          </a:extLst>
        </xdr:cNvPr>
        <xdr:cNvSpPr txBox="1"/>
      </xdr:nvSpPr>
      <xdr:spPr>
        <a:xfrm>
          <a:off x="1645294" y="10119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45193</xdr:rowOff>
    </xdr:from>
    <xdr:ext cx="405111" cy="259045"/>
    <xdr:sp macro="" textlink="">
      <xdr:nvSpPr>
        <xdr:cNvPr id="202" name="n_4aveValue【橋りょう・トンネル】&#10;有形固定資産減価償却率">
          <a:extLst>
            <a:ext uri="{FF2B5EF4-FFF2-40B4-BE49-F238E27FC236}">
              <a16:creationId xmlns:a16="http://schemas.microsoft.com/office/drawing/2014/main" id="{D729DB3F-0C1C-4134-918C-469F888F4B42}"/>
            </a:ext>
          </a:extLst>
        </xdr:cNvPr>
        <xdr:cNvSpPr txBox="1"/>
      </xdr:nvSpPr>
      <xdr:spPr>
        <a:xfrm>
          <a:off x="851544" y="101226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82023</xdr:rowOff>
    </xdr:from>
    <xdr:ext cx="405111" cy="259045"/>
    <xdr:sp macro="" textlink="">
      <xdr:nvSpPr>
        <xdr:cNvPr id="203" name="n_1mainValue【橋りょう・トンネル】&#10;有形固定資産減価償却率">
          <a:extLst>
            <a:ext uri="{FF2B5EF4-FFF2-40B4-BE49-F238E27FC236}">
              <a16:creationId xmlns:a16="http://schemas.microsoft.com/office/drawing/2014/main" id="{26988F20-6393-4FE3-A13B-B041BA1C716A}"/>
            </a:ext>
          </a:extLst>
        </xdr:cNvPr>
        <xdr:cNvSpPr txBox="1"/>
      </xdr:nvSpPr>
      <xdr:spPr>
        <a:xfrm>
          <a:off x="3239144" y="91688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55</xdr:row>
      <xdr:rowOff>57530</xdr:rowOff>
    </xdr:from>
    <xdr:ext cx="405111" cy="259045"/>
    <xdr:sp macro="" textlink="">
      <xdr:nvSpPr>
        <xdr:cNvPr id="204" name="n_2mainValue【橋りょう・トンネル】&#10;有形固定資産減価償却率">
          <a:extLst>
            <a:ext uri="{FF2B5EF4-FFF2-40B4-BE49-F238E27FC236}">
              <a16:creationId xmlns:a16="http://schemas.microsoft.com/office/drawing/2014/main" id="{44FFB2BD-DA59-458B-981C-4BB7A8D10842}"/>
            </a:ext>
          </a:extLst>
        </xdr:cNvPr>
        <xdr:cNvSpPr txBox="1"/>
      </xdr:nvSpPr>
      <xdr:spPr>
        <a:xfrm>
          <a:off x="2439044" y="91443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55</xdr:row>
      <xdr:rowOff>34670</xdr:rowOff>
    </xdr:from>
    <xdr:ext cx="405111" cy="259045"/>
    <xdr:sp macro="" textlink="">
      <xdr:nvSpPr>
        <xdr:cNvPr id="205" name="n_3mainValue【橋りょう・トンネル】&#10;有形固定資産減価償却率">
          <a:extLst>
            <a:ext uri="{FF2B5EF4-FFF2-40B4-BE49-F238E27FC236}">
              <a16:creationId xmlns:a16="http://schemas.microsoft.com/office/drawing/2014/main" id="{01BBA3FB-DF3F-4679-BB1F-AF9A37FFEB2A}"/>
            </a:ext>
          </a:extLst>
        </xdr:cNvPr>
        <xdr:cNvSpPr txBox="1"/>
      </xdr:nvSpPr>
      <xdr:spPr>
        <a:xfrm>
          <a:off x="1645294" y="91215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55</xdr:row>
      <xdr:rowOff>10177</xdr:rowOff>
    </xdr:from>
    <xdr:ext cx="405111" cy="259045"/>
    <xdr:sp macro="" textlink="">
      <xdr:nvSpPr>
        <xdr:cNvPr id="206" name="n_4mainValue【橋りょう・トンネル】&#10;有形固定資産減価償却率">
          <a:extLst>
            <a:ext uri="{FF2B5EF4-FFF2-40B4-BE49-F238E27FC236}">
              <a16:creationId xmlns:a16="http://schemas.microsoft.com/office/drawing/2014/main" id="{B3C8D111-BA55-4693-8516-2D6AA4AC51ED}"/>
            </a:ext>
          </a:extLst>
        </xdr:cNvPr>
        <xdr:cNvSpPr txBox="1"/>
      </xdr:nvSpPr>
      <xdr:spPr>
        <a:xfrm>
          <a:off x="851544" y="9097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a:extLst>
            <a:ext uri="{FF2B5EF4-FFF2-40B4-BE49-F238E27FC236}">
              <a16:creationId xmlns:a16="http://schemas.microsoft.com/office/drawing/2014/main" id="{5A945E6C-C5DB-492F-A016-88316B2D2729}"/>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a:extLst>
            <a:ext uri="{FF2B5EF4-FFF2-40B4-BE49-F238E27FC236}">
              <a16:creationId xmlns:a16="http://schemas.microsoft.com/office/drawing/2014/main" id="{9EF8C7A8-B75E-4BB8-A3C2-8D0D800AB81D}"/>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a:extLst>
            <a:ext uri="{FF2B5EF4-FFF2-40B4-BE49-F238E27FC236}">
              <a16:creationId xmlns:a16="http://schemas.microsoft.com/office/drawing/2014/main" id="{71F1223B-4BE5-46DC-B211-7C0233BE47F1}"/>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a:extLst>
            <a:ext uri="{FF2B5EF4-FFF2-40B4-BE49-F238E27FC236}">
              <a16:creationId xmlns:a16="http://schemas.microsoft.com/office/drawing/2014/main" id="{5D91AF37-6F90-4507-AA76-EE5331EB35AA}"/>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a:extLst>
            <a:ext uri="{FF2B5EF4-FFF2-40B4-BE49-F238E27FC236}">
              <a16:creationId xmlns:a16="http://schemas.microsoft.com/office/drawing/2014/main" id="{12A12D3A-3892-4DA9-ABE1-EC662A394CD0}"/>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a:extLst>
            <a:ext uri="{FF2B5EF4-FFF2-40B4-BE49-F238E27FC236}">
              <a16:creationId xmlns:a16="http://schemas.microsoft.com/office/drawing/2014/main" id="{281B2BF7-4F4B-4403-8B4E-6A14284798F9}"/>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a:extLst>
            <a:ext uri="{FF2B5EF4-FFF2-40B4-BE49-F238E27FC236}">
              <a16:creationId xmlns:a16="http://schemas.microsoft.com/office/drawing/2014/main" id="{ACDD151F-3426-404B-B2E3-821AD2BEDEA2}"/>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109,458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a:extLst>
            <a:ext uri="{FF2B5EF4-FFF2-40B4-BE49-F238E27FC236}">
              <a16:creationId xmlns:a16="http://schemas.microsoft.com/office/drawing/2014/main" id="{1EF9A938-EA76-4CC5-A00C-640C9852B37F}"/>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a:extLst>
            <a:ext uri="{FF2B5EF4-FFF2-40B4-BE49-F238E27FC236}">
              <a16:creationId xmlns:a16="http://schemas.microsoft.com/office/drawing/2014/main" id="{C6DEA4A4-F539-45FD-90AB-752D31AC53A7}"/>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a:extLst>
            <a:ext uri="{FF2B5EF4-FFF2-40B4-BE49-F238E27FC236}">
              <a16:creationId xmlns:a16="http://schemas.microsoft.com/office/drawing/2014/main" id="{77E1BBA9-22F8-4BF2-B123-5ECF0ACFE546}"/>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a:extLst>
            <a:ext uri="{FF2B5EF4-FFF2-40B4-BE49-F238E27FC236}">
              <a16:creationId xmlns:a16="http://schemas.microsoft.com/office/drawing/2014/main" id="{804484D2-1DB8-4C50-9A46-E36C5D3FCAB1}"/>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8" name="テキスト ボックス 217">
          <a:extLst>
            <a:ext uri="{FF2B5EF4-FFF2-40B4-BE49-F238E27FC236}">
              <a16:creationId xmlns:a16="http://schemas.microsoft.com/office/drawing/2014/main" id="{600EF7ED-9578-4460-850B-CC87275B8822}"/>
            </a:ext>
          </a:extLst>
        </xdr:cNvPr>
        <xdr:cNvSpPr txBox="1"/>
      </xdr:nvSpPr>
      <xdr:spPr>
        <a:xfrm>
          <a:off x="5726564" y="105130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a:extLst>
            <a:ext uri="{FF2B5EF4-FFF2-40B4-BE49-F238E27FC236}">
              <a16:creationId xmlns:a16="http://schemas.microsoft.com/office/drawing/2014/main" id="{E459FAA6-D7C7-428E-A942-3567B76310DC}"/>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20" name="テキスト ボックス 219">
          <a:extLst>
            <a:ext uri="{FF2B5EF4-FFF2-40B4-BE49-F238E27FC236}">
              <a16:creationId xmlns:a16="http://schemas.microsoft.com/office/drawing/2014/main" id="{A4D49264-50F9-43B9-9359-D154940C331A}"/>
            </a:ext>
          </a:extLst>
        </xdr:cNvPr>
        <xdr:cNvSpPr txBox="1"/>
      </xdr:nvSpPr>
      <xdr:spPr>
        <a:xfrm>
          <a:off x="541803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a:extLst>
            <a:ext uri="{FF2B5EF4-FFF2-40B4-BE49-F238E27FC236}">
              <a16:creationId xmlns:a16="http://schemas.microsoft.com/office/drawing/2014/main" id="{742D787F-5933-473E-B1D3-7B9D65D3882E}"/>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2" name="テキスト ボックス 221">
          <a:extLst>
            <a:ext uri="{FF2B5EF4-FFF2-40B4-BE49-F238E27FC236}">
              <a16:creationId xmlns:a16="http://schemas.microsoft.com/office/drawing/2014/main" id="{0B105152-987C-4BB0-BB4F-07DF1639E3E4}"/>
            </a:ext>
          </a:extLst>
        </xdr:cNvPr>
        <xdr:cNvSpPr txBox="1"/>
      </xdr:nvSpPr>
      <xdr:spPr>
        <a:xfrm>
          <a:off x="5418031" y="9776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a:extLst>
            <a:ext uri="{FF2B5EF4-FFF2-40B4-BE49-F238E27FC236}">
              <a16:creationId xmlns:a16="http://schemas.microsoft.com/office/drawing/2014/main" id="{455DCBCC-9295-4587-A32C-0E7A28704FB3}"/>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4" name="テキスト ボックス 223">
          <a:extLst>
            <a:ext uri="{FF2B5EF4-FFF2-40B4-BE49-F238E27FC236}">
              <a16:creationId xmlns:a16="http://schemas.microsoft.com/office/drawing/2014/main" id="{218174A9-D5F7-455C-B741-A443D4C6CA02}"/>
            </a:ext>
          </a:extLst>
        </xdr:cNvPr>
        <xdr:cNvSpPr txBox="1"/>
      </xdr:nvSpPr>
      <xdr:spPr>
        <a:xfrm>
          <a:off x="5418031" y="9414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a:extLst>
            <a:ext uri="{FF2B5EF4-FFF2-40B4-BE49-F238E27FC236}">
              <a16:creationId xmlns:a16="http://schemas.microsoft.com/office/drawing/2014/main" id="{B545BDB5-DE51-424C-B637-21F0F30E950B}"/>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6" name="テキスト ボックス 225">
          <a:extLst>
            <a:ext uri="{FF2B5EF4-FFF2-40B4-BE49-F238E27FC236}">
              <a16:creationId xmlns:a16="http://schemas.microsoft.com/office/drawing/2014/main" id="{C64FA9C3-A6E6-4C20-9D29-3EACC1978004}"/>
            </a:ext>
          </a:extLst>
        </xdr:cNvPr>
        <xdr:cNvSpPr txBox="1"/>
      </xdr:nvSpPr>
      <xdr:spPr>
        <a:xfrm>
          <a:off x="5327878" y="90462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a:extLst>
            <a:ext uri="{FF2B5EF4-FFF2-40B4-BE49-F238E27FC236}">
              <a16:creationId xmlns:a16="http://schemas.microsoft.com/office/drawing/2014/main" id="{8912D5AE-86FA-4DD6-99F6-F3B77CB9021D}"/>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8" name="テキスト ボックス 227">
          <a:extLst>
            <a:ext uri="{FF2B5EF4-FFF2-40B4-BE49-F238E27FC236}">
              <a16:creationId xmlns:a16="http://schemas.microsoft.com/office/drawing/2014/main" id="{1C04ECAC-1DA6-4368-B453-7AB8798EBF18}"/>
            </a:ext>
          </a:extLst>
        </xdr:cNvPr>
        <xdr:cNvSpPr txBox="1"/>
      </xdr:nvSpPr>
      <xdr:spPr>
        <a:xfrm>
          <a:off x="5327878" y="86779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橋りょう・トンネル】&#10;一人当たり有形固定資産（償却資産）額グラフ枠">
          <a:extLst>
            <a:ext uri="{FF2B5EF4-FFF2-40B4-BE49-F238E27FC236}">
              <a16:creationId xmlns:a16="http://schemas.microsoft.com/office/drawing/2014/main" id="{12E05068-9636-4730-B725-DCECA7000416}"/>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137145</xdr:rowOff>
    </xdr:from>
    <xdr:to>
      <xdr:col>54</xdr:col>
      <xdr:colOff>189865</xdr:colOff>
      <xdr:row>64</xdr:row>
      <xdr:rowOff>74175</xdr:rowOff>
    </xdr:to>
    <xdr:cxnSp macro="">
      <xdr:nvCxnSpPr>
        <xdr:cNvPr id="230" name="直線コネクタ 229">
          <a:extLst>
            <a:ext uri="{FF2B5EF4-FFF2-40B4-BE49-F238E27FC236}">
              <a16:creationId xmlns:a16="http://schemas.microsoft.com/office/drawing/2014/main" id="{2E91E0C9-5083-4AE1-A217-B496864F6BB8}"/>
            </a:ext>
          </a:extLst>
        </xdr:cNvPr>
        <xdr:cNvCxnSpPr/>
      </xdr:nvCxnSpPr>
      <xdr:spPr>
        <a:xfrm flipV="1">
          <a:off x="9429115" y="9389095"/>
          <a:ext cx="0" cy="1257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78002</xdr:rowOff>
    </xdr:from>
    <xdr:ext cx="469744" cy="259045"/>
    <xdr:sp macro="" textlink="">
      <xdr:nvSpPr>
        <xdr:cNvPr id="231" name="【橋りょう・トンネル】&#10;一人当たり有形固定資産（償却資産）額最小値テキスト">
          <a:extLst>
            <a:ext uri="{FF2B5EF4-FFF2-40B4-BE49-F238E27FC236}">
              <a16:creationId xmlns:a16="http://schemas.microsoft.com/office/drawing/2014/main" id="{E84476BB-A9D5-4640-B077-362937226F60}"/>
            </a:ext>
          </a:extLst>
        </xdr:cNvPr>
        <xdr:cNvSpPr txBox="1"/>
      </xdr:nvSpPr>
      <xdr:spPr>
        <a:xfrm>
          <a:off x="9467850" y="10650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74175</xdr:rowOff>
    </xdr:from>
    <xdr:to>
      <xdr:col>55</xdr:col>
      <xdr:colOff>88900</xdr:colOff>
      <xdr:row>64</xdr:row>
      <xdr:rowOff>74175</xdr:rowOff>
    </xdr:to>
    <xdr:cxnSp macro="">
      <xdr:nvCxnSpPr>
        <xdr:cNvPr id="232" name="直線コネクタ 231">
          <a:extLst>
            <a:ext uri="{FF2B5EF4-FFF2-40B4-BE49-F238E27FC236}">
              <a16:creationId xmlns:a16="http://schemas.microsoft.com/office/drawing/2014/main" id="{0F40FEFC-2DD6-4904-90FB-B452FAE20A27}"/>
            </a:ext>
          </a:extLst>
        </xdr:cNvPr>
        <xdr:cNvCxnSpPr/>
      </xdr:nvCxnSpPr>
      <xdr:spPr>
        <a:xfrm>
          <a:off x="9359900" y="1064692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83822</xdr:rowOff>
    </xdr:from>
    <xdr:ext cx="690189" cy="259045"/>
    <xdr:sp macro="" textlink="">
      <xdr:nvSpPr>
        <xdr:cNvPr id="233" name="【橋りょう・トンネル】&#10;一人当たり有形固定資産（償却資産）額最大値テキスト">
          <a:extLst>
            <a:ext uri="{FF2B5EF4-FFF2-40B4-BE49-F238E27FC236}">
              <a16:creationId xmlns:a16="http://schemas.microsoft.com/office/drawing/2014/main" id="{8AE80CC1-82F7-4C1D-9D33-08BE7DA8FCF4}"/>
            </a:ext>
          </a:extLst>
        </xdr:cNvPr>
        <xdr:cNvSpPr txBox="1"/>
      </xdr:nvSpPr>
      <xdr:spPr>
        <a:xfrm>
          <a:off x="9467850" y="91706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137145</xdr:rowOff>
    </xdr:from>
    <xdr:to>
      <xdr:col>55</xdr:col>
      <xdr:colOff>88900</xdr:colOff>
      <xdr:row>56</xdr:row>
      <xdr:rowOff>137145</xdr:rowOff>
    </xdr:to>
    <xdr:cxnSp macro="">
      <xdr:nvCxnSpPr>
        <xdr:cNvPr id="234" name="直線コネクタ 233">
          <a:extLst>
            <a:ext uri="{FF2B5EF4-FFF2-40B4-BE49-F238E27FC236}">
              <a16:creationId xmlns:a16="http://schemas.microsoft.com/office/drawing/2014/main" id="{4AFC2459-4994-4235-B69D-D277CAF55932}"/>
            </a:ext>
          </a:extLst>
        </xdr:cNvPr>
        <xdr:cNvCxnSpPr/>
      </xdr:nvCxnSpPr>
      <xdr:spPr>
        <a:xfrm>
          <a:off x="9359900" y="93890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49582</xdr:rowOff>
    </xdr:from>
    <xdr:ext cx="599010" cy="259045"/>
    <xdr:sp macro="" textlink="">
      <xdr:nvSpPr>
        <xdr:cNvPr id="235" name="【橋りょう・トンネル】&#10;一人当たり有形固定資産（償却資産）額平均値テキスト">
          <a:extLst>
            <a:ext uri="{FF2B5EF4-FFF2-40B4-BE49-F238E27FC236}">
              <a16:creationId xmlns:a16="http://schemas.microsoft.com/office/drawing/2014/main" id="{F6824EBA-DDE3-4032-9A9A-2E85807907F2}"/>
            </a:ext>
          </a:extLst>
        </xdr:cNvPr>
        <xdr:cNvSpPr txBox="1"/>
      </xdr:nvSpPr>
      <xdr:spPr>
        <a:xfrm>
          <a:off x="9467850" y="101270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26705</xdr:rowOff>
    </xdr:from>
    <xdr:to>
      <xdr:col>55</xdr:col>
      <xdr:colOff>50800</xdr:colOff>
      <xdr:row>62</xdr:row>
      <xdr:rowOff>128305</xdr:rowOff>
    </xdr:to>
    <xdr:sp macro="" textlink="">
      <xdr:nvSpPr>
        <xdr:cNvPr id="236" name="フローチャート: 判断 235">
          <a:extLst>
            <a:ext uri="{FF2B5EF4-FFF2-40B4-BE49-F238E27FC236}">
              <a16:creationId xmlns:a16="http://schemas.microsoft.com/office/drawing/2014/main" id="{D50DBC2F-4C28-454C-9F18-357930542F91}"/>
            </a:ext>
          </a:extLst>
        </xdr:cNvPr>
        <xdr:cNvSpPr/>
      </xdr:nvSpPr>
      <xdr:spPr>
        <a:xfrm>
          <a:off x="9398000" y="1026925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60597</xdr:rowOff>
    </xdr:from>
    <xdr:to>
      <xdr:col>50</xdr:col>
      <xdr:colOff>165100</xdr:colOff>
      <xdr:row>62</xdr:row>
      <xdr:rowOff>162197</xdr:rowOff>
    </xdr:to>
    <xdr:sp macro="" textlink="">
      <xdr:nvSpPr>
        <xdr:cNvPr id="237" name="フローチャート: 判断 236">
          <a:extLst>
            <a:ext uri="{FF2B5EF4-FFF2-40B4-BE49-F238E27FC236}">
              <a16:creationId xmlns:a16="http://schemas.microsoft.com/office/drawing/2014/main" id="{E6059945-5ACB-40B5-ADF1-6FB1232663AC}"/>
            </a:ext>
          </a:extLst>
        </xdr:cNvPr>
        <xdr:cNvSpPr/>
      </xdr:nvSpPr>
      <xdr:spPr>
        <a:xfrm>
          <a:off x="8636000" y="10303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35189</xdr:rowOff>
    </xdr:from>
    <xdr:to>
      <xdr:col>46</xdr:col>
      <xdr:colOff>38100</xdr:colOff>
      <xdr:row>62</xdr:row>
      <xdr:rowOff>136789</xdr:rowOff>
    </xdr:to>
    <xdr:sp macro="" textlink="">
      <xdr:nvSpPr>
        <xdr:cNvPr id="238" name="フローチャート: 判断 237">
          <a:extLst>
            <a:ext uri="{FF2B5EF4-FFF2-40B4-BE49-F238E27FC236}">
              <a16:creationId xmlns:a16="http://schemas.microsoft.com/office/drawing/2014/main" id="{09FF1C16-9AAD-47B3-A01E-66C01F6CCF30}"/>
            </a:ext>
          </a:extLst>
        </xdr:cNvPr>
        <xdr:cNvSpPr/>
      </xdr:nvSpPr>
      <xdr:spPr>
        <a:xfrm>
          <a:off x="7842250" y="102777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62416</xdr:rowOff>
    </xdr:from>
    <xdr:to>
      <xdr:col>41</xdr:col>
      <xdr:colOff>101600</xdr:colOff>
      <xdr:row>62</xdr:row>
      <xdr:rowOff>164016</xdr:rowOff>
    </xdr:to>
    <xdr:sp macro="" textlink="">
      <xdr:nvSpPr>
        <xdr:cNvPr id="239" name="フローチャート: 判断 238">
          <a:extLst>
            <a:ext uri="{FF2B5EF4-FFF2-40B4-BE49-F238E27FC236}">
              <a16:creationId xmlns:a16="http://schemas.microsoft.com/office/drawing/2014/main" id="{BA933A7A-3C36-4F7F-81D3-E924B243759A}"/>
            </a:ext>
          </a:extLst>
        </xdr:cNvPr>
        <xdr:cNvSpPr/>
      </xdr:nvSpPr>
      <xdr:spPr>
        <a:xfrm>
          <a:off x="7029450" y="10304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77688</xdr:rowOff>
    </xdr:from>
    <xdr:to>
      <xdr:col>36</xdr:col>
      <xdr:colOff>165100</xdr:colOff>
      <xdr:row>63</xdr:row>
      <xdr:rowOff>7838</xdr:rowOff>
    </xdr:to>
    <xdr:sp macro="" textlink="">
      <xdr:nvSpPr>
        <xdr:cNvPr id="240" name="フローチャート: 判断 239">
          <a:extLst>
            <a:ext uri="{FF2B5EF4-FFF2-40B4-BE49-F238E27FC236}">
              <a16:creationId xmlns:a16="http://schemas.microsoft.com/office/drawing/2014/main" id="{D68F4893-863D-4A12-BB76-7B079C85E3FA}"/>
            </a:ext>
          </a:extLst>
        </xdr:cNvPr>
        <xdr:cNvSpPr/>
      </xdr:nvSpPr>
      <xdr:spPr>
        <a:xfrm>
          <a:off x="6235700" y="1032023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9AFACCB4-87F1-412B-A5A8-628DD4DE862C}"/>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88A42835-1D1E-4612-97A0-840383A3C05F}"/>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1EC4807F-E27B-462E-BAF3-A1043B6F178D}"/>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4590F9CE-DAD3-48C1-8028-02960E322D84}"/>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3AB714BC-F840-478E-9F07-1D12255A81C3}"/>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23375</xdr:rowOff>
    </xdr:from>
    <xdr:to>
      <xdr:col>55</xdr:col>
      <xdr:colOff>50800</xdr:colOff>
      <xdr:row>64</xdr:row>
      <xdr:rowOff>124975</xdr:rowOff>
    </xdr:to>
    <xdr:sp macro="" textlink="">
      <xdr:nvSpPr>
        <xdr:cNvPr id="246" name="楕円 245">
          <a:extLst>
            <a:ext uri="{FF2B5EF4-FFF2-40B4-BE49-F238E27FC236}">
              <a16:creationId xmlns:a16="http://schemas.microsoft.com/office/drawing/2014/main" id="{62716073-A5F7-4C20-90EB-15B2C05B4F55}"/>
            </a:ext>
          </a:extLst>
        </xdr:cNvPr>
        <xdr:cNvSpPr/>
      </xdr:nvSpPr>
      <xdr:spPr>
        <a:xfrm>
          <a:off x="9398000" y="1059612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109752</xdr:rowOff>
    </xdr:from>
    <xdr:ext cx="469744" cy="259045"/>
    <xdr:sp macro="" textlink="">
      <xdr:nvSpPr>
        <xdr:cNvPr id="247" name="【橋りょう・トンネル】&#10;一人当たり有形固定資産（償却資産）額該当値テキスト">
          <a:extLst>
            <a:ext uri="{FF2B5EF4-FFF2-40B4-BE49-F238E27FC236}">
              <a16:creationId xmlns:a16="http://schemas.microsoft.com/office/drawing/2014/main" id="{96E46785-79CD-474E-92F9-B124A4C3B357}"/>
            </a:ext>
          </a:extLst>
        </xdr:cNvPr>
        <xdr:cNvSpPr txBox="1"/>
      </xdr:nvSpPr>
      <xdr:spPr>
        <a:xfrm>
          <a:off x="9467850" y="10517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23354</xdr:rowOff>
    </xdr:from>
    <xdr:to>
      <xdr:col>50</xdr:col>
      <xdr:colOff>165100</xdr:colOff>
      <xdr:row>64</xdr:row>
      <xdr:rowOff>124954</xdr:rowOff>
    </xdr:to>
    <xdr:sp macro="" textlink="">
      <xdr:nvSpPr>
        <xdr:cNvPr id="248" name="楕円 247">
          <a:extLst>
            <a:ext uri="{FF2B5EF4-FFF2-40B4-BE49-F238E27FC236}">
              <a16:creationId xmlns:a16="http://schemas.microsoft.com/office/drawing/2014/main" id="{57899AF6-CAAB-44B1-B22E-AD4E94720B29}"/>
            </a:ext>
          </a:extLst>
        </xdr:cNvPr>
        <xdr:cNvSpPr/>
      </xdr:nvSpPr>
      <xdr:spPr>
        <a:xfrm>
          <a:off x="8636000" y="1059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74154</xdr:rowOff>
    </xdr:from>
    <xdr:to>
      <xdr:col>55</xdr:col>
      <xdr:colOff>0</xdr:colOff>
      <xdr:row>64</xdr:row>
      <xdr:rowOff>74175</xdr:rowOff>
    </xdr:to>
    <xdr:cxnSp macro="">
      <xdr:nvCxnSpPr>
        <xdr:cNvPr id="249" name="直線コネクタ 248">
          <a:extLst>
            <a:ext uri="{FF2B5EF4-FFF2-40B4-BE49-F238E27FC236}">
              <a16:creationId xmlns:a16="http://schemas.microsoft.com/office/drawing/2014/main" id="{FD5C6BFB-82D8-4300-961F-C478A6CCC586}"/>
            </a:ext>
          </a:extLst>
        </xdr:cNvPr>
        <xdr:cNvCxnSpPr/>
      </xdr:nvCxnSpPr>
      <xdr:spPr>
        <a:xfrm>
          <a:off x="8686800" y="10646904"/>
          <a:ext cx="742950" cy="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23340</xdr:rowOff>
    </xdr:from>
    <xdr:to>
      <xdr:col>46</xdr:col>
      <xdr:colOff>38100</xdr:colOff>
      <xdr:row>64</xdr:row>
      <xdr:rowOff>124940</xdr:rowOff>
    </xdr:to>
    <xdr:sp macro="" textlink="">
      <xdr:nvSpPr>
        <xdr:cNvPr id="250" name="楕円 249">
          <a:extLst>
            <a:ext uri="{FF2B5EF4-FFF2-40B4-BE49-F238E27FC236}">
              <a16:creationId xmlns:a16="http://schemas.microsoft.com/office/drawing/2014/main" id="{1CA13706-9956-44BC-A133-21BC309B05C5}"/>
            </a:ext>
          </a:extLst>
        </xdr:cNvPr>
        <xdr:cNvSpPr/>
      </xdr:nvSpPr>
      <xdr:spPr>
        <a:xfrm>
          <a:off x="7842250" y="1059609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74140</xdr:rowOff>
    </xdr:from>
    <xdr:to>
      <xdr:col>50</xdr:col>
      <xdr:colOff>114300</xdr:colOff>
      <xdr:row>64</xdr:row>
      <xdr:rowOff>74154</xdr:rowOff>
    </xdr:to>
    <xdr:cxnSp macro="">
      <xdr:nvCxnSpPr>
        <xdr:cNvPr id="251" name="直線コネクタ 250">
          <a:extLst>
            <a:ext uri="{FF2B5EF4-FFF2-40B4-BE49-F238E27FC236}">
              <a16:creationId xmlns:a16="http://schemas.microsoft.com/office/drawing/2014/main" id="{17BB6F4A-41AD-4D1B-A507-68285BA07FAF}"/>
            </a:ext>
          </a:extLst>
        </xdr:cNvPr>
        <xdr:cNvCxnSpPr/>
      </xdr:nvCxnSpPr>
      <xdr:spPr>
        <a:xfrm>
          <a:off x="7886700" y="10646890"/>
          <a:ext cx="800100" cy="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23329</xdr:rowOff>
    </xdr:from>
    <xdr:to>
      <xdr:col>41</xdr:col>
      <xdr:colOff>101600</xdr:colOff>
      <xdr:row>64</xdr:row>
      <xdr:rowOff>124929</xdr:rowOff>
    </xdr:to>
    <xdr:sp macro="" textlink="">
      <xdr:nvSpPr>
        <xdr:cNvPr id="252" name="楕円 251">
          <a:extLst>
            <a:ext uri="{FF2B5EF4-FFF2-40B4-BE49-F238E27FC236}">
              <a16:creationId xmlns:a16="http://schemas.microsoft.com/office/drawing/2014/main" id="{A3E7F6D8-83CE-4E30-9F9A-448A87903FFC}"/>
            </a:ext>
          </a:extLst>
        </xdr:cNvPr>
        <xdr:cNvSpPr/>
      </xdr:nvSpPr>
      <xdr:spPr>
        <a:xfrm>
          <a:off x="7029450" y="10596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74129</xdr:rowOff>
    </xdr:from>
    <xdr:to>
      <xdr:col>45</xdr:col>
      <xdr:colOff>177800</xdr:colOff>
      <xdr:row>64</xdr:row>
      <xdr:rowOff>74140</xdr:rowOff>
    </xdr:to>
    <xdr:cxnSp macro="">
      <xdr:nvCxnSpPr>
        <xdr:cNvPr id="253" name="直線コネクタ 252">
          <a:extLst>
            <a:ext uri="{FF2B5EF4-FFF2-40B4-BE49-F238E27FC236}">
              <a16:creationId xmlns:a16="http://schemas.microsoft.com/office/drawing/2014/main" id="{2827C8BD-2D20-4ACA-9460-6C8113F21218}"/>
            </a:ext>
          </a:extLst>
        </xdr:cNvPr>
        <xdr:cNvCxnSpPr/>
      </xdr:nvCxnSpPr>
      <xdr:spPr>
        <a:xfrm>
          <a:off x="7080250" y="10646879"/>
          <a:ext cx="806450" cy="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64</xdr:row>
      <xdr:rowOff>23321</xdr:rowOff>
    </xdr:from>
    <xdr:to>
      <xdr:col>36</xdr:col>
      <xdr:colOff>165100</xdr:colOff>
      <xdr:row>64</xdr:row>
      <xdr:rowOff>124921</xdr:rowOff>
    </xdr:to>
    <xdr:sp macro="" textlink="">
      <xdr:nvSpPr>
        <xdr:cNvPr id="254" name="楕円 253">
          <a:extLst>
            <a:ext uri="{FF2B5EF4-FFF2-40B4-BE49-F238E27FC236}">
              <a16:creationId xmlns:a16="http://schemas.microsoft.com/office/drawing/2014/main" id="{F9045761-B4C4-41ED-A1FF-AF29D7E98345}"/>
            </a:ext>
          </a:extLst>
        </xdr:cNvPr>
        <xdr:cNvSpPr/>
      </xdr:nvSpPr>
      <xdr:spPr>
        <a:xfrm>
          <a:off x="6235700" y="1059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74121</xdr:rowOff>
    </xdr:from>
    <xdr:to>
      <xdr:col>41</xdr:col>
      <xdr:colOff>50800</xdr:colOff>
      <xdr:row>64</xdr:row>
      <xdr:rowOff>74129</xdr:rowOff>
    </xdr:to>
    <xdr:cxnSp macro="">
      <xdr:nvCxnSpPr>
        <xdr:cNvPr id="255" name="直線コネクタ 254">
          <a:extLst>
            <a:ext uri="{FF2B5EF4-FFF2-40B4-BE49-F238E27FC236}">
              <a16:creationId xmlns:a16="http://schemas.microsoft.com/office/drawing/2014/main" id="{F470AE20-B07A-4AA2-BEF9-5A72EB9B6BC4}"/>
            </a:ext>
          </a:extLst>
        </xdr:cNvPr>
        <xdr:cNvCxnSpPr/>
      </xdr:nvCxnSpPr>
      <xdr:spPr>
        <a:xfrm>
          <a:off x="6286500" y="10646871"/>
          <a:ext cx="793750" cy="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7274</xdr:rowOff>
    </xdr:from>
    <xdr:ext cx="599010" cy="259045"/>
    <xdr:sp macro="" textlink="">
      <xdr:nvSpPr>
        <xdr:cNvPr id="256" name="n_1aveValue【橋りょう・トンネル】&#10;一人当たり有形固定資産（償却資産）額">
          <a:extLst>
            <a:ext uri="{FF2B5EF4-FFF2-40B4-BE49-F238E27FC236}">
              <a16:creationId xmlns:a16="http://schemas.microsoft.com/office/drawing/2014/main" id="{4B9BE016-A254-4581-AC29-27B00DD7C5E7}"/>
            </a:ext>
          </a:extLst>
        </xdr:cNvPr>
        <xdr:cNvSpPr txBox="1"/>
      </xdr:nvSpPr>
      <xdr:spPr>
        <a:xfrm>
          <a:off x="8399995" y="10084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153316</xdr:rowOff>
    </xdr:from>
    <xdr:ext cx="599010" cy="259045"/>
    <xdr:sp macro="" textlink="">
      <xdr:nvSpPr>
        <xdr:cNvPr id="257" name="n_2aveValue【橋りょう・トンネル】&#10;一人当たり有形固定資産（償却資産）額">
          <a:extLst>
            <a:ext uri="{FF2B5EF4-FFF2-40B4-BE49-F238E27FC236}">
              <a16:creationId xmlns:a16="http://schemas.microsoft.com/office/drawing/2014/main" id="{6F8C5F90-49A8-4D80-A030-1FA9FD58623C}"/>
            </a:ext>
          </a:extLst>
        </xdr:cNvPr>
        <xdr:cNvSpPr txBox="1"/>
      </xdr:nvSpPr>
      <xdr:spPr>
        <a:xfrm>
          <a:off x="7612595" y="10065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9093</xdr:rowOff>
    </xdr:from>
    <xdr:ext cx="599010" cy="259045"/>
    <xdr:sp macro="" textlink="">
      <xdr:nvSpPr>
        <xdr:cNvPr id="258" name="n_3aveValue【橋りょう・トンネル】&#10;一人当たり有形固定資産（償却資産）額">
          <a:extLst>
            <a:ext uri="{FF2B5EF4-FFF2-40B4-BE49-F238E27FC236}">
              <a16:creationId xmlns:a16="http://schemas.microsoft.com/office/drawing/2014/main" id="{5FDE5404-47B9-45FC-B76E-38AB4CA370CF}"/>
            </a:ext>
          </a:extLst>
        </xdr:cNvPr>
        <xdr:cNvSpPr txBox="1"/>
      </xdr:nvSpPr>
      <xdr:spPr>
        <a:xfrm>
          <a:off x="6818845" y="10086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24365</xdr:rowOff>
    </xdr:from>
    <xdr:ext cx="599010" cy="259045"/>
    <xdr:sp macro="" textlink="">
      <xdr:nvSpPr>
        <xdr:cNvPr id="259" name="n_4aveValue【橋りょう・トンネル】&#10;一人当たり有形固定資産（償却資産）額">
          <a:extLst>
            <a:ext uri="{FF2B5EF4-FFF2-40B4-BE49-F238E27FC236}">
              <a16:creationId xmlns:a16="http://schemas.microsoft.com/office/drawing/2014/main" id="{93474747-09B5-49A8-886E-CCAC45E86659}"/>
            </a:ext>
          </a:extLst>
        </xdr:cNvPr>
        <xdr:cNvSpPr txBox="1"/>
      </xdr:nvSpPr>
      <xdr:spPr>
        <a:xfrm>
          <a:off x="6006045" y="10101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64</xdr:row>
      <xdr:rowOff>116081</xdr:rowOff>
    </xdr:from>
    <xdr:ext cx="469744" cy="259045"/>
    <xdr:sp macro="" textlink="">
      <xdr:nvSpPr>
        <xdr:cNvPr id="260" name="n_1mainValue【橋りょう・トンネル】&#10;一人当たり有形固定資産（償却資産）額">
          <a:extLst>
            <a:ext uri="{FF2B5EF4-FFF2-40B4-BE49-F238E27FC236}">
              <a16:creationId xmlns:a16="http://schemas.microsoft.com/office/drawing/2014/main" id="{8CF39FE7-0656-4FDD-93BC-2783664A60AB}"/>
            </a:ext>
          </a:extLst>
        </xdr:cNvPr>
        <xdr:cNvSpPr txBox="1"/>
      </xdr:nvSpPr>
      <xdr:spPr>
        <a:xfrm>
          <a:off x="8458278" y="10688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64</xdr:row>
      <xdr:rowOff>116067</xdr:rowOff>
    </xdr:from>
    <xdr:ext cx="469744" cy="259045"/>
    <xdr:sp macro="" textlink="">
      <xdr:nvSpPr>
        <xdr:cNvPr id="261" name="n_2mainValue【橋りょう・トンネル】&#10;一人当たり有形固定資産（償却資産）額">
          <a:extLst>
            <a:ext uri="{FF2B5EF4-FFF2-40B4-BE49-F238E27FC236}">
              <a16:creationId xmlns:a16="http://schemas.microsoft.com/office/drawing/2014/main" id="{00CD8767-23C5-4A4C-A879-4C3E6A247478}"/>
            </a:ext>
          </a:extLst>
        </xdr:cNvPr>
        <xdr:cNvSpPr txBox="1"/>
      </xdr:nvSpPr>
      <xdr:spPr>
        <a:xfrm>
          <a:off x="7677228" y="10688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64</xdr:row>
      <xdr:rowOff>116056</xdr:rowOff>
    </xdr:from>
    <xdr:ext cx="469744" cy="259045"/>
    <xdr:sp macro="" textlink="">
      <xdr:nvSpPr>
        <xdr:cNvPr id="262" name="n_3mainValue【橋りょう・トンネル】&#10;一人当たり有形固定資産（償却資産）額">
          <a:extLst>
            <a:ext uri="{FF2B5EF4-FFF2-40B4-BE49-F238E27FC236}">
              <a16:creationId xmlns:a16="http://schemas.microsoft.com/office/drawing/2014/main" id="{02B689B5-6FCB-4F7D-A1F9-440DF6B4B254}"/>
            </a:ext>
          </a:extLst>
        </xdr:cNvPr>
        <xdr:cNvSpPr txBox="1"/>
      </xdr:nvSpPr>
      <xdr:spPr>
        <a:xfrm>
          <a:off x="6864428" y="10688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69928</xdr:colOff>
      <xdr:row>64</xdr:row>
      <xdr:rowOff>116048</xdr:rowOff>
    </xdr:from>
    <xdr:ext cx="469744" cy="259045"/>
    <xdr:sp macro="" textlink="">
      <xdr:nvSpPr>
        <xdr:cNvPr id="263" name="n_4mainValue【橋りょう・トンネル】&#10;一人当たり有形固定資産（償却資産）額">
          <a:extLst>
            <a:ext uri="{FF2B5EF4-FFF2-40B4-BE49-F238E27FC236}">
              <a16:creationId xmlns:a16="http://schemas.microsoft.com/office/drawing/2014/main" id="{2EE3CFC5-0F4C-4CF3-8DB8-D906C4485A05}"/>
            </a:ext>
          </a:extLst>
        </xdr:cNvPr>
        <xdr:cNvSpPr txBox="1"/>
      </xdr:nvSpPr>
      <xdr:spPr>
        <a:xfrm>
          <a:off x="6070678" y="10688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a:extLst>
            <a:ext uri="{FF2B5EF4-FFF2-40B4-BE49-F238E27FC236}">
              <a16:creationId xmlns:a16="http://schemas.microsoft.com/office/drawing/2014/main" id="{9FAA0FA8-4FED-40BC-900F-A83A0CD98D35}"/>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a:extLst>
            <a:ext uri="{FF2B5EF4-FFF2-40B4-BE49-F238E27FC236}">
              <a16:creationId xmlns:a16="http://schemas.microsoft.com/office/drawing/2014/main" id="{32E04273-F3E5-4144-8E95-BB36389286DE}"/>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a:extLst>
            <a:ext uri="{FF2B5EF4-FFF2-40B4-BE49-F238E27FC236}">
              <a16:creationId xmlns:a16="http://schemas.microsoft.com/office/drawing/2014/main" id="{F86C8B76-38A1-47F3-A1D1-043251D49823}"/>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a:extLst>
            <a:ext uri="{FF2B5EF4-FFF2-40B4-BE49-F238E27FC236}">
              <a16:creationId xmlns:a16="http://schemas.microsoft.com/office/drawing/2014/main" id="{604522F9-A033-4965-8297-AEF9FE3194EA}"/>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a:extLst>
            <a:ext uri="{FF2B5EF4-FFF2-40B4-BE49-F238E27FC236}">
              <a16:creationId xmlns:a16="http://schemas.microsoft.com/office/drawing/2014/main" id="{B380529F-9A25-4CDC-8EED-D13F8D4C6A00}"/>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a:extLst>
            <a:ext uri="{FF2B5EF4-FFF2-40B4-BE49-F238E27FC236}">
              <a16:creationId xmlns:a16="http://schemas.microsoft.com/office/drawing/2014/main" id="{9B46174A-5CCD-41E1-9F90-9FB2FE180175}"/>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a:extLst>
            <a:ext uri="{FF2B5EF4-FFF2-40B4-BE49-F238E27FC236}">
              <a16:creationId xmlns:a16="http://schemas.microsoft.com/office/drawing/2014/main" id="{DBF886DA-E749-4773-8B3D-CC352B6F05BC}"/>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a:extLst>
            <a:ext uri="{FF2B5EF4-FFF2-40B4-BE49-F238E27FC236}">
              <a16:creationId xmlns:a16="http://schemas.microsoft.com/office/drawing/2014/main" id="{5D7EAF1F-15A7-4269-A160-F771A84064AA}"/>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a:extLst>
            <a:ext uri="{FF2B5EF4-FFF2-40B4-BE49-F238E27FC236}">
              <a16:creationId xmlns:a16="http://schemas.microsoft.com/office/drawing/2014/main" id="{712A3021-2FBD-49D9-A331-7C7F379E1C34}"/>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a:extLst>
            <a:ext uri="{FF2B5EF4-FFF2-40B4-BE49-F238E27FC236}">
              <a16:creationId xmlns:a16="http://schemas.microsoft.com/office/drawing/2014/main" id="{704AA571-B47E-49F5-A0F8-ACC552748B3A}"/>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a:extLst>
            <a:ext uri="{FF2B5EF4-FFF2-40B4-BE49-F238E27FC236}">
              <a16:creationId xmlns:a16="http://schemas.microsoft.com/office/drawing/2014/main" id="{63904F9D-6822-4B82-89E2-2BAE482E49DC}"/>
            </a:ext>
          </a:extLst>
        </xdr:cNvPr>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5" name="直線コネクタ 274">
          <a:extLst>
            <a:ext uri="{FF2B5EF4-FFF2-40B4-BE49-F238E27FC236}">
              <a16:creationId xmlns:a16="http://schemas.microsoft.com/office/drawing/2014/main" id="{401FA049-B5CF-4871-99D5-A4FE6DDFC11E}"/>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6" name="テキスト ボックス 275">
          <a:extLst>
            <a:ext uri="{FF2B5EF4-FFF2-40B4-BE49-F238E27FC236}">
              <a16:creationId xmlns:a16="http://schemas.microsoft.com/office/drawing/2014/main" id="{6F397B05-E6D6-4572-BFE0-AB781780EA06}"/>
            </a:ext>
          </a:extLst>
        </xdr:cNvPr>
        <xdr:cNvSpPr txBox="1"/>
      </xdr:nvSpPr>
      <xdr:spPr>
        <a:xfrm>
          <a:off x="2757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7" name="直線コネクタ 276">
          <a:extLst>
            <a:ext uri="{FF2B5EF4-FFF2-40B4-BE49-F238E27FC236}">
              <a16:creationId xmlns:a16="http://schemas.microsoft.com/office/drawing/2014/main" id="{B1219940-1D84-42B0-B11C-F0FCFA9E9EBC}"/>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8" name="テキスト ボックス 277">
          <a:extLst>
            <a:ext uri="{FF2B5EF4-FFF2-40B4-BE49-F238E27FC236}">
              <a16:creationId xmlns:a16="http://schemas.microsoft.com/office/drawing/2014/main" id="{9571D00C-52BB-4F51-A80B-A19889286A50}"/>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9" name="直線コネクタ 278">
          <a:extLst>
            <a:ext uri="{FF2B5EF4-FFF2-40B4-BE49-F238E27FC236}">
              <a16:creationId xmlns:a16="http://schemas.microsoft.com/office/drawing/2014/main" id="{75955AD4-32C2-4DDB-9824-AED1FB0F3AAF}"/>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0" name="テキスト ボックス 279">
          <a:extLst>
            <a:ext uri="{FF2B5EF4-FFF2-40B4-BE49-F238E27FC236}">
              <a16:creationId xmlns:a16="http://schemas.microsoft.com/office/drawing/2014/main" id="{4E0330AB-E1AF-4BF9-988E-DF92F5149BF8}"/>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1" name="直線コネクタ 280">
          <a:extLst>
            <a:ext uri="{FF2B5EF4-FFF2-40B4-BE49-F238E27FC236}">
              <a16:creationId xmlns:a16="http://schemas.microsoft.com/office/drawing/2014/main" id="{6104FE04-DC86-4AC8-80AC-9B06287A287A}"/>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2" name="テキスト ボックス 281">
          <a:extLst>
            <a:ext uri="{FF2B5EF4-FFF2-40B4-BE49-F238E27FC236}">
              <a16:creationId xmlns:a16="http://schemas.microsoft.com/office/drawing/2014/main" id="{C3DB5FA1-E7D0-49E4-89E2-92ACA3F154D8}"/>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3" name="直線コネクタ 282">
          <a:extLst>
            <a:ext uri="{FF2B5EF4-FFF2-40B4-BE49-F238E27FC236}">
              <a16:creationId xmlns:a16="http://schemas.microsoft.com/office/drawing/2014/main" id="{7F4E1E0D-8102-4131-8FE0-814066719739}"/>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4" name="テキスト ボックス 283">
          <a:extLst>
            <a:ext uri="{FF2B5EF4-FFF2-40B4-BE49-F238E27FC236}">
              <a16:creationId xmlns:a16="http://schemas.microsoft.com/office/drawing/2014/main" id="{3E798BF7-9A56-4630-97D2-4A1ED489D895}"/>
            </a:ext>
          </a:extLst>
        </xdr:cNvPr>
        <xdr:cNvSpPr txBox="1"/>
      </xdr:nvSpPr>
      <xdr:spPr>
        <a:xfrm>
          <a:off x="3398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a:extLst>
            <a:ext uri="{FF2B5EF4-FFF2-40B4-BE49-F238E27FC236}">
              <a16:creationId xmlns:a16="http://schemas.microsoft.com/office/drawing/2014/main" id="{095944CD-F352-4681-AA85-834EFD02A483}"/>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6" name="テキスト ボックス 285">
          <a:extLst>
            <a:ext uri="{FF2B5EF4-FFF2-40B4-BE49-F238E27FC236}">
              <a16:creationId xmlns:a16="http://schemas.microsoft.com/office/drawing/2014/main" id="{8014DEB0-05A1-4978-8AFF-BFF8B1DF892E}"/>
            </a:ext>
          </a:extLst>
        </xdr:cNvPr>
        <xdr:cNvSpPr txBox="1"/>
      </xdr:nvSpPr>
      <xdr:spPr>
        <a:xfrm>
          <a:off x="38496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a:extLst>
            <a:ext uri="{FF2B5EF4-FFF2-40B4-BE49-F238E27FC236}">
              <a16:creationId xmlns:a16="http://schemas.microsoft.com/office/drawing/2014/main" id="{32C0F42D-8131-44AD-A884-E85560201C93}"/>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161925</xdr:rowOff>
    </xdr:from>
    <xdr:to>
      <xdr:col>24</xdr:col>
      <xdr:colOff>62865</xdr:colOff>
      <xdr:row>86</xdr:row>
      <xdr:rowOff>112395</xdr:rowOff>
    </xdr:to>
    <xdr:cxnSp macro="">
      <xdr:nvCxnSpPr>
        <xdr:cNvPr id="288" name="直線コネクタ 287">
          <a:extLst>
            <a:ext uri="{FF2B5EF4-FFF2-40B4-BE49-F238E27FC236}">
              <a16:creationId xmlns:a16="http://schemas.microsoft.com/office/drawing/2014/main" id="{E6567027-5132-47C3-8566-6ECBF3951F10}"/>
            </a:ext>
          </a:extLst>
        </xdr:cNvPr>
        <xdr:cNvCxnSpPr/>
      </xdr:nvCxnSpPr>
      <xdr:spPr>
        <a:xfrm flipV="1">
          <a:off x="4177665" y="13046075"/>
          <a:ext cx="0" cy="1271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116222</xdr:rowOff>
    </xdr:from>
    <xdr:ext cx="405111" cy="259045"/>
    <xdr:sp macro="" textlink="">
      <xdr:nvSpPr>
        <xdr:cNvPr id="289" name="【公営住宅】&#10;有形固定資産減価償却率最小値テキスト">
          <a:extLst>
            <a:ext uri="{FF2B5EF4-FFF2-40B4-BE49-F238E27FC236}">
              <a16:creationId xmlns:a16="http://schemas.microsoft.com/office/drawing/2014/main" id="{BF1C2631-B8A2-461C-B019-62873F0E3FCF}"/>
            </a:ext>
          </a:extLst>
        </xdr:cNvPr>
        <xdr:cNvSpPr txBox="1"/>
      </xdr:nvSpPr>
      <xdr:spPr>
        <a:xfrm>
          <a:off x="4216400" y="14321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112395</xdr:rowOff>
    </xdr:from>
    <xdr:to>
      <xdr:col>24</xdr:col>
      <xdr:colOff>152400</xdr:colOff>
      <xdr:row>86</xdr:row>
      <xdr:rowOff>112395</xdr:rowOff>
    </xdr:to>
    <xdr:cxnSp macro="">
      <xdr:nvCxnSpPr>
        <xdr:cNvPr id="290" name="直線コネクタ 289">
          <a:extLst>
            <a:ext uri="{FF2B5EF4-FFF2-40B4-BE49-F238E27FC236}">
              <a16:creationId xmlns:a16="http://schemas.microsoft.com/office/drawing/2014/main" id="{691C1415-A972-41FC-B8B8-8A7F4EB5CF84}"/>
            </a:ext>
          </a:extLst>
        </xdr:cNvPr>
        <xdr:cNvCxnSpPr/>
      </xdr:nvCxnSpPr>
      <xdr:spPr>
        <a:xfrm>
          <a:off x="4108450" y="143173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108602</xdr:rowOff>
    </xdr:from>
    <xdr:ext cx="405111" cy="259045"/>
    <xdr:sp macro="" textlink="">
      <xdr:nvSpPr>
        <xdr:cNvPr id="291" name="【公営住宅】&#10;有形固定資産減価償却率最大値テキスト">
          <a:extLst>
            <a:ext uri="{FF2B5EF4-FFF2-40B4-BE49-F238E27FC236}">
              <a16:creationId xmlns:a16="http://schemas.microsoft.com/office/drawing/2014/main" id="{3C1848C6-7246-4909-BD81-12E959EA8777}"/>
            </a:ext>
          </a:extLst>
        </xdr:cNvPr>
        <xdr:cNvSpPr txBox="1"/>
      </xdr:nvSpPr>
      <xdr:spPr>
        <a:xfrm>
          <a:off x="4216400" y="12827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161925</xdr:rowOff>
    </xdr:from>
    <xdr:to>
      <xdr:col>24</xdr:col>
      <xdr:colOff>152400</xdr:colOff>
      <xdr:row>78</xdr:row>
      <xdr:rowOff>161925</xdr:rowOff>
    </xdr:to>
    <xdr:cxnSp macro="">
      <xdr:nvCxnSpPr>
        <xdr:cNvPr id="292" name="直線コネクタ 291">
          <a:extLst>
            <a:ext uri="{FF2B5EF4-FFF2-40B4-BE49-F238E27FC236}">
              <a16:creationId xmlns:a16="http://schemas.microsoft.com/office/drawing/2014/main" id="{DB0F2FD6-48EF-456F-9519-DB1091CC16F5}"/>
            </a:ext>
          </a:extLst>
        </xdr:cNvPr>
        <xdr:cNvCxnSpPr/>
      </xdr:nvCxnSpPr>
      <xdr:spPr>
        <a:xfrm>
          <a:off x="4108450" y="130460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83</xdr:row>
      <xdr:rowOff>26688</xdr:rowOff>
    </xdr:from>
    <xdr:ext cx="405111" cy="259045"/>
    <xdr:sp macro="" textlink="">
      <xdr:nvSpPr>
        <xdr:cNvPr id="293" name="【公営住宅】&#10;有形固定資産減価償却率平均値テキスト">
          <a:extLst>
            <a:ext uri="{FF2B5EF4-FFF2-40B4-BE49-F238E27FC236}">
              <a16:creationId xmlns:a16="http://schemas.microsoft.com/office/drawing/2014/main" id="{CCD0F233-7299-4B23-9447-1C07C455759F}"/>
            </a:ext>
          </a:extLst>
        </xdr:cNvPr>
        <xdr:cNvSpPr txBox="1"/>
      </xdr:nvSpPr>
      <xdr:spPr>
        <a:xfrm>
          <a:off x="4216400" y="137363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48261</xdr:rowOff>
    </xdr:from>
    <xdr:to>
      <xdr:col>24</xdr:col>
      <xdr:colOff>114300</xdr:colOff>
      <xdr:row>83</xdr:row>
      <xdr:rowOff>149861</xdr:rowOff>
    </xdr:to>
    <xdr:sp macro="" textlink="">
      <xdr:nvSpPr>
        <xdr:cNvPr id="294" name="フローチャート: 判断 293">
          <a:extLst>
            <a:ext uri="{FF2B5EF4-FFF2-40B4-BE49-F238E27FC236}">
              <a16:creationId xmlns:a16="http://schemas.microsoft.com/office/drawing/2014/main" id="{E6A9A21B-1A79-4582-BC85-928E65B08CE4}"/>
            </a:ext>
          </a:extLst>
        </xdr:cNvPr>
        <xdr:cNvSpPr/>
      </xdr:nvSpPr>
      <xdr:spPr>
        <a:xfrm>
          <a:off x="4127500" y="13757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17780</xdr:rowOff>
    </xdr:from>
    <xdr:to>
      <xdr:col>20</xdr:col>
      <xdr:colOff>38100</xdr:colOff>
      <xdr:row>83</xdr:row>
      <xdr:rowOff>119380</xdr:rowOff>
    </xdr:to>
    <xdr:sp macro="" textlink="">
      <xdr:nvSpPr>
        <xdr:cNvPr id="295" name="フローチャート: 判断 294">
          <a:extLst>
            <a:ext uri="{FF2B5EF4-FFF2-40B4-BE49-F238E27FC236}">
              <a16:creationId xmlns:a16="http://schemas.microsoft.com/office/drawing/2014/main" id="{9B25602F-7B84-4ED8-BFC5-F36388961974}"/>
            </a:ext>
          </a:extLst>
        </xdr:cNvPr>
        <xdr:cNvSpPr/>
      </xdr:nvSpPr>
      <xdr:spPr>
        <a:xfrm>
          <a:off x="3384550" y="1372743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34925</xdr:rowOff>
    </xdr:from>
    <xdr:to>
      <xdr:col>15</xdr:col>
      <xdr:colOff>101600</xdr:colOff>
      <xdr:row>82</xdr:row>
      <xdr:rowOff>136525</xdr:rowOff>
    </xdr:to>
    <xdr:sp macro="" textlink="">
      <xdr:nvSpPr>
        <xdr:cNvPr id="296" name="フローチャート: 判断 295">
          <a:extLst>
            <a:ext uri="{FF2B5EF4-FFF2-40B4-BE49-F238E27FC236}">
              <a16:creationId xmlns:a16="http://schemas.microsoft.com/office/drawing/2014/main" id="{57118661-2311-4527-9A45-7B2084C09C6D}"/>
            </a:ext>
          </a:extLst>
        </xdr:cNvPr>
        <xdr:cNvSpPr/>
      </xdr:nvSpPr>
      <xdr:spPr>
        <a:xfrm>
          <a:off x="2571750" y="13579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65405</xdr:rowOff>
    </xdr:from>
    <xdr:to>
      <xdr:col>10</xdr:col>
      <xdr:colOff>165100</xdr:colOff>
      <xdr:row>82</xdr:row>
      <xdr:rowOff>167005</xdr:rowOff>
    </xdr:to>
    <xdr:sp macro="" textlink="">
      <xdr:nvSpPr>
        <xdr:cNvPr id="297" name="フローチャート: 判断 296">
          <a:extLst>
            <a:ext uri="{FF2B5EF4-FFF2-40B4-BE49-F238E27FC236}">
              <a16:creationId xmlns:a16="http://schemas.microsoft.com/office/drawing/2014/main" id="{DBA12888-5EBB-4F68-B0D9-9D66587DAE24}"/>
            </a:ext>
          </a:extLst>
        </xdr:cNvPr>
        <xdr:cNvSpPr/>
      </xdr:nvSpPr>
      <xdr:spPr>
        <a:xfrm>
          <a:off x="1778000" y="1360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21589</xdr:rowOff>
    </xdr:from>
    <xdr:to>
      <xdr:col>6</xdr:col>
      <xdr:colOff>38100</xdr:colOff>
      <xdr:row>82</xdr:row>
      <xdr:rowOff>123189</xdr:rowOff>
    </xdr:to>
    <xdr:sp macro="" textlink="">
      <xdr:nvSpPr>
        <xdr:cNvPr id="298" name="フローチャート: 判断 297">
          <a:extLst>
            <a:ext uri="{FF2B5EF4-FFF2-40B4-BE49-F238E27FC236}">
              <a16:creationId xmlns:a16="http://schemas.microsoft.com/office/drawing/2014/main" id="{EFA8BE62-E876-4430-8790-D7A1227663BA}"/>
            </a:ext>
          </a:extLst>
        </xdr:cNvPr>
        <xdr:cNvSpPr/>
      </xdr:nvSpPr>
      <xdr:spPr>
        <a:xfrm>
          <a:off x="984250" y="135661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B7CDC935-D347-4CE5-923A-577D54BA438A}"/>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489C15FC-4159-45C3-A3DF-A28158C3698D}"/>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4588DEFA-8CA3-4AE5-BBD5-D0BC890366C3}"/>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46319649-7822-4FF3-A2B0-168668DBAB80}"/>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234A40B5-5F55-49D7-94BF-A5EC097BA887}"/>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154939</xdr:rowOff>
    </xdr:from>
    <xdr:to>
      <xdr:col>24</xdr:col>
      <xdr:colOff>114300</xdr:colOff>
      <xdr:row>83</xdr:row>
      <xdr:rowOff>85089</xdr:rowOff>
    </xdr:to>
    <xdr:sp macro="" textlink="">
      <xdr:nvSpPr>
        <xdr:cNvPr id="304" name="楕円 303">
          <a:extLst>
            <a:ext uri="{FF2B5EF4-FFF2-40B4-BE49-F238E27FC236}">
              <a16:creationId xmlns:a16="http://schemas.microsoft.com/office/drawing/2014/main" id="{44B53507-637F-4A5F-AF27-61FD518987BA}"/>
            </a:ext>
          </a:extLst>
        </xdr:cNvPr>
        <xdr:cNvSpPr/>
      </xdr:nvSpPr>
      <xdr:spPr>
        <a:xfrm>
          <a:off x="4127500" y="1369948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6366</xdr:rowOff>
    </xdr:from>
    <xdr:ext cx="405111" cy="259045"/>
    <xdr:sp macro="" textlink="">
      <xdr:nvSpPr>
        <xdr:cNvPr id="305" name="【公営住宅】&#10;有形固定資産減価償却率該当値テキスト">
          <a:extLst>
            <a:ext uri="{FF2B5EF4-FFF2-40B4-BE49-F238E27FC236}">
              <a16:creationId xmlns:a16="http://schemas.microsoft.com/office/drawing/2014/main" id="{867A0694-7A7D-4960-9374-91831197E52D}"/>
            </a:ext>
          </a:extLst>
        </xdr:cNvPr>
        <xdr:cNvSpPr txBox="1"/>
      </xdr:nvSpPr>
      <xdr:spPr>
        <a:xfrm>
          <a:off x="4216400" y="13550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114936</xdr:rowOff>
    </xdr:from>
    <xdr:to>
      <xdr:col>20</xdr:col>
      <xdr:colOff>38100</xdr:colOff>
      <xdr:row>83</xdr:row>
      <xdr:rowOff>45086</xdr:rowOff>
    </xdr:to>
    <xdr:sp macro="" textlink="">
      <xdr:nvSpPr>
        <xdr:cNvPr id="306" name="楕円 305">
          <a:extLst>
            <a:ext uri="{FF2B5EF4-FFF2-40B4-BE49-F238E27FC236}">
              <a16:creationId xmlns:a16="http://schemas.microsoft.com/office/drawing/2014/main" id="{C3A32C63-74B6-4D8E-8D06-E97021A9EB8C}"/>
            </a:ext>
          </a:extLst>
        </xdr:cNvPr>
        <xdr:cNvSpPr/>
      </xdr:nvSpPr>
      <xdr:spPr>
        <a:xfrm>
          <a:off x="3384550" y="1365948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165736</xdr:rowOff>
    </xdr:from>
    <xdr:to>
      <xdr:col>24</xdr:col>
      <xdr:colOff>63500</xdr:colOff>
      <xdr:row>83</xdr:row>
      <xdr:rowOff>34289</xdr:rowOff>
    </xdr:to>
    <xdr:cxnSp macro="">
      <xdr:nvCxnSpPr>
        <xdr:cNvPr id="307" name="直線コネクタ 306">
          <a:extLst>
            <a:ext uri="{FF2B5EF4-FFF2-40B4-BE49-F238E27FC236}">
              <a16:creationId xmlns:a16="http://schemas.microsoft.com/office/drawing/2014/main" id="{3907CA90-809E-4D5C-B061-4D46A886F3F0}"/>
            </a:ext>
          </a:extLst>
        </xdr:cNvPr>
        <xdr:cNvCxnSpPr/>
      </xdr:nvCxnSpPr>
      <xdr:spPr>
        <a:xfrm>
          <a:off x="3429000" y="13710286"/>
          <a:ext cx="749300" cy="33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95886</xdr:rowOff>
    </xdr:from>
    <xdr:to>
      <xdr:col>15</xdr:col>
      <xdr:colOff>101600</xdr:colOff>
      <xdr:row>83</xdr:row>
      <xdr:rowOff>26036</xdr:rowOff>
    </xdr:to>
    <xdr:sp macro="" textlink="">
      <xdr:nvSpPr>
        <xdr:cNvPr id="308" name="楕円 307">
          <a:extLst>
            <a:ext uri="{FF2B5EF4-FFF2-40B4-BE49-F238E27FC236}">
              <a16:creationId xmlns:a16="http://schemas.microsoft.com/office/drawing/2014/main" id="{766DE6A8-4186-4635-A680-6B6BAF3FB698}"/>
            </a:ext>
          </a:extLst>
        </xdr:cNvPr>
        <xdr:cNvSpPr/>
      </xdr:nvSpPr>
      <xdr:spPr>
        <a:xfrm>
          <a:off x="2571750" y="1364043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146686</xdr:rowOff>
    </xdr:from>
    <xdr:to>
      <xdr:col>19</xdr:col>
      <xdr:colOff>177800</xdr:colOff>
      <xdr:row>82</xdr:row>
      <xdr:rowOff>165736</xdr:rowOff>
    </xdr:to>
    <xdr:cxnSp macro="">
      <xdr:nvCxnSpPr>
        <xdr:cNvPr id="309" name="直線コネクタ 308">
          <a:extLst>
            <a:ext uri="{FF2B5EF4-FFF2-40B4-BE49-F238E27FC236}">
              <a16:creationId xmlns:a16="http://schemas.microsoft.com/office/drawing/2014/main" id="{F97526B7-46A6-43A2-962D-16234C2FDEBC}"/>
            </a:ext>
          </a:extLst>
        </xdr:cNvPr>
        <xdr:cNvCxnSpPr/>
      </xdr:nvCxnSpPr>
      <xdr:spPr>
        <a:xfrm>
          <a:off x="2622550" y="13691236"/>
          <a:ext cx="80645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73025</xdr:rowOff>
    </xdr:from>
    <xdr:to>
      <xdr:col>10</xdr:col>
      <xdr:colOff>165100</xdr:colOff>
      <xdr:row>83</xdr:row>
      <xdr:rowOff>3175</xdr:rowOff>
    </xdr:to>
    <xdr:sp macro="" textlink="">
      <xdr:nvSpPr>
        <xdr:cNvPr id="310" name="楕円 309">
          <a:extLst>
            <a:ext uri="{FF2B5EF4-FFF2-40B4-BE49-F238E27FC236}">
              <a16:creationId xmlns:a16="http://schemas.microsoft.com/office/drawing/2014/main" id="{E24879E2-D6E0-4E76-8B23-3B20816D89C0}"/>
            </a:ext>
          </a:extLst>
        </xdr:cNvPr>
        <xdr:cNvSpPr/>
      </xdr:nvSpPr>
      <xdr:spPr>
        <a:xfrm>
          <a:off x="1778000" y="136175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123825</xdr:rowOff>
    </xdr:from>
    <xdr:to>
      <xdr:col>15</xdr:col>
      <xdr:colOff>50800</xdr:colOff>
      <xdr:row>82</xdr:row>
      <xdr:rowOff>146686</xdr:rowOff>
    </xdr:to>
    <xdr:cxnSp macro="">
      <xdr:nvCxnSpPr>
        <xdr:cNvPr id="311" name="直線コネクタ 310">
          <a:extLst>
            <a:ext uri="{FF2B5EF4-FFF2-40B4-BE49-F238E27FC236}">
              <a16:creationId xmlns:a16="http://schemas.microsoft.com/office/drawing/2014/main" id="{5774EE31-EFD6-4063-AE6A-03A8943A8D76}"/>
            </a:ext>
          </a:extLst>
        </xdr:cNvPr>
        <xdr:cNvCxnSpPr/>
      </xdr:nvCxnSpPr>
      <xdr:spPr>
        <a:xfrm>
          <a:off x="1828800" y="13668375"/>
          <a:ext cx="79375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50164</xdr:rowOff>
    </xdr:from>
    <xdr:to>
      <xdr:col>6</xdr:col>
      <xdr:colOff>38100</xdr:colOff>
      <xdr:row>82</xdr:row>
      <xdr:rowOff>151764</xdr:rowOff>
    </xdr:to>
    <xdr:sp macro="" textlink="">
      <xdr:nvSpPr>
        <xdr:cNvPr id="312" name="楕円 311">
          <a:extLst>
            <a:ext uri="{FF2B5EF4-FFF2-40B4-BE49-F238E27FC236}">
              <a16:creationId xmlns:a16="http://schemas.microsoft.com/office/drawing/2014/main" id="{46C8231F-BE84-4962-A9D4-B481B568C3BB}"/>
            </a:ext>
          </a:extLst>
        </xdr:cNvPr>
        <xdr:cNvSpPr/>
      </xdr:nvSpPr>
      <xdr:spPr>
        <a:xfrm>
          <a:off x="984250" y="1359471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100964</xdr:rowOff>
    </xdr:from>
    <xdr:to>
      <xdr:col>10</xdr:col>
      <xdr:colOff>114300</xdr:colOff>
      <xdr:row>82</xdr:row>
      <xdr:rowOff>123825</xdr:rowOff>
    </xdr:to>
    <xdr:cxnSp macro="">
      <xdr:nvCxnSpPr>
        <xdr:cNvPr id="313" name="直線コネクタ 312">
          <a:extLst>
            <a:ext uri="{FF2B5EF4-FFF2-40B4-BE49-F238E27FC236}">
              <a16:creationId xmlns:a16="http://schemas.microsoft.com/office/drawing/2014/main" id="{422CA224-8A89-488F-8EB3-7C0B1492AD61}"/>
            </a:ext>
          </a:extLst>
        </xdr:cNvPr>
        <xdr:cNvCxnSpPr/>
      </xdr:nvCxnSpPr>
      <xdr:spPr>
        <a:xfrm>
          <a:off x="1028700" y="13645514"/>
          <a:ext cx="8001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110507</xdr:rowOff>
    </xdr:from>
    <xdr:ext cx="405111" cy="259045"/>
    <xdr:sp macro="" textlink="">
      <xdr:nvSpPr>
        <xdr:cNvPr id="314" name="n_1aveValue【公営住宅】&#10;有形固定資産減価償却率">
          <a:extLst>
            <a:ext uri="{FF2B5EF4-FFF2-40B4-BE49-F238E27FC236}">
              <a16:creationId xmlns:a16="http://schemas.microsoft.com/office/drawing/2014/main" id="{8B186122-78AB-447E-ACF6-8EC87BA01C60}"/>
            </a:ext>
          </a:extLst>
        </xdr:cNvPr>
        <xdr:cNvSpPr txBox="1"/>
      </xdr:nvSpPr>
      <xdr:spPr>
        <a:xfrm>
          <a:off x="3239144" y="13820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153052</xdr:rowOff>
    </xdr:from>
    <xdr:ext cx="405111" cy="259045"/>
    <xdr:sp macro="" textlink="">
      <xdr:nvSpPr>
        <xdr:cNvPr id="315" name="n_2aveValue【公営住宅】&#10;有形固定資産減価償却率">
          <a:extLst>
            <a:ext uri="{FF2B5EF4-FFF2-40B4-BE49-F238E27FC236}">
              <a16:creationId xmlns:a16="http://schemas.microsoft.com/office/drawing/2014/main" id="{1AB9524D-3C19-4179-8B6D-6B9F02CEA577}"/>
            </a:ext>
          </a:extLst>
        </xdr:cNvPr>
        <xdr:cNvSpPr txBox="1"/>
      </xdr:nvSpPr>
      <xdr:spPr>
        <a:xfrm>
          <a:off x="2439044" y="13367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12082</xdr:rowOff>
    </xdr:from>
    <xdr:ext cx="405111" cy="259045"/>
    <xdr:sp macro="" textlink="">
      <xdr:nvSpPr>
        <xdr:cNvPr id="316" name="n_3aveValue【公営住宅】&#10;有形固定資産減価償却率">
          <a:extLst>
            <a:ext uri="{FF2B5EF4-FFF2-40B4-BE49-F238E27FC236}">
              <a16:creationId xmlns:a16="http://schemas.microsoft.com/office/drawing/2014/main" id="{CB60F3CA-AA04-4DC9-A75B-4B02AFD2536F}"/>
            </a:ext>
          </a:extLst>
        </xdr:cNvPr>
        <xdr:cNvSpPr txBox="1"/>
      </xdr:nvSpPr>
      <xdr:spPr>
        <a:xfrm>
          <a:off x="1645294" y="13391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139716</xdr:rowOff>
    </xdr:from>
    <xdr:ext cx="405111" cy="259045"/>
    <xdr:sp macro="" textlink="">
      <xdr:nvSpPr>
        <xdr:cNvPr id="317" name="n_4aveValue【公営住宅】&#10;有形固定資産減価償却率">
          <a:extLst>
            <a:ext uri="{FF2B5EF4-FFF2-40B4-BE49-F238E27FC236}">
              <a16:creationId xmlns:a16="http://schemas.microsoft.com/office/drawing/2014/main" id="{82537938-14C9-4535-BD54-68D14944F235}"/>
            </a:ext>
          </a:extLst>
        </xdr:cNvPr>
        <xdr:cNvSpPr txBox="1"/>
      </xdr:nvSpPr>
      <xdr:spPr>
        <a:xfrm>
          <a:off x="851544" y="13354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61613</xdr:rowOff>
    </xdr:from>
    <xdr:ext cx="405111" cy="259045"/>
    <xdr:sp macro="" textlink="">
      <xdr:nvSpPr>
        <xdr:cNvPr id="318" name="n_1mainValue【公営住宅】&#10;有形固定資産減価償却率">
          <a:extLst>
            <a:ext uri="{FF2B5EF4-FFF2-40B4-BE49-F238E27FC236}">
              <a16:creationId xmlns:a16="http://schemas.microsoft.com/office/drawing/2014/main" id="{35F915D1-7B3E-403F-A843-54CF15FD7A61}"/>
            </a:ext>
          </a:extLst>
        </xdr:cNvPr>
        <xdr:cNvSpPr txBox="1"/>
      </xdr:nvSpPr>
      <xdr:spPr>
        <a:xfrm>
          <a:off x="3239144" y="13441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17163</xdr:rowOff>
    </xdr:from>
    <xdr:ext cx="405111" cy="259045"/>
    <xdr:sp macro="" textlink="">
      <xdr:nvSpPr>
        <xdr:cNvPr id="319" name="n_2mainValue【公営住宅】&#10;有形固定資産減価償却率">
          <a:extLst>
            <a:ext uri="{FF2B5EF4-FFF2-40B4-BE49-F238E27FC236}">
              <a16:creationId xmlns:a16="http://schemas.microsoft.com/office/drawing/2014/main" id="{BBD08A75-5ED9-461E-9F29-CE994C5CB6D4}"/>
            </a:ext>
          </a:extLst>
        </xdr:cNvPr>
        <xdr:cNvSpPr txBox="1"/>
      </xdr:nvSpPr>
      <xdr:spPr>
        <a:xfrm>
          <a:off x="2439044" y="13726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165752</xdr:rowOff>
    </xdr:from>
    <xdr:ext cx="405111" cy="259045"/>
    <xdr:sp macro="" textlink="">
      <xdr:nvSpPr>
        <xdr:cNvPr id="320" name="n_3mainValue【公営住宅】&#10;有形固定資産減価償却率">
          <a:extLst>
            <a:ext uri="{FF2B5EF4-FFF2-40B4-BE49-F238E27FC236}">
              <a16:creationId xmlns:a16="http://schemas.microsoft.com/office/drawing/2014/main" id="{9CBE0F0C-F7CE-457E-A0B9-C918B2911FD8}"/>
            </a:ext>
          </a:extLst>
        </xdr:cNvPr>
        <xdr:cNvSpPr txBox="1"/>
      </xdr:nvSpPr>
      <xdr:spPr>
        <a:xfrm>
          <a:off x="1645294" y="13710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142891</xdr:rowOff>
    </xdr:from>
    <xdr:ext cx="405111" cy="259045"/>
    <xdr:sp macro="" textlink="">
      <xdr:nvSpPr>
        <xdr:cNvPr id="321" name="n_4mainValue【公営住宅】&#10;有形固定資産減価償却率">
          <a:extLst>
            <a:ext uri="{FF2B5EF4-FFF2-40B4-BE49-F238E27FC236}">
              <a16:creationId xmlns:a16="http://schemas.microsoft.com/office/drawing/2014/main" id="{4E61B5EA-6A17-4884-A5C1-C4FED50B63A6}"/>
            </a:ext>
          </a:extLst>
        </xdr:cNvPr>
        <xdr:cNvSpPr txBox="1"/>
      </xdr:nvSpPr>
      <xdr:spPr>
        <a:xfrm>
          <a:off x="851544" y="13687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a:extLst>
            <a:ext uri="{FF2B5EF4-FFF2-40B4-BE49-F238E27FC236}">
              <a16:creationId xmlns:a16="http://schemas.microsoft.com/office/drawing/2014/main" id="{A76A641D-5E24-4ADA-8969-55C563FBAC40}"/>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a:extLst>
            <a:ext uri="{FF2B5EF4-FFF2-40B4-BE49-F238E27FC236}">
              <a16:creationId xmlns:a16="http://schemas.microsoft.com/office/drawing/2014/main" id="{D66364E4-804F-45AD-8A97-D996E22F63AA}"/>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a:extLst>
            <a:ext uri="{FF2B5EF4-FFF2-40B4-BE49-F238E27FC236}">
              <a16:creationId xmlns:a16="http://schemas.microsoft.com/office/drawing/2014/main" id="{0A0B1DED-3396-4D99-B031-054EE62FD24A}"/>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a:extLst>
            <a:ext uri="{FF2B5EF4-FFF2-40B4-BE49-F238E27FC236}">
              <a16:creationId xmlns:a16="http://schemas.microsoft.com/office/drawing/2014/main" id="{82363C40-EF8B-4373-8714-6C91F4E452E1}"/>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a:extLst>
            <a:ext uri="{FF2B5EF4-FFF2-40B4-BE49-F238E27FC236}">
              <a16:creationId xmlns:a16="http://schemas.microsoft.com/office/drawing/2014/main" id="{47BFDF15-DB6F-47F1-86F9-4225B0909778}"/>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a:extLst>
            <a:ext uri="{FF2B5EF4-FFF2-40B4-BE49-F238E27FC236}">
              <a16:creationId xmlns:a16="http://schemas.microsoft.com/office/drawing/2014/main" id="{A3DE8345-D831-48A2-967B-226AEE3EFF16}"/>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a:extLst>
            <a:ext uri="{FF2B5EF4-FFF2-40B4-BE49-F238E27FC236}">
              <a16:creationId xmlns:a16="http://schemas.microsoft.com/office/drawing/2014/main" id="{F8136624-DAFD-4FDA-B79A-064A1FE0ADA2}"/>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a:extLst>
            <a:ext uri="{FF2B5EF4-FFF2-40B4-BE49-F238E27FC236}">
              <a16:creationId xmlns:a16="http://schemas.microsoft.com/office/drawing/2014/main" id="{0D45E5CF-865F-4576-8518-E234A945FEE5}"/>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a:extLst>
            <a:ext uri="{FF2B5EF4-FFF2-40B4-BE49-F238E27FC236}">
              <a16:creationId xmlns:a16="http://schemas.microsoft.com/office/drawing/2014/main" id="{461BF1AA-EAAD-4671-B093-5886D77649CB}"/>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a:extLst>
            <a:ext uri="{FF2B5EF4-FFF2-40B4-BE49-F238E27FC236}">
              <a16:creationId xmlns:a16="http://schemas.microsoft.com/office/drawing/2014/main" id="{03979361-D516-497D-B571-0785FBC86B32}"/>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a:extLst>
            <a:ext uri="{FF2B5EF4-FFF2-40B4-BE49-F238E27FC236}">
              <a16:creationId xmlns:a16="http://schemas.microsoft.com/office/drawing/2014/main" id="{01399711-B329-47D5-B9AD-E2F1F5C0A239}"/>
            </a:ext>
          </a:extLst>
        </xdr:cNvPr>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a:extLst>
            <a:ext uri="{FF2B5EF4-FFF2-40B4-BE49-F238E27FC236}">
              <a16:creationId xmlns:a16="http://schemas.microsoft.com/office/drawing/2014/main" id="{39BD2207-EF8C-4C80-97C8-423C9EAF44D0}"/>
            </a:ext>
          </a:extLst>
        </xdr:cNvPr>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a:extLst>
            <a:ext uri="{FF2B5EF4-FFF2-40B4-BE49-F238E27FC236}">
              <a16:creationId xmlns:a16="http://schemas.microsoft.com/office/drawing/2014/main" id="{A1021822-24B0-475B-93D8-8F2F56644B29}"/>
            </a:ext>
          </a:extLst>
        </xdr:cNvPr>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84</xdr:row>
      <xdr:rowOff>42834</xdr:rowOff>
    </xdr:from>
    <xdr:ext cx="531299" cy="259045"/>
    <xdr:sp macro="" textlink="">
      <xdr:nvSpPr>
        <xdr:cNvPr id="335" name="テキスト ボックス 334">
          <a:extLst>
            <a:ext uri="{FF2B5EF4-FFF2-40B4-BE49-F238E27FC236}">
              <a16:creationId xmlns:a16="http://schemas.microsoft.com/office/drawing/2014/main" id="{F82A32A7-10C9-408E-ABEB-C5225B68FA35}"/>
            </a:ext>
          </a:extLst>
        </xdr:cNvPr>
        <xdr:cNvSpPr txBox="1"/>
      </xdr:nvSpPr>
      <xdr:spPr>
        <a:xfrm>
          <a:off x="5482151" y="1391758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a:extLst>
            <a:ext uri="{FF2B5EF4-FFF2-40B4-BE49-F238E27FC236}">
              <a16:creationId xmlns:a16="http://schemas.microsoft.com/office/drawing/2014/main" id="{40C22146-7657-4610-ABD9-BE9D25FA87BC}"/>
            </a:ext>
          </a:extLst>
        </xdr:cNvPr>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82</xdr:row>
      <xdr:rowOff>59163</xdr:rowOff>
    </xdr:from>
    <xdr:ext cx="531299" cy="259045"/>
    <xdr:sp macro="" textlink="">
      <xdr:nvSpPr>
        <xdr:cNvPr id="337" name="テキスト ボックス 336">
          <a:extLst>
            <a:ext uri="{FF2B5EF4-FFF2-40B4-BE49-F238E27FC236}">
              <a16:creationId xmlns:a16="http://schemas.microsoft.com/office/drawing/2014/main" id="{B856756C-19C6-4150-ADB3-45249CC78200}"/>
            </a:ext>
          </a:extLst>
        </xdr:cNvPr>
        <xdr:cNvSpPr txBox="1"/>
      </xdr:nvSpPr>
      <xdr:spPr>
        <a:xfrm>
          <a:off x="5482151" y="1360371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a:extLst>
            <a:ext uri="{FF2B5EF4-FFF2-40B4-BE49-F238E27FC236}">
              <a16:creationId xmlns:a16="http://schemas.microsoft.com/office/drawing/2014/main" id="{38B06C4C-9717-49BC-8019-68D7E3628745}"/>
            </a:ext>
          </a:extLst>
        </xdr:cNvPr>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80</xdr:row>
      <xdr:rowOff>75491</xdr:rowOff>
    </xdr:from>
    <xdr:ext cx="531299" cy="259045"/>
    <xdr:sp macro="" textlink="">
      <xdr:nvSpPr>
        <xdr:cNvPr id="339" name="テキスト ボックス 338">
          <a:extLst>
            <a:ext uri="{FF2B5EF4-FFF2-40B4-BE49-F238E27FC236}">
              <a16:creationId xmlns:a16="http://schemas.microsoft.com/office/drawing/2014/main" id="{40DA6C76-0B3A-4DF8-99EE-2F2511495BCD}"/>
            </a:ext>
          </a:extLst>
        </xdr:cNvPr>
        <xdr:cNvSpPr txBox="1"/>
      </xdr:nvSpPr>
      <xdr:spPr>
        <a:xfrm>
          <a:off x="5482151" y="1328984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a:extLst>
            <a:ext uri="{FF2B5EF4-FFF2-40B4-BE49-F238E27FC236}">
              <a16:creationId xmlns:a16="http://schemas.microsoft.com/office/drawing/2014/main" id="{3AA99DDE-52ED-4077-A8E3-221C4FD88E6F}"/>
            </a:ext>
          </a:extLst>
        </xdr:cNvPr>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91820</xdr:rowOff>
    </xdr:from>
    <xdr:ext cx="531299" cy="259045"/>
    <xdr:sp macro="" textlink="">
      <xdr:nvSpPr>
        <xdr:cNvPr id="341" name="テキスト ボックス 340">
          <a:extLst>
            <a:ext uri="{FF2B5EF4-FFF2-40B4-BE49-F238E27FC236}">
              <a16:creationId xmlns:a16="http://schemas.microsoft.com/office/drawing/2014/main" id="{07881807-AFCF-47A6-9CE5-9691DBADEDD7}"/>
            </a:ext>
          </a:extLst>
        </xdr:cNvPr>
        <xdr:cNvSpPr txBox="1"/>
      </xdr:nvSpPr>
      <xdr:spPr>
        <a:xfrm>
          <a:off x="5482151" y="1297597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a:extLst>
            <a:ext uri="{FF2B5EF4-FFF2-40B4-BE49-F238E27FC236}">
              <a16:creationId xmlns:a16="http://schemas.microsoft.com/office/drawing/2014/main" id="{3D455DD9-9CFD-4F21-BBDC-C52B07D83C96}"/>
            </a:ext>
          </a:extLst>
        </xdr:cNvPr>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43" name="テキスト ボックス 342">
          <a:extLst>
            <a:ext uri="{FF2B5EF4-FFF2-40B4-BE49-F238E27FC236}">
              <a16:creationId xmlns:a16="http://schemas.microsoft.com/office/drawing/2014/main" id="{02D2A8D4-1C60-4D21-96D2-4F2B091B0024}"/>
            </a:ext>
          </a:extLst>
        </xdr:cNvPr>
        <xdr:cNvSpPr txBox="1"/>
      </xdr:nvSpPr>
      <xdr:spPr>
        <a:xfrm>
          <a:off x="5482151" y="1266209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a:extLst>
            <a:ext uri="{FF2B5EF4-FFF2-40B4-BE49-F238E27FC236}">
              <a16:creationId xmlns:a16="http://schemas.microsoft.com/office/drawing/2014/main" id="{6A7B459D-5EC4-4912-89B0-FDF7A2BFF0C8}"/>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5" name="テキスト ボックス 344">
          <a:extLst>
            <a:ext uri="{FF2B5EF4-FFF2-40B4-BE49-F238E27FC236}">
              <a16:creationId xmlns:a16="http://schemas.microsoft.com/office/drawing/2014/main" id="{4BB38B6D-E191-46AF-ACED-BC3D4435F860}"/>
            </a:ext>
          </a:extLst>
        </xdr:cNvPr>
        <xdr:cNvSpPr txBox="1"/>
      </xdr:nvSpPr>
      <xdr:spPr>
        <a:xfrm>
          <a:off x="5482151" y="12348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a:extLst>
            <a:ext uri="{FF2B5EF4-FFF2-40B4-BE49-F238E27FC236}">
              <a16:creationId xmlns:a16="http://schemas.microsoft.com/office/drawing/2014/main" id="{47C2FC18-98CB-442A-9B26-22A080A67CFA}"/>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64258</xdr:rowOff>
    </xdr:from>
    <xdr:to>
      <xdr:col>54</xdr:col>
      <xdr:colOff>189865</xdr:colOff>
      <xdr:row>86</xdr:row>
      <xdr:rowOff>166932</xdr:rowOff>
    </xdr:to>
    <xdr:cxnSp macro="">
      <xdr:nvCxnSpPr>
        <xdr:cNvPr id="347" name="直線コネクタ 346">
          <a:extLst>
            <a:ext uri="{FF2B5EF4-FFF2-40B4-BE49-F238E27FC236}">
              <a16:creationId xmlns:a16="http://schemas.microsoft.com/office/drawing/2014/main" id="{8106EA0A-1AB7-4AAB-99AD-1F6F48328BE3}"/>
            </a:ext>
          </a:extLst>
        </xdr:cNvPr>
        <xdr:cNvCxnSpPr/>
      </xdr:nvCxnSpPr>
      <xdr:spPr>
        <a:xfrm flipV="1">
          <a:off x="9429115" y="12948408"/>
          <a:ext cx="0" cy="14234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170759</xdr:rowOff>
    </xdr:from>
    <xdr:ext cx="469744" cy="259045"/>
    <xdr:sp macro="" textlink="">
      <xdr:nvSpPr>
        <xdr:cNvPr id="348" name="【公営住宅】&#10;一人当たり面積最小値テキスト">
          <a:extLst>
            <a:ext uri="{FF2B5EF4-FFF2-40B4-BE49-F238E27FC236}">
              <a16:creationId xmlns:a16="http://schemas.microsoft.com/office/drawing/2014/main" id="{21368413-0925-4D26-BB61-A04CF8180140}"/>
            </a:ext>
          </a:extLst>
        </xdr:cNvPr>
        <xdr:cNvSpPr txBox="1"/>
      </xdr:nvSpPr>
      <xdr:spPr>
        <a:xfrm>
          <a:off x="9467850" y="14369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166932</xdr:rowOff>
    </xdr:from>
    <xdr:to>
      <xdr:col>55</xdr:col>
      <xdr:colOff>88900</xdr:colOff>
      <xdr:row>86</xdr:row>
      <xdr:rowOff>166932</xdr:rowOff>
    </xdr:to>
    <xdr:cxnSp macro="">
      <xdr:nvCxnSpPr>
        <xdr:cNvPr id="349" name="直線コネクタ 348">
          <a:extLst>
            <a:ext uri="{FF2B5EF4-FFF2-40B4-BE49-F238E27FC236}">
              <a16:creationId xmlns:a16="http://schemas.microsoft.com/office/drawing/2014/main" id="{93943D4D-2FD4-451C-AAF7-7400EDC63D19}"/>
            </a:ext>
          </a:extLst>
        </xdr:cNvPr>
        <xdr:cNvCxnSpPr/>
      </xdr:nvCxnSpPr>
      <xdr:spPr>
        <a:xfrm>
          <a:off x="9359900" y="1437188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10935</xdr:rowOff>
    </xdr:from>
    <xdr:ext cx="534377" cy="259045"/>
    <xdr:sp macro="" textlink="">
      <xdr:nvSpPr>
        <xdr:cNvPr id="350" name="【公営住宅】&#10;一人当たり面積最大値テキスト">
          <a:extLst>
            <a:ext uri="{FF2B5EF4-FFF2-40B4-BE49-F238E27FC236}">
              <a16:creationId xmlns:a16="http://schemas.microsoft.com/office/drawing/2014/main" id="{893733E7-0257-439A-BBB8-A09D8DFA495D}"/>
            </a:ext>
          </a:extLst>
        </xdr:cNvPr>
        <xdr:cNvSpPr txBox="1"/>
      </xdr:nvSpPr>
      <xdr:spPr>
        <a:xfrm>
          <a:off x="9467850" y="12729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64258</xdr:rowOff>
    </xdr:from>
    <xdr:to>
      <xdr:col>55</xdr:col>
      <xdr:colOff>88900</xdr:colOff>
      <xdr:row>78</xdr:row>
      <xdr:rowOff>64258</xdr:rowOff>
    </xdr:to>
    <xdr:cxnSp macro="">
      <xdr:nvCxnSpPr>
        <xdr:cNvPr id="351" name="直線コネクタ 350">
          <a:extLst>
            <a:ext uri="{FF2B5EF4-FFF2-40B4-BE49-F238E27FC236}">
              <a16:creationId xmlns:a16="http://schemas.microsoft.com/office/drawing/2014/main" id="{4E3E2FAA-4A20-4BC3-B10D-727C6A0E5E7B}"/>
            </a:ext>
          </a:extLst>
        </xdr:cNvPr>
        <xdr:cNvCxnSpPr/>
      </xdr:nvCxnSpPr>
      <xdr:spPr>
        <a:xfrm>
          <a:off x="9359900" y="1294840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77483</xdr:rowOff>
    </xdr:from>
    <xdr:ext cx="469744" cy="259045"/>
    <xdr:sp macro="" textlink="">
      <xdr:nvSpPr>
        <xdr:cNvPr id="352" name="【公営住宅】&#10;一人当たり面積平均値テキスト">
          <a:extLst>
            <a:ext uri="{FF2B5EF4-FFF2-40B4-BE49-F238E27FC236}">
              <a16:creationId xmlns:a16="http://schemas.microsoft.com/office/drawing/2014/main" id="{9E587C2C-9376-4E81-BFE7-4CB109A96133}"/>
            </a:ext>
          </a:extLst>
        </xdr:cNvPr>
        <xdr:cNvSpPr txBox="1"/>
      </xdr:nvSpPr>
      <xdr:spPr>
        <a:xfrm>
          <a:off x="9467850" y="141173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54606</xdr:rowOff>
    </xdr:from>
    <xdr:to>
      <xdr:col>55</xdr:col>
      <xdr:colOff>50800</xdr:colOff>
      <xdr:row>86</xdr:row>
      <xdr:rowOff>156206</xdr:rowOff>
    </xdr:to>
    <xdr:sp macro="" textlink="">
      <xdr:nvSpPr>
        <xdr:cNvPr id="353" name="フローチャート: 判断 352">
          <a:extLst>
            <a:ext uri="{FF2B5EF4-FFF2-40B4-BE49-F238E27FC236}">
              <a16:creationId xmlns:a16="http://schemas.microsoft.com/office/drawing/2014/main" id="{E7D4293E-B7B0-49A8-99E2-4057AADAAA22}"/>
            </a:ext>
          </a:extLst>
        </xdr:cNvPr>
        <xdr:cNvSpPr/>
      </xdr:nvSpPr>
      <xdr:spPr>
        <a:xfrm>
          <a:off x="9398000" y="1425955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86</xdr:row>
      <xdr:rowOff>53561</xdr:rowOff>
    </xdr:from>
    <xdr:to>
      <xdr:col>50</xdr:col>
      <xdr:colOff>165100</xdr:colOff>
      <xdr:row>86</xdr:row>
      <xdr:rowOff>155161</xdr:rowOff>
    </xdr:to>
    <xdr:sp macro="" textlink="">
      <xdr:nvSpPr>
        <xdr:cNvPr id="354" name="フローチャート: 判断 353">
          <a:extLst>
            <a:ext uri="{FF2B5EF4-FFF2-40B4-BE49-F238E27FC236}">
              <a16:creationId xmlns:a16="http://schemas.microsoft.com/office/drawing/2014/main" id="{9B8E5E97-F017-464D-9CDC-5AB3B31D5B66}"/>
            </a:ext>
          </a:extLst>
        </xdr:cNvPr>
        <xdr:cNvSpPr/>
      </xdr:nvSpPr>
      <xdr:spPr>
        <a:xfrm>
          <a:off x="8636000" y="14258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86</xdr:row>
      <xdr:rowOff>92717</xdr:rowOff>
    </xdr:from>
    <xdr:to>
      <xdr:col>46</xdr:col>
      <xdr:colOff>38100</xdr:colOff>
      <xdr:row>87</xdr:row>
      <xdr:rowOff>22867</xdr:rowOff>
    </xdr:to>
    <xdr:sp macro="" textlink="">
      <xdr:nvSpPr>
        <xdr:cNvPr id="355" name="フローチャート: 判断 354">
          <a:extLst>
            <a:ext uri="{FF2B5EF4-FFF2-40B4-BE49-F238E27FC236}">
              <a16:creationId xmlns:a16="http://schemas.microsoft.com/office/drawing/2014/main" id="{0B32B79D-1764-442B-B492-3C3148D18EED}"/>
            </a:ext>
          </a:extLst>
        </xdr:cNvPr>
        <xdr:cNvSpPr/>
      </xdr:nvSpPr>
      <xdr:spPr>
        <a:xfrm>
          <a:off x="7842250" y="1429766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86</xdr:row>
      <xdr:rowOff>93109</xdr:rowOff>
    </xdr:from>
    <xdr:to>
      <xdr:col>41</xdr:col>
      <xdr:colOff>101600</xdr:colOff>
      <xdr:row>87</xdr:row>
      <xdr:rowOff>23259</xdr:rowOff>
    </xdr:to>
    <xdr:sp macro="" textlink="">
      <xdr:nvSpPr>
        <xdr:cNvPr id="356" name="フローチャート: 判断 355">
          <a:extLst>
            <a:ext uri="{FF2B5EF4-FFF2-40B4-BE49-F238E27FC236}">
              <a16:creationId xmlns:a16="http://schemas.microsoft.com/office/drawing/2014/main" id="{221ABF75-41AB-4FF0-8E64-74A5EF0E0E43}"/>
            </a:ext>
          </a:extLst>
        </xdr:cNvPr>
        <xdr:cNvSpPr/>
      </xdr:nvSpPr>
      <xdr:spPr>
        <a:xfrm>
          <a:off x="7029450" y="1429805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86</xdr:row>
      <xdr:rowOff>93501</xdr:rowOff>
    </xdr:from>
    <xdr:to>
      <xdr:col>36</xdr:col>
      <xdr:colOff>165100</xdr:colOff>
      <xdr:row>87</xdr:row>
      <xdr:rowOff>23651</xdr:rowOff>
    </xdr:to>
    <xdr:sp macro="" textlink="">
      <xdr:nvSpPr>
        <xdr:cNvPr id="357" name="フローチャート: 判断 356">
          <a:extLst>
            <a:ext uri="{FF2B5EF4-FFF2-40B4-BE49-F238E27FC236}">
              <a16:creationId xmlns:a16="http://schemas.microsoft.com/office/drawing/2014/main" id="{28C7A56A-B792-4E6E-B3C2-76D90D7B015A}"/>
            </a:ext>
          </a:extLst>
        </xdr:cNvPr>
        <xdr:cNvSpPr/>
      </xdr:nvSpPr>
      <xdr:spPr>
        <a:xfrm>
          <a:off x="6235700" y="1429845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4A263E01-F0B7-494F-9477-DD53B5B09356}"/>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9F990A62-DBF1-4D50-ABC2-79C583FD528C}"/>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D1A70976-A41C-4CFA-8F2A-4A24A12F0E35}"/>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E69D8A08-A448-4AEA-A5E1-A859EBB8BA5B}"/>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84990CF2-262D-49CF-A079-6A4D7C566A4C}"/>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114336</xdr:rowOff>
    </xdr:from>
    <xdr:to>
      <xdr:col>55</xdr:col>
      <xdr:colOff>50800</xdr:colOff>
      <xdr:row>87</xdr:row>
      <xdr:rowOff>44486</xdr:rowOff>
    </xdr:to>
    <xdr:sp macro="" textlink="">
      <xdr:nvSpPr>
        <xdr:cNvPr id="363" name="楕円 362">
          <a:extLst>
            <a:ext uri="{FF2B5EF4-FFF2-40B4-BE49-F238E27FC236}">
              <a16:creationId xmlns:a16="http://schemas.microsoft.com/office/drawing/2014/main" id="{2BBCF358-50DE-4257-9893-58365DC91C31}"/>
            </a:ext>
          </a:extLst>
        </xdr:cNvPr>
        <xdr:cNvSpPr/>
      </xdr:nvSpPr>
      <xdr:spPr>
        <a:xfrm>
          <a:off x="9398000" y="1431928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86</xdr:row>
      <xdr:rowOff>33033</xdr:rowOff>
    </xdr:from>
    <xdr:ext cx="469744" cy="259045"/>
    <xdr:sp macro="" textlink="">
      <xdr:nvSpPr>
        <xdr:cNvPr id="364" name="【公営住宅】&#10;一人当たり面積該当値テキスト">
          <a:extLst>
            <a:ext uri="{FF2B5EF4-FFF2-40B4-BE49-F238E27FC236}">
              <a16:creationId xmlns:a16="http://schemas.microsoft.com/office/drawing/2014/main" id="{065D3C9E-C4EC-4E06-8AE2-717F719DFAD0}"/>
            </a:ext>
          </a:extLst>
        </xdr:cNvPr>
        <xdr:cNvSpPr txBox="1"/>
      </xdr:nvSpPr>
      <xdr:spPr>
        <a:xfrm>
          <a:off x="9467850" y="142379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114303</xdr:rowOff>
    </xdr:from>
    <xdr:to>
      <xdr:col>50</xdr:col>
      <xdr:colOff>165100</xdr:colOff>
      <xdr:row>87</xdr:row>
      <xdr:rowOff>44453</xdr:rowOff>
    </xdr:to>
    <xdr:sp macro="" textlink="">
      <xdr:nvSpPr>
        <xdr:cNvPr id="365" name="楕円 364">
          <a:extLst>
            <a:ext uri="{FF2B5EF4-FFF2-40B4-BE49-F238E27FC236}">
              <a16:creationId xmlns:a16="http://schemas.microsoft.com/office/drawing/2014/main" id="{D54D0553-7022-42B1-9DE1-ED8AB6F433DE}"/>
            </a:ext>
          </a:extLst>
        </xdr:cNvPr>
        <xdr:cNvSpPr/>
      </xdr:nvSpPr>
      <xdr:spPr>
        <a:xfrm>
          <a:off x="8636000" y="1431925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165103</xdr:rowOff>
    </xdr:from>
    <xdr:to>
      <xdr:col>55</xdr:col>
      <xdr:colOff>0</xdr:colOff>
      <xdr:row>86</xdr:row>
      <xdr:rowOff>165136</xdr:rowOff>
    </xdr:to>
    <xdr:cxnSp macro="">
      <xdr:nvCxnSpPr>
        <xdr:cNvPr id="366" name="直線コネクタ 365">
          <a:extLst>
            <a:ext uri="{FF2B5EF4-FFF2-40B4-BE49-F238E27FC236}">
              <a16:creationId xmlns:a16="http://schemas.microsoft.com/office/drawing/2014/main" id="{DCC61BF8-5E11-427B-A467-8F7891FE757C}"/>
            </a:ext>
          </a:extLst>
        </xdr:cNvPr>
        <xdr:cNvCxnSpPr/>
      </xdr:nvCxnSpPr>
      <xdr:spPr>
        <a:xfrm>
          <a:off x="8686800" y="14370053"/>
          <a:ext cx="742950" cy="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114205</xdr:rowOff>
    </xdr:from>
    <xdr:to>
      <xdr:col>46</xdr:col>
      <xdr:colOff>38100</xdr:colOff>
      <xdr:row>87</xdr:row>
      <xdr:rowOff>44355</xdr:rowOff>
    </xdr:to>
    <xdr:sp macro="" textlink="">
      <xdr:nvSpPr>
        <xdr:cNvPr id="367" name="楕円 366">
          <a:extLst>
            <a:ext uri="{FF2B5EF4-FFF2-40B4-BE49-F238E27FC236}">
              <a16:creationId xmlns:a16="http://schemas.microsoft.com/office/drawing/2014/main" id="{8A652C98-34C3-4897-8FF0-12F1DDEF0CAB}"/>
            </a:ext>
          </a:extLst>
        </xdr:cNvPr>
        <xdr:cNvSpPr/>
      </xdr:nvSpPr>
      <xdr:spPr>
        <a:xfrm>
          <a:off x="7842250" y="1431915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165005</xdr:rowOff>
    </xdr:from>
    <xdr:to>
      <xdr:col>50</xdr:col>
      <xdr:colOff>114300</xdr:colOff>
      <xdr:row>86</xdr:row>
      <xdr:rowOff>165103</xdr:rowOff>
    </xdr:to>
    <xdr:cxnSp macro="">
      <xdr:nvCxnSpPr>
        <xdr:cNvPr id="368" name="直線コネクタ 367">
          <a:extLst>
            <a:ext uri="{FF2B5EF4-FFF2-40B4-BE49-F238E27FC236}">
              <a16:creationId xmlns:a16="http://schemas.microsoft.com/office/drawing/2014/main" id="{BCB2AE21-2948-4A85-B800-B4A495A4C872}"/>
            </a:ext>
          </a:extLst>
        </xdr:cNvPr>
        <xdr:cNvCxnSpPr/>
      </xdr:nvCxnSpPr>
      <xdr:spPr>
        <a:xfrm>
          <a:off x="7886700" y="14369955"/>
          <a:ext cx="800100" cy="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86</xdr:row>
      <xdr:rowOff>114043</xdr:rowOff>
    </xdr:from>
    <xdr:to>
      <xdr:col>41</xdr:col>
      <xdr:colOff>101600</xdr:colOff>
      <xdr:row>87</xdr:row>
      <xdr:rowOff>44193</xdr:rowOff>
    </xdr:to>
    <xdr:sp macro="" textlink="">
      <xdr:nvSpPr>
        <xdr:cNvPr id="369" name="楕円 368">
          <a:extLst>
            <a:ext uri="{FF2B5EF4-FFF2-40B4-BE49-F238E27FC236}">
              <a16:creationId xmlns:a16="http://schemas.microsoft.com/office/drawing/2014/main" id="{D46C3148-7739-4A51-B074-0F20FC0B98B7}"/>
            </a:ext>
          </a:extLst>
        </xdr:cNvPr>
        <xdr:cNvSpPr/>
      </xdr:nvSpPr>
      <xdr:spPr>
        <a:xfrm>
          <a:off x="7029450" y="143189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164843</xdr:rowOff>
    </xdr:from>
    <xdr:to>
      <xdr:col>45</xdr:col>
      <xdr:colOff>177800</xdr:colOff>
      <xdr:row>86</xdr:row>
      <xdr:rowOff>165005</xdr:rowOff>
    </xdr:to>
    <xdr:cxnSp macro="">
      <xdr:nvCxnSpPr>
        <xdr:cNvPr id="370" name="直線コネクタ 369">
          <a:extLst>
            <a:ext uri="{FF2B5EF4-FFF2-40B4-BE49-F238E27FC236}">
              <a16:creationId xmlns:a16="http://schemas.microsoft.com/office/drawing/2014/main" id="{1210D194-C796-4C0B-AD5D-8EE18482DBA8}"/>
            </a:ext>
          </a:extLst>
        </xdr:cNvPr>
        <xdr:cNvCxnSpPr/>
      </xdr:nvCxnSpPr>
      <xdr:spPr>
        <a:xfrm>
          <a:off x="7080250" y="14369793"/>
          <a:ext cx="806450" cy="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86</xdr:row>
      <xdr:rowOff>113912</xdr:rowOff>
    </xdr:from>
    <xdr:to>
      <xdr:col>36</xdr:col>
      <xdr:colOff>165100</xdr:colOff>
      <xdr:row>87</xdr:row>
      <xdr:rowOff>44062</xdr:rowOff>
    </xdr:to>
    <xdr:sp macro="" textlink="">
      <xdr:nvSpPr>
        <xdr:cNvPr id="371" name="楕円 370">
          <a:extLst>
            <a:ext uri="{FF2B5EF4-FFF2-40B4-BE49-F238E27FC236}">
              <a16:creationId xmlns:a16="http://schemas.microsoft.com/office/drawing/2014/main" id="{39AFCB0D-5B37-4695-ABFE-FB2D962566D0}"/>
            </a:ext>
          </a:extLst>
        </xdr:cNvPr>
        <xdr:cNvSpPr/>
      </xdr:nvSpPr>
      <xdr:spPr>
        <a:xfrm>
          <a:off x="6235700" y="1431886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164712</xdr:rowOff>
    </xdr:from>
    <xdr:to>
      <xdr:col>41</xdr:col>
      <xdr:colOff>50800</xdr:colOff>
      <xdr:row>86</xdr:row>
      <xdr:rowOff>164843</xdr:rowOff>
    </xdr:to>
    <xdr:cxnSp macro="">
      <xdr:nvCxnSpPr>
        <xdr:cNvPr id="372" name="直線コネクタ 371">
          <a:extLst>
            <a:ext uri="{FF2B5EF4-FFF2-40B4-BE49-F238E27FC236}">
              <a16:creationId xmlns:a16="http://schemas.microsoft.com/office/drawing/2014/main" id="{C67D4F4E-48BC-454F-930D-19E24FE1618E}"/>
            </a:ext>
          </a:extLst>
        </xdr:cNvPr>
        <xdr:cNvCxnSpPr/>
      </xdr:nvCxnSpPr>
      <xdr:spPr>
        <a:xfrm>
          <a:off x="6286500" y="14369662"/>
          <a:ext cx="793750" cy="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238</xdr:rowOff>
    </xdr:from>
    <xdr:ext cx="469744" cy="259045"/>
    <xdr:sp macro="" textlink="">
      <xdr:nvSpPr>
        <xdr:cNvPr id="373" name="n_1aveValue【公営住宅】&#10;一人当たり面積">
          <a:extLst>
            <a:ext uri="{FF2B5EF4-FFF2-40B4-BE49-F238E27FC236}">
              <a16:creationId xmlns:a16="http://schemas.microsoft.com/office/drawing/2014/main" id="{5A96929E-354B-4D84-9DC6-EDF7AD9CD023}"/>
            </a:ext>
          </a:extLst>
        </xdr:cNvPr>
        <xdr:cNvSpPr txBox="1"/>
      </xdr:nvSpPr>
      <xdr:spPr>
        <a:xfrm>
          <a:off x="8458277" y="14040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39394</xdr:rowOff>
    </xdr:from>
    <xdr:ext cx="469744" cy="259045"/>
    <xdr:sp macro="" textlink="">
      <xdr:nvSpPr>
        <xdr:cNvPr id="374" name="n_2aveValue【公営住宅】&#10;一人当たり面積">
          <a:extLst>
            <a:ext uri="{FF2B5EF4-FFF2-40B4-BE49-F238E27FC236}">
              <a16:creationId xmlns:a16="http://schemas.microsoft.com/office/drawing/2014/main" id="{B67B203C-5C1A-4B5E-977B-8347BDEB2A19}"/>
            </a:ext>
          </a:extLst>
        </xdr:cNvPr>
        <xdr:cNvSpPr txBox="1"/>
      </xdr:nvSpPr>
      <xdr:spPr>
        <a:xfrm>
          <a:off x="7677227" y="14079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39786</xdr:rowOff>
    </xdr:from>
    <xdr:ext cx="469744" cy="259045"/>
    <xdr:sp macro="" textlink="">
      <xdr:nvSpPr>
        <xdr:cNvPr id="375" name="n_3aveValue【公営住宅】&#10;一人当たり面積">
          <a:extLst>
            <a:ext uri="{FF2B5EF4-FFF2-40B4-BE49-F238E27FC236}">
              <a16:creationId xmlns:a16="http://schemas.microsoft.com/office/drawing/2014/main" id="{8A89A6B2-8EA0-498D-9712-5EC8DB074CE9}"/>
            </a:ext>
          </a:extLst>
        </xdr:cNvPr>
        <xdr:cNvSpPr txBox="1"/>
      </xdr:nvSpPr>
      <xdr:spPr>
        <a:xfrm>
          <a:off x="6864427" y="14079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40178</xdr:rowOff>
    </xdr:from>
    <xdr:ext cx="469744" cy="259045"/>
    <xdr:sp macro="" textlink="">
      <xdr:nvSpPr>
        <xdr:cNvPr id="376" name="n_4aveValue【公営住宅】&#10;一人当たり面積">
          <a:extLst>
            <a:ext uri="{FF2B5EF4-FFF2-40B4-BE49-F238E27FC236}">
              <a16:creationId xmlns:a16="http://schemas.microsoft.com/office/drawing/2014/main" id="{D8154C09-FCAE-4611-AC99-298C9A30B880}"/>
            </a:ext>
          </a:extLst>
        </xdr:cNvPr>
        <xdr:cNvSpPr txBox="1"/>
      </xdr:nvSpPr>
      <xdr:spPr>
        <a:xfrm>
          <a:off x="6070677" y="14080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87</xdr:row>
      <xdr:rowOff>35580</xdr:rowOff>
    </xdr:from>
    <xdr:ext cx="469744" cy="259045"/>
    <xdr:sp macro="" textlink="">
      <xdr:nvSpPr>
        <xdr:cNvPr id="377" name="n_1mainValue【公営住宅】&#10;一人当たり面積">
          <a:extLst>
            <a:ext uri="{FF2B5EF4-FFF2-40B4-BE49-F238E27FC236}">
              <a16:creationId xmlns:a16="http://schemas.microsoft.com/office/drawing/2014/main" id="{95FE6B2E-947D-4A72-8529-2D9691894CCD}"/>
            </a:ext>
          </a:extLst>
        </xdr:cNvPr>
        <xdr:cNvSpPr txBox="1"/>
      </xdr:nvSpPr>
      <xdr:spPr>
        <a:xfrm>
          <a:off x="8458277" y="144056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87</xdr:row>
      <xdr:rowOff>35482</xdr:rowOff>
    </xdr:from>
    <xdr:ext cx="469744" cy="259045"/>
    <xdr:sp macro="" textlink="">
      <xdr:nvSpPr>
        <xdr:cNvPr id="378" name="n_2mainValue【公営住宅】&#10;一人当たり面積">
          <a:extLst>
            <a:ext uri="{FF2B5EF4-FFF2-40B4-BE49-F238E27FC236}">
              <a16:creationId xmlns:a16="http://schemas.microsoft.com/office/drawing/2014/main" id="{A63D6E9D-CBCD-490E-8A7A-0B59ED4844DB}"/>
            </a:ext>
          </a:extLst>
        </xdr:cNvPr>
        <xdr:cNvSpPr txBox="1"/>
      </xdr:nvSpPr>
      <xdr:spPr>
        <a:xfrm>
          <a:off x="7677227" y="14405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87</xdr:row>
      <xdr:rowOff>35320</xdr:rowOff>
    </xdr:from>
    <xdr:ext cx="469744" cy="259045"/>
    <xdr:sp macro="" textlink="">
      <xdr:nvSpPr>
        <xdr:cNvPr id="379" name="n_3mainValue【公営住宅】&#10;一人当たり面積">
          <a:extLst>
            <a:ext uri="{FF2B5EF4-FFF2-40B4-BE49-F238E27FC236}">
              <a16:creationId xmlns:a16="http://schemas.microsoft.com/office/drawing/2014/main" id="{23F6349A-920E-409A-9C26-301B45C0B707}"/>
            </a:ext>
          </a:extLst>
        </xdr:cNvPr>
        <xdr:cNvSpPr txBox="1"/>
      </xdr:nvSpPr>
      <xdr:spPr>
        <a:xfrm>
          <a:off x="6864427" y="14405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87</xdr:row>
      <xdr:rowOff>35189</xdr:rowOff>
    </xdr:from>
    <xdr:ext cx="469744" cy="259045"/>
    <xdr:sp macro="" textlink="">
      <xdr:nvSpPr>
        <xdr:cNvPr id="380" name="n_4mainValue【公営住宅】&#10;一人当たり面積">
          <a:extLst>
            <a:ext uri="{FF2B5EF4-FFF2-40B4-BE49-F238E27FC236}">
              <a16:creationId xmlns:a16="http://schemas.microsoft.com/office/drawing/2014/main" id="{7261D10A-0623-449D-BAF0-DDCDB7C52AF5}"/>
            </a:ext>
          </a:extLst>
        </xdr:cNvPr>
        <xdr:cNvSpPr txBox="1"/>
      </xdr:nvSpPr>
      <xdr:spPr>
        <a:xfrm>
          <a:off x="6070677" y="14405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a:extLst>
            <a:ext uri="{FF2B5EF4-FFF2-40B4-BE49-F238E27FC236}">
              <a16:creationId xmlns:a16="http://schemas.microsoft.com/office/drawing/2014/main" id="{69AF0FEF-1D1E-49DA-BD91-8DCF217FD480}"/>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a:extLst>
            <a:ext uri="{FF2B5EF4-FFF2-40B4-BE49-F238E27FC236}">
              <a16:creationId xmlns:a16="http://schemas.microsoft.com/office/drawing/2014/main" id="{9D72652F-2A88-43C0-A614-FC6178F2F3DA}"/>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a:extLst>
            <a:ext uri="{FF2B5EF4-FFF2-40B4-BE49-F238E27FC236}">
              <a16:creationId xmlns:a16="http://schemas.microsoft.com/office/drawing/2014/main" id="{CCEEFE53-8A41-46D3-85B7-BAFC54B031D1}"/>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a:extLst>
            <a:ext uri="{FF2B5EF4-FFF2-40B4-BE49-F238E27FC236}">
              <a16:creationId xmlns:a16="http://schemas.microsoft.com/office/drawing/2014/main" id="{2954B653-98D7-4DD5-BA34-55B18809BC24}"/>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a:extLst>
            <a:ext uri="{FF2B5EF4-FFF2-40B4-BE49-F238E27FC236}">
              <a16:creationId xmlns:a16="http://schemas.microsoft.com/office/drawing/2014/main" id="{BDA20979-9775-403D-922C-B8495515B0FF}"/>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a:extLst>
            <a:ext uri="{FF2B5EF4-FFF2-40B4-BE49-F238E27FC236}">
              <a16:creationId xmlns:a16="http://schemas.microsoft.com/office/drawing/2014/main" id="{3558318A-A1F6-4F10-A570-950E0A72C5BD}"/>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a:extLst>
            <a:ext uri="{FF2B5EF4-FFF2-40B4-BE49-F238E27FC236}">
              <a16:creationId xmlns:a16="http://schemas.microsoft.com/office/drawing/2014/main" id="{096AAC35-BCBF-448C-AD15-42B253AE2FFB}"/>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a:extLst>
            <a:ext uri="{FF2B5EF4-FFF2-40B4-BE49-F238E27FC236}">
              <a16:creationId xmlns:a16="http://schemas.microsoft.com/office/drawing/2014/main" id="{C4CD73B9-3631-4817-A319-31E455FC90ED}"/>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a:extLst>
            <a:ext uri="{FF2B5EF4-FFF2-40B4-BE49-F238E27FC236}">
              <a16:creationId xmlns:a16="http://schemas.microsoft.com/office/drawing/2014/main" id="{57625DFB-456B-49C4-9465-8BA0E431103C}"/>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a:extLst>
            <a:ext uri="{FF2B5EF4-FFF2-40B4-BE49-F238E27FC236}">
              <a16:creationId xmlns:a16="http://schemas.microsoft.com/office/drawing/2014/main" id="{72DAC4C5-166D-43E5-9FF2-C4983061CE98}"/>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a:extLst>
            <a:ext uri="{FF2B5EF4-FFF2-40B4-BE49-F238E27FC236}">
              <a16:creationId xmlns:a16="http://schemas.microsoft.com/office/drawing/2014/main" id="{2732E302-EC7B-413C-9E64-799FDED2CF51}"/>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a:extLst>
            <a:ext uri="{FF2B5EF4-FFF2-40B4-BE49-F238E27FC236}">
              <a16:creationId xmlns:a16="http://schemas.microsoft.com/office/drawing/2014/main" id="{84BE0FC4-1D1F-4FA8-B86F-7C7B9E0AE881}"/>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a:extLst>
            <a:ext uri="{FF2B5EF4-FFF2-40B4-BE49-F238E27FC236}">
              <a16:creationId xmlns:a16="http://schemas.microsoft.com/office/drawing/2014/main" id="{E4773B2A-C7D2-4490-B512-96EC4F80C56B}"/>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a:extLst>
            <a:ext uri="{FF2B5EF4-FFF2-40B4-BE49-F238E27FC236}">
              <a16:creationId xmlns:a16="http://schemas.microsoft.com/office/drawing/2014/main" id="{F444A2F5-75D5-4DAD-B204-F1732C01417A}"/>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a:extLst>
            <a:ext uri="{FF2B5EF4-FFF2-40B4-BE49-F238E27FC236}">
              <a16:creationId xmlns:a16="http://schemas.microsoft.com/office/drawing/2014/main" id="{BF8F7EBA-F83B-4EBD-9716-0DA677F46128}"/>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a:extLst>
            <a:ext uri="{FF2B5EF4-FFF2-40B4-BE49-F238E27FC236}">
              <a16:creationId xmlns:a16="http://schemas.microsoft.com/office/drawing/2014/main" id="{AD247918-9579-4196-9D4D-250783E43DA8}"/>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a:extLst>
            <a:ext uri="{FF2B5EF4-FFF2-40B4-BE49-F238E27FC236}">
              <a16:creationId xmlns:a16="http://schemas.microsoft.com/office/drawing/2014/main" id="{71317CFC-DF75-4964-89FD-C5631337016A}"/>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a:extLst>
            <a:ext uri="{FF2B5EF4-FFF2-40B4-BE49-F238E27FC236}">
              <a16:creationId xmlns:a16="http://schemas.microsoft.com/office/drawing/2014/main" id="{E88E192B-363D-4344-9BA2-065AAB55DE75}"/>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a:extLst>
            <a:ext uri="{FF2B5EF4-FFF2-40B4-BE49-F238E27FC236}">
              <a16:creationId xmlns:a16="http://schemas.microsoft.com/office/drawing/2014/main" id="{F564BA7D-5756-41F8-A214-61EA44C3DA14}"/>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a:extLst>
            <a:ext uri="{FF2B5EF4-FFF2-40B4-BE49-F238E27FC236}">
              <a16:creationId xmlns:a16="http://schemas.microsoft.com/office/drawing/2014/main" id="{2219CF21-2AD2-4957-AEE0-B266B9BDF3BD}"/>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a:extLst>
            <a:ext uri="{FF2B5EF4-FFF2-40B4-BE49-F238E27FC236}">
              <a16:creationId xmlns:a16="http://schemas.microsoft.com/office/drawing/2014/main" id="{2A7417AD-AD5B-4FC7-8398-E8C2A76268DE}"/>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a:extLst>
            <a:ext uri="{FF2B5EF4-FFF2-40B4-BE49-F238E27FC236}">
              <a16:creationId xmlns:a16="http://schemas.microsoft.com/office/drawing/2014/main" id="{C05551CC-EE00-48B9-86A9-F90ED86C58F6}"/>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a:extLst>
            <a:ext uri="{FF2B5EF4-FFF2-40B4-BE49-F238E27FC236}">
              <a16:creationId xmlns:a16="http://schemas.microsoft.com/office/drawing/2014/main" id="{556FD4B4-DA37-475F-B176-113A123E9128}"/>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a:extLst>
            <a:ext uri="{FF2B5EF4-FFF2-40B4-BE49-F238E27FC236}">
              <a16:creationId xmlns:a16="http://schemas.microsoft.com/office/drawing/2014/main" id="{140CC4FE-3086-4C8B-BCA7-05823FACC02D}"/>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5" name="テキスト ボックス 404">
          <a:extLst>
            <a:ext uri="{FF2B5EF4-FFF2-40B4-BE49-F238E27FC236}">
              <a16:creationId xmlns:a16="http://schemas.microsoft.com/office/drawing/2014/main" id="{BD9CA994-BC03-4911-858A-657EBDB29A17}"/>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6" name="直線コネクタ 405">
          <a:extLst>
            <a:ext uri="{FF2B5EF4-FFF2-40B4-BE49-F238E27FC236}">
              <a16:creationId xmlns:a16="http://schemas.microsoft.com/office/drawing/2014/main" id="{B46A4F65-0D6B-4060-8C6A-A1DFC8AB8594}"/>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7" name="テキスト ボックス 406">
          <a:extLst>
            <a:ext uri="{FF2B5EF4-FFF2-40B4-BE49-F238E27FC236}">
              <a16:creationId xmlns:a16="http://schemas.microsoft.com/office/drawing/2014/main" id="{CF67EC24-3275-4401-944C-FA7879F5E52B}"/>
            </a:ext>
          </a:extLst>
        </xdr:cNvPr>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8" name="直線コネクタ 407">
          <a:extLst>
            <a:ext uri="{FF2B5EF4-FFF2-40B4-BE49-F238E27FC236}">
              <a16:creationId xmlns:a16="http://schemas.microsoft.com/office/drawing/2014/main" id="{AA51E5CF-99C1-48E4-BACD-82E0D9E377FC}"/>
            </a:ext>
          </a:extLst>
        </xdr:cNvPr>
        <xdr:cNvCxnSpPr/>
      </xdr:nvCxnSpPr>
      <xdr:spPr>
        <a:xfrm>
          <a:off x="11207750" y="70330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9" name="テキスト ボックス 408">
          <a:extLst>
            <a:ext uri="{FF2B5EF4-FFF2-40B4-BE49-F238E27FC236}">
              <a16:creationId xmlns:a16="http://schemas.microsoft.com/office/drawing/2014/main" id="{D1E0D3A5-A267-4CA2-9051-0CD01DA4E03E}"/>
            </a:ext>
          </a:extLst>
        </xdr:cNvPr>
        <xdr:cNvSpPr txBox="1"/>
      </xdr:nvSpPr>
      <xdr:spPr>
        <a:xfrm>
          <a:off x="1079772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10" name="直線コネクタ 409">
          <a:extLst>
            <a:ext uri="{FF2B5EF4-FFF2-40B4-BE49-F238E27FC236}">
              <a16:creationId xmlns:a16="http://schemas.microsoft.com/office/drawing/2014/main" id="{AA2A90C2-E492-489E-814A-45C07C8DD3DE}"/>
            </a:ext>
          </a:extLst>
        </xdr:cNvPr>
        <xdr:cNvCxnSpPr/>
      </xdr:nvCxnSpPr>
      <xdr:spPr>
        <a:xfrm>
          <a:off x="11207750" y="67192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11" name="テキスト ボックス 410">
          <a:extLst>
            <a:ext uri="{FF2B5EF4-FFF2-40B4-BE49-F238E27FC236}">
              <a16:creationId xmlns:a16="http://schemas.microsoft.com/office/drawing/2014/main" id="{8480DEFA-7BFE-4BE1-9E94-FBA53D70A7DB}"/>
            </a:ext>
          </a:extLst>
        </xdr:cNvPr>
        <xdr:cNvSpPr txBox="1"/>
      </xdr:nvSpPr>
      <xdr:spPr>
        <a:xfrm>
          <a:off x="108427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2" name="直線コネクタ 411">
          <a:extLst>
            <a:ext uri="{FF2B5EF4-FFF2-40B4-BE49-F238E27FC236}">
              <a16:creationId xmlns:a16="http://schemas.microsoft.com/office/drawing/2014/main" id="{0EA774E8-7D72-4B23-BD99-1F858EA9E8A0}"/>
            </a:ext>
          </a:extLst>
        </xdr:cNvPr>
        <xdr:cNvCxnSpPr/>
      </xdr:nvCxnSpPr>
      <xdr:spPr>
        <a:xfrm>
          <a:off x="11207750" y="64053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3" name="テキスト ボックス 412">
          <a:extLst>
            <a:ext uri="{FF2B5EF4-FFF2-40B4-BE49-F238E27FC236}">
              <a16:creationId xmlns:a16="http://schemas.microsoft.com/office/drawing/2014/main" id="{4A780B7A-AB00-4E20-9B3E-0C03398F7D98}"/>
            </a:ext>
          </a:extLst>
        </xdr:cNvPr>
        <xdr:cNvSpPr txBox="1"/>
      </xdr:nvSpPr>
      <xdr:spPr>
        <a:xfrm>
          <a:off x="108427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4" name="直線コネクタ 413">
          <a:extLst>
            <a:ext uri="{FF2B5EF4-FFF2-40B4-BE49-F238E27FC236}">
              <a16:creationId xmlns:a16="http://schemas.microsoft.com/office/drawing/2014/main" id="{40642528-9866-4C8C-A819-1FC9EFC24092}"/>
            </a:ext>
          </a:extLst>
        </xdr:cNvPr>
        <xdr:cNvCxnSpPr/>
      </xdr:nvCxnSpPr>
      <xdr:spPr>
        <a:xfrm>
          <a:off x="11207750" y="60914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5" name="テキスト ボックス 414">
          <a:extLst>
            <a:ext uri="{FF2B5EF4-FFF2-40B4-BE49-F238E27FC236}">
              <a16:creationId xmlns:a16="http://schemas.microsoft.com/office/drawing/2014/main" id="{BAD43BE7-BF06-4EB9-86D2-C278A5A13C2B}"/>
            </a:ext>
          </a:extLst>
        </xdr:cNvPr>
        <xdr:cNvSpPr txBox="1"/>
      </xdr:nvSpPr>
      <xdr:spPr>
        <a:xfrm>
          <a:off x="108427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6" name="直線コネクタ 415">
          <a:extLst>
            <a:ext uri="{FF2B5EF4-FFF2-40B4-BE49-F238E27FC236}">
              <a16:creationId xmlns:a16="http://schemas.microsoft.com/office/drawing/2014/main" id="{4AAE130D-E2D6-4BBD-9757-29F27AB8DF43}"/>
            </a:ext>
          </a:extLst>
        </xdr:cNvPr>
        <xdr:cNvCxnSpPr/>
      </xdr:nvCxnSpPr>
      <xdr:spPr>
        <a:xfrm>
          <a:off x="11207750" y="57775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7" name="テキスト ボックス 416">
          <a:extLst>
            <a:ext uri="{FF2B5EF4-FFF2-40B4-BE49-F238E27FC236}">
              <a16:creationId xmlns:a16="http://schemas.microsoft.com/office/drawing/2014/main" id="{8C32DFD2-D86F-4639-A408-ACDB3822D122}"/>
            </a:ext>
          </a:extLst>
        </xdr:cNvPr>
        <xdr:cNvSpPr txBox="1"/>
      </xdr:nvSpPr>
      <xdr:spPr>
        <a:xfrm>
          <a:off x="108427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8" name="直線コネクタ 417">
          <a:extLst>
            <a:ext uri="{FF2B5EF4-FFF2-40B4-BE49-F238E27FC236}">
              <a16:creationId xmlns:a16="http://schemas.microsoft.com/office/drawing/2014/main" id="{94CD0591-6B65-4F51-AE82-7BE808B953EA}"/>
            </a:ext>
          </a:extLst>
        </xdr:cNvPr>
        <xdr:cNvCxnSpPr/>
      </xdr:nvCxnSpPr>
      <xdr:spPr>
        <a:xfrm>
          <a:off x="11207750" y="54573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9" name="テキスト ボックス 418">
          <a:extLst>
            <a:ext uri="{FF2B5EF4-FFF2-40B4-BE49-F238E27FC236}">
              <a16:creationId xmlns:a16="http://schemas.microsoft.com/office/drawing/2014/main" id="{9AC3A4CC-364B-4055-80CC-897257DF053C}"/>
            </a:ext>
          </a:extLst>
        </xdr:cNvPr>
        <xdr:cNvSpPr txBox="1"/>
      </xdr:nvSpPr>
      <xdr:spPr>
        <a:xfrm>
          <a:off x="1090691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20" name="直線コネクタ 419">
          <a:extLst>
            <a:ext uri="{FF2B5EF4-FFF2-40B4-BE49-F238E27FC236}">
              <a16:creationId xmlns:a16="http://schemas.microsoft.com/office/drawing/2014/main" id="{1066B0F0-AB78-48BF-894F-5426D47C7436}"/>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21" name="【認定こども園・幼稚園・保育所】&#10;有形固定資産減価償却率グラフ枠">
          <a:extLst>
            <a:ext uri="{FF2B5EF4-FFF2-40B4-BE49-F238E27FC236}">
              <a16:creationId xmlns:a16="http://schemas.microsoft.com/office/drawing/2014/main" id="{0DBD4B74-9ADC-4A1F-A52F-27D328BE330E}"/>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146413</xdr:rowOff>
    </xdr:from>
    <xdr:to>
      <xdr:col>85</xdr:col>
      <xdr:colOff>126364</xdr:colOff>
      <xdr:row>42</xdr:row>
      <xdr:rowOff>92528</xdr:rowOff>
    </xdr:to>
    <xdr:cxnSp macro="">
      <xdr:nvCxnSpPr>
        <xdr:cNvPr id="422" name="直線コネクタ 421">
          <a:extLst>
            <a:ext uri="{FF2B5EF4-FFF2-40B4-BE49-F238E27FC236}">
              <a16:creationId xmlns:a16="http://schemas.microsoft.com/office/drawing/2014/main" id="{5288F94C-2039-4779-9F6C-546950653BEA}"/>
            </a:ext>
          </a:extLst>
        </xdr:cNvPr>
        <xdr:cNvCxnSpPr/>
      </xdr:nvCxnSpPr>
      <xdr:spPr>
        <a:xfrm flipV="1">
          <a:off x="14699614" y="5601063"/>
          <a:ext cx="0" cy="1432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423" name="【認定こども園・幼稚園・保育所】&#10;有形固定資産減価償却率最小値テキスト">
          <a:extLst>
            <a:ext uri="{FF2B5EF4-FFF2-40B4-BE49-F238E27FC236}">
              <a16:creationId xmlns:a16="http://schemas.microsoft.com/office/drawing/2014/main" id="{3471B969-EA62-4F48-98FC-5B331BAD4F4C}"/>
            </a:ext>
          </a:extLst>
        </xdr:cNvPr>
        <xdr:cNvSpPr txBox="1"/>
      </xdr:nvSpPr>
      <xdr:spPr>
        <a:xfrm>
          <a:off x="14738350" y="7036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24" name="直線コネクタ 423">
          <a:extLst>
            <a:ext uri="{FF2B5EF4-FFF2-40B4-BE49-F238E27FC236}">
              <a16:creationId xmlns:a16="http://schemas.microsoft.com/office/drawing/2014/main" id="{D2EFEF24-F52A-49C2-B257-7F359BE39452}"/>
            </a:ext>
          </a:extLst>
        </xdr:cNvPr>
        <xdr:cNvCxnSpPr/>
      </xdr:nvCxnSpPr>
      <xdr:spPr>
        <a:xfrm>
          <a:off x="14611350" y="70330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93090</xdr:rowOff>
    </xdr:from>
    <xdr:ext cx="340478" cy="259045"/>
    <xdr:sp macro="" textlink="">
      <xdr:nvSpPr>
        <xdr:cNvPr id="425" name="【認定こども園・幼稚園・保育所】&#10;有形固定資産減価償却率最大値テキスト">
          <a:extLst>
            <a:ext uri="{FF2B5EF4-FFF2-40B4-BE49-F238E27FC236}">
              <a16:creationId xmlns:a16="http://schemas.microsoft.com/office/drawing/2014/main" id="{DDBE38B8-2742-4A0C-8CD3-9BA8BF0E3DFF}"/>
            </a:ext>
          </a:extLst>
        </xdr:cNvPr>
        <xdr:cNvSpPr txBox="1"/>
      </xdr:nvSpPr>
      <xdr:spPr>
        <a:xfrm>
          <a:off x="14738350" y="538264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146413</xdr:rowOff>
    </xdr:from>
    <xdr:to>
      <xdr:col>86</xdr:col>
      <xdr:colOff>25400</xdr:colOff>
      <xdr:row>33</xdr:row>
      <xdr:rowOff>146413</xdr:rowOff>
    </xdr:to>
    <xdr:cxnSp macro="">
      <xdr:nvCxnSpPr>
        <xdr:cNvPr id="426" name="直線コネクタ 425">
          <a:extLst>
            <a:ext uri="{FF2B5EF4-FFF2-40B4-BE49-F238E27FC236}">
              <a16:creationId xmlns:a16="http://schemas.microsoft.com/office/drawing/2014/main" id="{65785DEE-A540-414D-A4DF-D07052E3AEC7}"/>
            </a:ext>
          </a:extLst>
        </xdr:cNvPr>
        <xdr:cNvCxnSpPr/>
      </xdr:nvCxnSpPr>
      <xdr:spPr>
        <a:xfrm>
          <a:off x="14611350" y="560106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43378</xdr:rowOff>
    </xdr:from>
    <xdr:ext cx="405111" cy="259045"/>
    <xdr:sp macro="" textlink="">
      <xdr:nvSpPr>
        <xdr:cNvPr id="427" name="【認定こども園・幼稚園・保育所】&#10;有形固定資産減価償却率平均値テキスト">
          <a:extLst>
            <a:ext uri="{FF2B5EF4-FFF2-40B4-BE49-F238E27FC236}">
              <a16:creationId xmlns:a16="http://schemas.microsoft.com/office/drawing/2014/main" id="{6FD841B3-B7CB-4AF2-94EC-7D98BBC78219}"/>
            </a:ext>
          </a:extLst>
        </xdr:cNvPr>
        <xdr:cNvSpPr txBox="1"/>
      </xdr:nvSpPr>
      <xdr:spPr>
        <a:xfrm>
          <a:off x="14738350" y="61584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20501</xdr:rowOff>
    </xdr:from>
    <xdr:to>
      <xdr:col>85</xdr:col>
      <xdr:colOff>177800</xdr:colOff>
      <xdr:row>38</xdr:row>
      <xdr:rowOff>122101</xdr:rowOff>
    </xdr:to>
    <xdr:sp macro="" textlink="">
      <xdr:nvSpPr>
        <xdr:cNvPr id="428" name="フローチャート: 判断 427">
          <a:extLst>
            <a:ext uri="{FF2B5EF4-FFF2-40B4-BE49-F238E27FC236}">
              <a16:creationId xmlns:a16="http://schemas.microsoft.com/office/drawing/2014/main" id="{BD1FA6DF-97CD-4D7A-A264-29D54E4AB8EE}"/>
            </a:ext>
          </a:extLst>
        </xdr:cNvPr>
        <xdr:cNvSpPr/>
      </xdr:nvSpPr>
      <xdr:spPr>
        <a:xfrm>
          <a:off x="14649450" y="6300651"/>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15603</xdr:rowOff>
    </xdr:from>
    <xdr:to>
      <xdr:col>81</xdr:col>
      <xdr:colOff>101600</xdr:colOff>
      <xdr:row>38</xdr:row>
      <xdr:rowOff>117203</xdr:rowOff>
    </xdr:to>
    <xdr:sp macro="" textlink="">
      <xdr:nvSpPr>
        <xdr:cNvPr id="429" name="フローチャート: 判断 428">
          <a:extLst>
            <a:ext uri="{FF2B5EF4-FFF2-40B4-BE49-F238E27FC236}">
              <a16:creationId xmlns:a16="http://schemas.microsoft.com/office/drawing/2014/main" id="{9DEED5DC-A778-4FD9-9377-D589BC8CF9EC}"/>
            </a:ext>
          </a:extLst>
        </xdr:cNvPr>
        <xdr:cNvSpPr/>
      </xdr:nvSpPr>
      <xdr:spPr>
        <a:xfrm>
          <a:off x="13887450" y="6295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126637</xdr:rowOff>
    </xdr:from>
    <xdr:to>
      <xdr:col>76</xdr:col>
      <xdr:colOff>165100</xdr:colOff>
      <xdr:row>38</xdr:row>
      <xdr:rowOff>56787</xdr:rowOff>
    </xdr:to>
    <xdr:sp macro="" textlink="">
      <xdr:nvSpPr>
        <xdr:cNvPr id="430" name="フローチャート: 判断 429">
          <a:extLst>
            <a:ext uri="{FF2B5EF4-FFF2-40B4-BE49-F238E27FC236}">
              <a16:creationId xmlns:a16="http://schemas.microsoft.com/office/drawing/2014/main" id="{34515BF4-9456-47E1-96C3-B78AC36D4D91}"/>
            </a:ext>
          </a:extLst>
        </xdr:cNvPr>
        <xdr:cNvSpPr/>
      </xdr:nvSpPr>
      <xdr:spPr>
        <a:xfrm>
          <a:off x="13093700" y="624168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115207</xdr:rowOff>
    </xdr:from>
    <xdr:to>
      <xdr:col>72</xdr:col>
      <xdr:colOff>38100</xdr:colOff>
      <xdr:row>38</xdr:row>
      <xdr:rowOff>45357</xdr:rowOff>
    </xdr:to>
    <xdr:sp macro="" textlink="">
      <xdr:nvSpPr>
        <xdr:cNvPr id="431" name="フローチャート: 判断 430">
          <a:extLst>
            <a:ext uri="{FF2B5EF4-FFF2-40B4-BE49-F238E27FC236}">
              <a16:creationId xmlns:a16="http://schemas.microsoft.com/office/drawing/2014/main" id="{F7A02FD6-D097-4275-8217-B3D5AAED7566}"/>
            </a:ext>
          </a:extLst>
        </xdr:cNvPr>
        <xdr:cNvSpPr/>
      </xdr:nvSpPr>
      <xdr:spPr>
        <a:xfrm>
          <a:off x="12299950" y="623025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138067</xdr:rowOff>
    </xdr:from>
    <xdr:to>
      <xdr:col>67</xdr:col>
      <xdr:colOff>101600</xdr:colOff>
      <xdr:row>38</xdr:row>
      <xdr:rowOff>68218</xdr:rowOff>
    </xdr:to>
    <xdr:sp macro="" textlink="">
      <xdr:nvSpPr>
        <xdr:cNvPr id="432" name="フローチャート: 判断 431">
          <a:extLst>
            <a:ext uri="{FF2B5EF4-FFF2-40B4-BE49-F238E27FC236}">
              <a16:creationId xmlns:a16="http://schemas.microsoft.com/office/drawing/2014/main" id="{C0F67920-A24E-47F5-97E5-87C0F0877F36}"/>
            </a:ext>
          </a:extLst>
        </xdr:cNvPr>
        <xdr:cNvSpPr/>
      </xdr:nvSpPr>
      <xdr:spPr>
        <a:xfrm>
          <a:off x="11487150" y="6253117"/>
          <a:ext cx="10160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EF9B81EE-1710-40F8-B4BB-9DE23191132C}"/>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919343D8-7741-422D-9934-06910EB9FD4B}"/>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9E339209-1324-46B7-8040-B2D49CB6BFC3}"/>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6" name="テキスト ボックス 435">
          <a:extLst>
            <a:ext uri="{FF2B5EF4-FFF2-40B4-BE49-F238E27FC236}">
              <a16:creationId xmlns:a16="http://schemas.microsoft.com/office/drawing/2014/main" id="{7A68082D-8BCB-45D0-BC23-343A688170FE}"/>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7" name="テキスト ボックス 436">
          <a:extLst>
            <a:ext uri="{FF2B5EF4-FFF2-40B4-BE49-F238E27FC236}">
              <a16:creationId xmlns:a16="http://schemas.microsoft.com/office/drawing/2014/main" id="{F2BECB11-E080-4794-9BE4-3779956173A4}"/>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107043</xdr:rowOff>
    </xdr:from>
    <xdr:to>
      <xdr:col>85</xdr:col>
      <xdr:colOff>177800</xdr:colOff>
      <xdr:row>39</xdr:row>
      <xdr:rowOff>37193</xdr:rowOff>
    </xdr:to>
    <xdr:sp macro="" textlink="">
      <xdr:nvSpPr>
        <xdr:cNvPr id="438" name="楕円 437">
          <a:extLst>
            <a:ext uri="{FF2B5EF4-FFF2-40B4-BE49-F238E27FC236}">
              <a16:creationId xmlns:a16="http://schemas.microsoft.com/office/drawing/2014/main" id="{06128E4D-B6C9-46CA-9D8E-F55E7F0698E2}"/>
            </a:ext>
          </a:extLst>
        </xdr:cNvPr>
        <xdr:cNvSpPr/>
      </xdr:nvSpPr>
      <xdr:spPr>
        <a:xfrm>
          <a:off x="14649450" y="6387193"/>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85470</xdr:rowOff>
    </xdr:from>
    <xdr:ext cx="405111" cy="259045"/>
    <xdr:sp macro="" textlink="">
      <xdr:nvSpPr>
        <xdr:cNvPr id="439" name="【認定こども園・幼稚園・保育所】&#10;有形固定資産減価償却率該当値テキスト">
          <a:extLst>
            <a:ext uri="{FF2B5EF4-FFF2-40B4-BE49-F238E27FC236}">
              <a16:creationId xmlns:a16="http://schemas.microsoft.com/office/drawing/2014/main" id="{9A1569CD-E863-47E0-87FB-902E52E3CFC9}"/>
            </a:ext>
          </a:extLst>
        </xdr:cNvPr>
        <xdr:cNvSpPr txBox="1"/>
      </xdr:nvSpPr>
      <xdr:spPr>
        <a:xfrm>
          <a:off x="14738350" y="63656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72753</xdr:rowOff>
    </xdr:from>
    <xdr:to>
      <xdr:col>81</xdr:col>
      <xdr:colOff>101600</xdr:colOff>
      <xdr:row>39</xdr:row>
      <xdr:rowOff>2903</xdr:rowOff>
    </xdr:to>
    <xdr:sp macro="" textlink="">
      <xdr:nvSpPr>
        <xdr:cNvPr id="440" name="楕円 439">
          <a:extLst>
            <a:ext uri="{FF2B5EF4-FFF2-40B4-BE49-F238E27FC236}">
              <a16:creationId xmlns:a16="http://schemas.microsoft.com/office/drawing/2014/main" id="{DF89234A-426C-4EBC-B55A-9BFC89F6EF44}"/>
            </a:ext>
          </a:extLst>
        </xdr:cNvPr>
        <xdr:cNvSpPr/>
      </xdr:nvSpPr>
      <xdr:spPr>
        <a:xfrm>
          <a:off x="13887450" y="635290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123553</xdr:rowOff>
    </xdr:from>
    <xdr:to>
      <xdr:col>85</xdr:col>
      <xdr:colOff>127000</xdr:colOff>
      <xdr:row>38</xdr:row>
      <xdr:rowOff>157843</xdr:rowOff>
    </xdr:to>
    <xdr:cxnSp macro="">
      <xdr:nvCxnSpPr>
        <xdr:cNvPr id="441" name="直線コネクタ 440">
          <a:extLst>
            <a:ext uri="{FF2B5EF4-FFF2-40B4-BE49-F238E27FC236}">
              <a16:creationId xmlns:a16="http://schemas.microsoft.com/office/drawing/2014/main" id="{090C2821-F6BA-4210-AABA-6F5FFAF701FB}"/>
            </a:ext>
          </a:extLst>
        </xdr:cNvPr>
        <xdr:cNvCxnSpPr/>
      </xdr:nvCxnSpPr>
      <xdr:spPr>
        <a:xfrm>
          <a:off x="13938250" y="6403703"/>
          <a:ext cx="762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43362</xdr:rowOff>
    </xdr:from>
    <xdr:to>
      <xdr:col>76</xdr:col>
      <xdr:colOff>165100</xdr:colOff>
      <xdr:row>38</xdr:row>
      <xdr:rowOff>144962</xdr:rowOff>
    </xdr:to>
    <xdr:sp macro="" textlink="">
      <xdr:nvSpPr>
        <xdr:cNvPr id="442" name="楕円 441">
          <a:extLst>
            <a:ext uri="{FF2B5EF4-FFF2-40B4-BE49-F238E27FC236}">
              <a16:creationId xmlns:a16="http://schemas.microsoft.com/office/drawing/2014/main" id="{A3E675E5-D1C1-48C7-943E-F457D3A452AC}"/>
            </a:ext>
          </a:extLst>
        </xdr:cNvPr>
        <xdr:cNvSpPr/>
      </xdr:nvSpPr>
      <xdr:spPr>
        <a:xfrm>
          <a:off x="13093700" y="6323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94162</xdr:rowOff>
    </xdr:from>
    <xdr:to>
      <xdr:col>81</xdr:col>
      <xdr:colOff>50800</xdr:colOff>
      <xdr:row>38</xdr:row>
      <xdr:rowOff>123553</xdr:rowOff>
    </xdr:to>
    <xdr:cxnSp macro="">
      <xdr:nvCxnSpPr>
        <xdr:cNvPr id="443" name="直線コネクタ 442">
          <a:extLst>
            <a:ext uri="{FF2B5EF4-FFF2-40B4-BE49-F238E27FC236}">
              <a16:creationId xmlns:a16="http://schemas.microsoft.com/office/drawing/2014/main" id="{A864A6F8-F6F2-40E9-9CD2-38D2887BA92D}"/>
            </a:ext>
          </a:extLst>
        </xdr:cNvPr>
        <xdr:cNvCxnSpPr/>
      </xdr:nvCxnSpPr>
      <xdr:spPr>
        <a:xfrm>
          <a:off x="13144500" y="6374312"/>
          <a:ext cx="79375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146231</xdr:rowOff>
    </xdr:from>
    <xdr:to>
      <xdr:col>72</xdr:col>
      <xdr:colOff>38100</xdr:colOff>
      <xdr:row>38</xdr:row>
      <xdr:rowOff>76381</xdr:rowOff>
    </xdr:to>
    <xdr:sp macro="" textlink="">
      <xdr:nvSpPr>
        <xdr:cNvPr id="444" name="楕円 443">
          <a:extLst>
            <a:ext uri="{FF2B5EF4-FFF2-40B4-BE49-F238E27FC236}">
              <a16:creationId xmlns:a16="http://schemas.microsoft.com/office/drawing/2014/main" id="{DD8AD3CC-3116-4F88-A858-FA43AB7C9308}"/>
            </a:ext>
          </a:extLst>
        </xdr:cNvPr>
        <xdr:cNvSpPr/>
      </xdr:nvSpPr>
      <xdr:spPr>
        <a:xfrm>
          <a:off x="12299950" y="626128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25581</xdr:rowOff>
    </xdr:from>
    <xdr:to>
      <xdr:col>76</xdr:col>
      <xdr:colOff>114300</xdr:colOff>
      <xdr:row>38</xdr:row>
      <xdr:rowOff>94162</xdr:rowOff>
    </xdr:to>
    <xdr:cxnSp macro="">
      <xdr:nvCxnSpPr>
        <xdr:cNvPr id="445" name="直線コネクタ 444">
          <a:extLst>
            <a:ext uri="{FF2B5EF4-FFF2-40B4-BE49-F238E27FC236}">
              <a16:creationId xmlns:a16="http://schemas.microsoft.com/office/drawing/2014/main" id="{4A3193C5-5D24-465F-B429-945089396FEB}"/>
            </a:ext>
          </a:extLst>
        </xdr:cNvPr>
        <xdr:cNvCxnSpPr/>
      </xdr:nvCxnSpPr>
      <xdr:spPr>
        <a:xfrm>
          <a:off x="12344400" y="6305731"/>
          <a:ext cx="8001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147864</xdr:rowOff>
    </xdr:from>
    <xdr:to>
      <xdr:col>67</xdr:col>
      <xdr:colOff>101600</xdr:colOff>
      <xdr:row>38</xdr:row>
      <xdr:rowOff>78014</xdr:rowOff>
    </xdr:to>
    <xdr:sp macro="" textlink="">
      <xdr:nvSpPr>
        <xdr:cNvPr id="446" name="楕円 445">
          <a:extLst>
            <a:ext uri="{FF2B5EF4-FFF2-40B4-BE49-F238E27FC236}">
              <a16:creationId xmlns:a16="http://schemas.microsoft.com/office/drawing/2014/main" id="{817A9B37-1163-4F94-BCF3-92BC42AD5742}"/>
            </a:ext>
          </a:extLst>
        </xdr:cNvPr>
        <xdr:cNvSpPr/>
      </xdr:nvSpPr>
      <xdr:spPr>
        <a:xfrm>
          <a:off x="11487150" y="626291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25581</xdr:rowOff>
    </xdr:from>
    <xdr:to>
      <xdr:col>71</xdr:col>
      <xdr:colOff>177800</xdr:colOff>
      <xdr:row>38</xdr:row>
      <xdr:rowOff>27215</xdr:rowOff>
    </xdr:to>
    <xdr:cxnSp macro="">
      <xdr:nvCxnSpPr>
        <xdr:cNvPr id="447" name="直線コネクタ 446">
          <a:extLst>
            <a:ext uri="{FF2B5EF4-FFF2-40B4-BE49-F238E27FC236}">
              <a16:creationId xmlns:a16="http://schemas.microsoft.com/office/drawing/2014/main" id="{544E84F4-6CDB-4053-8CB0-BC16901A1111}"/>
            </a:ext>
          </a:extLst>
        </xdr:cNvPr>
        <xdr:cNvCxnSpPr/>
      </xdr:nvCxnSpPr>
      <xdr:spPr>
        <a:xfrm flipV="1">
          <a:off x="11537950" y="6305731"/>
          <a:ext cx="806450" cy="1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133730</xdr:rowOff>
    </xdr:from>
    <xdr:ext cx="405111" cy="259045"/>
    <xdr:sp macro="" textlink="">
      <xdr:nvSpPr>
        <xdr:cNvPr id="448" name="n_1aveValue【認定こども園・幼稚園・保育所】&#10;有形固定資産減価償却率">
          <a:extLst>
            <a:ext uri="{FF2B5EF4-FFF2-40B4-BE49-F238E27FC236}">
              <a16:creationId xmlns:a16="http://schemas.microsoft.com/office/drawing/2014/main" id="{13B6B1C2-D2D5-4ACA-9538-D0B7D1CFC935}"/>
            </a:ext>
          </a:extLst>
        </xdr:cNvPr>
        <xdr:cNvSpPr txBox="1"/>
      </xdr:nvSpPr>
      <xdr:spPr>
        <a:xfrm>
          <a:off x="13742044" y="60836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73314</xdr:rowOff>
    </xdr:from>
    <xdr:ext cx="405111" cy="259045"/>
    <xdr:sp macro="" textlink="">
      <xdr:nvSpPr>
        <xdr:cNvPr id="449" name="n_2aveValue【認定こども園・幼稚園・保育所】&#10;有形固定資産減価償却率">
          <a:extLst>
            <a:ext uri="{FF2B5EF4-FFF2-40B4-BE49-F238E27FC236}">
              <a16:creationId xmlns:a16="http://schemas.microsoft.com/office/drawing/2014/main" id="{562E104F-C37D-4DC0-B4A1-C9FF44E8CCDC}"/>
            </a:ext>
          </a:extLst>
        </xdr:cNvPr>
        <xdr:cNvSpPr txBox="1"/>
      </xdr:nvSpPr>
      <xdr:spPr>
        <a:xfrm>
          <a:off x="12960994" y="60232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61884</xdr:rowOff>
    </xdr:from>
    <xdr:ext cx="405111" cy="259045"/>
    <xdr:sp macro="" textlink="">
      <xdr:nvSpPr>
        <xdr:cNvPr id="450" name="n_3aveValue【認定こども園・幼稚園・保育所】&#10;有形固定資産減価償却率">
          <a:extLst>
            <a:ext uri="{FF2B5EF4-FFF2-40B4-BE49-F238E27FC236}">
              <a16:creationId xmlns:a16="http://schemas.microsoft.com/office/drawing/2014/main" id="{AC15EE67-C8FC-42E8-A1F6-9653F0ABEAA1}"/>
            </a:ext>
          </a:extLst>
        </xdr:cNvPr>
        <xdr:cNvSpPr txBox="1"/>
      </xdr:nvSpPr>
      <xdr:spPr>
        <a:xfrm>
          <a:off x="12167244" y="60118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84744</xdr:rowOff>
    </xdr:from>
    <xdr:ext cx="405111" cy="259045"/>
    <xdr:sp macro="" textlink="">
      <xdr:nvSpPr>
        <xdr:cNvPr id="451" name="n_4aveValue【認定こども園・幼稚園・保育所】&#10;有形固定資産減価償却率">
          <a:extLst>
            <a:ext uri="{FF2B5EF4-FFF2-40B4-BE49-F238E27FC236}">
              <a16:creationId xmlns:a16="http://schemas.microsoft.com/office/drawing/2014/main" id="{13745FB0-4858-4AAF-B5B8-DA383D658DD4}"/>
            </a:ext>
          </a:extLst>
        </xdr:cNvPr>
        <xdr:cNvSpPr txBox="1"/>
      </xdr:nvSpPr>
      <xdr:spPr>
        <a:xfrm>
          <a:off x="11354444" y="60346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165480</xdr:rowOff>
    </xdr:from>
    <xdr:ext cx="405111" cy="259045"/>
    <xdr:sp macro="" textlink="">
      <xdr:nvSpPr>
        <xdr:cNvPr id="452" name="n_1mainValue【認定こども園・幼稚園・保育所】&#10;有形固定資産減価償却率">
          <a:extLst>
            <a:ext uri="{FF2B5EF4-FFF2-40B4-BE49-F238E27FC236}">
              <a16:creationId xmlns:a16="http://schemas.microsoft.com/office/drawing/2014/main" id="{6A198577-974D-42BF-A275-12D43B02D533}"/>
            </a:ext>
          </a:extLst>
        </xdr:cNvPr>
        <xdr:cNvSpPr txBox="1"/>
      </xdr:nvSpPr>
      <xdr:spPr>
        <a:xfrm>
          <a:off x="13742044" y="64456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136089</xdr:rowOff>
    </xdr:from>
    <xdr:ext cx="405111" cy="259045"/>
    <xdr:sp macro="" textlink="">
      <xdr:nvSpPr>
        <xdr:cNvPr id="453" name="n_2mainValue【認定こども園・幼稚園・保育所】&#10;有形固定資産減価償却率">
          <a:extLst>
            <a:ext uri="{FF2B5EF4-FFF2-40B4-BE49-F238E27FC236}">
              <a16:creationId xmlns:a16="http://schemas.microsoft.com/office/drawing/2014/main" id="{3CF79834-5BB1-4A3C-8DFE-FA1483664C99}"/>
            </a:ext>
          </a:extLst>
        </xdr:cNvPr>
        <xdr:cNvSpPr txBox="1"/>
      </xdr:nvSpPr>
      <xdr:spPr>
        <a:xfrm>
          <a:off x="12960994" y="64162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67508</xdr:rowOff>
    </xdr:from>
    <xdr:ext cx="405111" cy="259045"/>
    <xdr:sp macro="" textlink="">
      <xdr:nvSpPr>
        <xdr:cNvPr id="454" name="n_3mainValue【認定こども園・幼稚園・保育所】&#10;有形固定資産減価償却率">
          <a:extLst>
            <a:ext uri="{FF2B5EF4-FFF2-40B4-BE49-F238E27FC236}">
              <a16:creationId xmlns:a16="http://schemas.microsoft.com/office/drawing/2014/main" id="{8F513872-DE9C-4CDF-8BFD-23F5BE3B3C32}"/>
            </a:ext>
          </a:extLst>
        </xdr:cNvPr>
        <xdr:cNvSpPr txBox="1"/>
      </xdr:nvSpPr>
      <xdr:spPr>
        <a:xfrm>
          <a:off x="12167244" y="63476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69142</xdr:rowOff>
    </xdr:from>
    <xdr:ext cx="405111" cy="259045"/>
    <xdr:sp macro="" textlink="">
      <xdr:nvSpPr>
        <xdr:cNvPr id="455" name="n_4mainValue【認定こども園・幼稚園・保育所】&#10;有形固定資産減価償却率">
          <a:extLst>
            <a:ext uri="{FF2B5EF4-FFF2-40B4-BE49-F238E27FC236}">
              <a16:creationId xmlns:a16="http://schemas.microsoft.com/office/drawing/2014/main" id="{76D11AA8-C2FA-4C89-AA4A-E6436AB726A9}"/>
            </a:ext>
          </a:extLst>
        </xdr:cNvPr>
        <xdr:cNvSpPr txBox="1"/>
      </xdr:nvSpPr>
      <xdr:spPr>
        <a:xfrm>
          <a:off x="11354444" y="6349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6" name="正方形/長方形 455">
          <a:extLst>
            <a:ext uri="{FF2B5EF4-FFF2-40B4-BE49-F238E27FC236}">
              <a16:creationId xmlns:a16="http://schemas.microsoft.com/office/drawing/2014/main" id="{46B715DD-D9A9-4D46-B7DF-9B25D6898CA3}"/>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7" name="正方形/長方形 456">
          <a:extLst>
            <a:ext uri="{FF2B5EF4-FFF2-40B4-BE49-F238E27FC236}">
              <a16:creationId xmlns:a16="http://schemas.microsoft.com/office/drawing/2014/main" id="{C8326BEF-990F-43E8-8C81-D73FDF2D14CD}"/>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8" name="正方形/長方形 457">
          <a:extLst>
            <a:ext uri="{FF2B5EF4-FFF2-40B4-BE49-F238E27FC236}">
              <a16:creationId xmlns:a16="http://schemas.microsoft.com/office/drawing/2014/main" id="{7D4E2729-DEF6-4211-B0D2-2FDF1642E467}"/>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9" name="正方形/長方形 458">
          <a:extLst>
            <a:ext uri="{FF2B5EF4-FFF2-40B4-BE49-F238E27FC236}">
              <a16:creationId xmlns:a16="http://schemas.microsoft.com/office/drawing/2014/main" id="{844D288C-BFC3-4497-A2DB-BF426C53ABA9}"/>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60" name="正方形/長方形 459">
          <a:extLst>
            <a:ext uri="{FF2B5EF4-FFF2-40B4-BE49-F238E27FC236}">
              <a16:creationId xmlns:a16="http://schemas.microsoft.com/office/drawing/2014/main" id="{03A85039-6F30-4062-B551-4638546BB8DD}"/>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1" name="正方形/長方形 460">
          <a:extLst>
            <a:ext uri="{FF2B5EF4-FFF2-40B4-BE49-F238E27FC236}">
              <a16:creationId xmlns:a16="http://schemas.microsoft.com/office/drawing/2014/main" id="{1017653B-FD2C-4C82-A6B2-1D35B8D29140}"/>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2" name="正方形/長方形 461">
          <a:extLst>
            <a:ext uri="{FF2B5EF4-FFF2-40B4-BE49-F238E27FC236}">
              <a16:creationId xmlns:a16="http://schemas.microsoft.com/office/drawing/2014/main" id="{51DDCD5F-C5A2-4371-A8A0-B748253488DC}"/>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3" name="正方形/長方形 462">
          <a:extLst>
            <a:ext uri="{FF2B5EF4-FFF2-40B4-BE49-F238E27FC236}">
              <a16:creationId xmlns:a16="http://schemas.microsoft.com/office/drawing/2014/main" id="{01EDCECC-CB85-4B74-B0EA-389374B4B973}"/>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4" name="テキスト ボックス 463">
          <a:extLst>
            <a:ext uri="{FF2B5EF4-FFF2-40B4-BE49-F238E27FC236}">
              <a16:creationId xmlns:a16="http://schemas.microsoft.com/office/drawing/2014/main" id="{088C64F8-9D70-473C-8CBF-D8D8F07D35D9}"/>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5" name="直線コネクタ 464">
          <a:extLst>
            <a:ext uri="{FF2B5EF4-FFF2-40B4-BE49-F238E27FC236}">
              <a16:creationId xmlns:a16="http://schemas.microsoft.com/office/drawing/2014/main" id="{1F74F2EB-0AE4-4F52-AD52-74734E43AD30}"/>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6" name="直線コネクタ 465">
          <a:extLst>
            <a:ext uri="{FF2B5EF4-FFF2-40B4-BE49-F238E27FC236}">
              <a16:creationId xmlns:a16="http://schemas.microsoft.com/office/drawing/2014/main" id="{7060B553-C197-49F0-B80C-92CCA2AF218A}"/>
            </a:ext>
          </a:extLst>
        </xdr:cNvPr>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7" name="テキスト ボックス 466">
          <a:extLst>
            <a:ext uri="{FF2B5EF4-FFF2-40B4-BE49-F238E27FC236}">
              <a16:creationId xmlns:a16="http://schemas.microsoft.com/office/drawing/2014/main" id="{9DD277E3-8733-4656-9006-2400B5488F13}"/>
            </a:ext>
          </a:extLst>
        </xdr:cNvPr>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8" name="直線コネクタ 467">
          <a:extLst>
            <a:ext uri="{FF2B5EF4-FFF2-40B4-BE49-F238E27FC236}">
              <a16:creationId xmlns:a16="http://schemas.microsoft.com/office/drawing/2014/main" id="{737B625A-35AA-4FE6-9712-EF38D2F13B8D}"/>
            </a:ext>
          </a:extLst>
        </xdr:cNvPr>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9" name="テキスト ボックス 468">
          <a:extLst>
            <a:ext uri="{FF2B5EF4-FFF2-40B4-BE49-F238E27FC236}">
              <a16:creationId xmlns:a16="http://schemas.microsoft.com/office/drawing/2014/main" id="{515A91C3-AF59-4A60-A9BF-342B5ED7A636}"/>
            </a:ext>
          </a:extLst>
        </xdr:cNvPr>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70" name="直線コネクタ 469">
          <a:extLst>
            <a:ext uri="{FF2B5EF4-FFF2-40B4-BE49-F238E27FC236}">
              <a16:creationId xmlns:a16="http://schemas.microsoft.com/office/drawing/2014/main" id="{B4D4600A-1DAF-4D6A-A6BB-20A9C6457824}"/>
            </a:ext>
          </a:extLst>
        </xdr:cNvPr>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71" name="テキスト ボックス 470">
          <a:extLst>
            <a:ext uri="{FF2B5EF4-FFF2-40B4-BE49-F238E27FC236}">
              <a16:creationId xmlns:a16="http://schemas.microsoft.com/office/drawing/2014/main" id="{D00EF6E3-ADA7-4DFB-BED8-18CA430497B2}"/>
            </a:ext>
          </a:extLst>
        </xdr:cNvPr>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72" name="直線コネクタ 471">
          <a:extLst>
            <a:ext uri="{FF2B5EF4-FFF2-40B4-BE49-F238E27FC236}">
              <a16:creationId xmlns:a16="http://schemas.microsoft.com/office/drawing/2014/main" id="{633F757D-59C6-4519-86F1-DCFCE1A2B53F}"/>
            </a:ext>
          </a:extLst>
        </xdr:cNvPr>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73" name="テキスト ボックス 472">
          <a:extLst>
            <a:ext uri="{FF2B5EF4-FFF2-40B4-BE49-F238E27FC236}">
              <a16:creationId xmlns:a16="http://schemas.microsoft.com/office/drawing/2014/main" id="{C7B904A8-7C5E-44B1-8FAF-31C15C5D260E}"/>
            </a:ext>
          </a:extLst>
        </xdr:cNvPr>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4" name="直線コネクタ 473">
          <a:extLst>
            <a:ext uri="{FF2B5EF4-FFF2-40B4-BE49-F238E27FC236}">
              <a16:creationId xmlns:a16="http://schemas.microsoft.com/office/drawing/2014/main" id="{04F01294-C423-4905-AA63-7A48BB82160A}"/>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5" name="テキスト ボックス 474">
          <a:extLst>
            <a:ext uri="{FF2B5EF4-FFF2-40B4-BE49-F238E27FC236}">
              <a16:creationId xmlns:a16="http://schemas.microsoft.com/office/drawing/2014/main" id="{5E2BB098-174C-4C61-8BD6-78F39320EAC4}"/>
            </a:ext>
          </a:extLst>
        </xdr:cNvPr>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6" name="【認定こども園・幼稚園・保育所】&#10;一人当たり面積グラフ枠">
          <a:extLst>
            <a:ext uri="{FF2B5EF4-FFF2-40B4-BE49-F238E27FC236}">
              <a16:creationId xmlns:a16="http://schemas.microsoft.com/office/drawing/2014/main" id="{FC77F9EB-D649-424A-A5AF-95067D8C052F}"/>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156210</xdr:rowOff>
    </xdr:from>
    <xdr:to>
      <xdr:col>116</xdr:col>
      <xdr:colOff>62864</xdr:colOff>
      <xdr:row>41</xdr:row>
      <xdr:rowOff>115062</xdr:rowOff>
    </xdr:to>
    <xdr:cxnSp macro="">
      <xdr:nvCxnSpPr>
        <xdr:cNvPr id="477" name="直線コネクタ 476">
          <a:extLst>
            <a:ext uri="{FF2B5EF4-FFF2-40B4-BE49-F238E27FC236}">
              <a16:creationId xmlns:a16="http://schemas.microsoft.com/office/drawing/2014/main" id="{3866F2B6-C932-4C24-B005-5B46944B0AAB}"/>
            </a:ext>
          </a:extLst>
        </xdr:cNvPr>
        <xdr:cNvCxnSpPr/>
      </xdr:nvCxnSpPr>
      <xdr:spPr>
        <a:xfrm flipV="1">
          <a:off x="19951064" y="5775960"/>
          <a:ext cx="0" cy="1114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118889</xdr:rowOff>
    </xdr:from>
    <xdr:ext cx="469744" cy="259045"/>
    <xdr:sp macro="" textlink="">
      <xdr:nvSpPr>
        <xdr:cNvPr id="478" name="【認定こども園・幼稚園・保育所】&#10;一人当たり面積最小値テキスト">
          <a:extLst>
            <a:ext uri="{FF2B5EF4-FFF2-40B4-BE49-F238E27FC236}">
              <a16:creationId xmlns:a16="http://schemas.microsoft.com/office/drawing/2014/main" id="{61B6BC65-9586-4E95-9919-2E36AB5051EA}"/>
            </a:ext>
          </a:extLst>
        </xdr:cNvPr>
        <xdr:cNvSpPr txBox="1"/>
      </xdr:nvSpPr>
      <xdr:spPr>
        <a:xfrm>
          <a:off x="19989800" y="6894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115062</xdr:rowOff>
    </xdr:from>
    <xdr:to>
      <xdr:col>116</xdr:col>
      <xdr:colOff>152400</xdr:colOff>
      <xdr:row>41</xdr:row>
      <xdr:rowOff>115062</xdr:rowOff>
    </xdr:to>
    <xdr:cxnSp macro="">
      <xdr:nvCxnSpPr>
        <xdr:cNvPr id="479" name="直線コネクタ 478">
          <a:extLst>
            <a:ext uri="{FF2B5EF4-FFF2-40B4-BE49-F238E27FC236}">
              <a16:creationId xmlns:a16="http://schemas.microsoft.com/office/drawing/2014/main" id="{1DC7002E-476A-4356-967F-94E9543D2184}"/>
            </a:ext>
          </a:extLst>
        </xdr:cNvPr>
        <xdr:cNvCxnSpPr/>
      </xdr:nvCxnSpPr>
      <xdr:spPr>
        <a:xfrm>
          <a:off x="19881850" y="68905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102887</xdr:rowOff>
    </xdr:from>
    <xdr:ext cx="469744" cy="259045"/>
    <xdr:sp macro="" textlink="">
      <xdr:nvSpPr>
        <xdr:cNvPr id="480" name="【認定こども園・幼稚園・保育所】&#10;一人当たり面積最大値テキスト">
          <a:extLst>
            <a:ext uri="{FF2B5EF4-FFF2-40B4-BE49-F238E27FC236}">
              <a16:creationId xmlns:a16="http://schemas.microsoft.com/office/drawing/2014/main" id="{26C255A0-227A-40CA-A733-B3955B44DE37}"/>
            </a:ext>
          </a:extLst>
        </xdr:cNvPr>
        <xdr:cNvSpPr txBox="1"/>
      </xdr:nvSpPr>
      <xdr:spPr>
        <a:xfrm>
          <a:off x="19989800" y="555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156210</xdr:rowOff>
    </xdr:from>
    <xdr:to>
      <xdr:col>116</xdr:col>
      <xdr:colOff>152400</xdr:colOff>
      <xdr:row>34</xdr:row>
      <xdr:rowOff>156210</xdr:rowOff>
    </xdr:to>
    <xdr:cxnSp macro="">
      <xdr:nvCxnSpPr>
        <xdr:cNvPr id="481" name="直線コネクタ 480">
          <a:extLst>
            <a:ext uri="{FF2B5EF4-FFF2-40B4-BE49-F238E27FC236}">
              <a16:creationId xmlns:a16="http://schemas.microsoft.com/office/drawing/2014/main" id="{EB24D2F0-F2D2-4649-A24C-703ED7A6905A}"/>
            </a:ext>
          </a:extLst>
        </xdr:cNvPr>
        <xdr:cNvCxnSpPr/>
      </xdr:nvCxnSpPr>
      <xdr:spPr>
        <a:xfrm>
          <a:off x="19881850" y="57759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42689</xdr:rowOff>
    </xdr:from>
    <xdr:ext cx="469744" cy="259045"/>
    <xdr:sp macro="" textlink="">
      <xdr:nvSpPr>
        <xdr:cNvPr id="482" name="【認定こども園・幼稚園・保育所】&#10;一人当たり面積平均値テキスト">
          <a:extLst>
            <a:ext uri="{FF2B5EF4-FFF2-40B4-BE49-F238E27FC236}">
              <a16:creationId xmlns:a16="http://schemas.microsoft.com/office/drawing/2014/main" id="{E67C3979-DEAF-4AB2-8ECA-066F280B33FA}"/>
            </a:ext>
          </a:extLst>
        </xdr:cNvPr>
        <xdr:cNvSpPr txBox="1"/>
      </xdr:nvSpPr>
      <xdr:spPr>
        <a:xfrm>
          <a:off x="19989800" y="64879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64262</xdr:rowOff>
    </xdr:from>
    <xdr:to>
      <xdr:col>116</xdr:col>
      <xdr:colOff>114300</xdr:colOff>
      <xdr:row>39</xdr:row>
      <xdr:rowOff>165862</xdr:rowOff>
    </xdr:to>
    <xdr:sp macro="" textlink="">
      <xdr:nvSpPr>
        <xdr:cNvPr id="483" name="フローチャート: 判断 482">
          <a:extLst>
            <a:ext uri="{FF2B5EF4-FFF2-40B4-BE49-F238E27FC236}">
              <a16:creationId xmlns:a16="http://schemas.microsoft.com/office/drawing/2014/main" id="{536F6561-05BC-4C54-88AE-B2D2757416EE}"/>
            </a:ext>
          </a:extLst>
        </xdr:cNvPr>
        <xdr:cNvSpPr/>
      </xdr:nvSpPr>
      <xdr:spPr>
        <a:xfrm>
          <a:off x="19900900" y="650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75692</xdr:rowOff>
    </xdr:from>
    <xdr:to>
      <xdr:col>112</xdr:col>
      <xdr:colOff>38100</xdr:colOff>
      <xdr:row>40</xdr:row>
      <xdr:rowOff>5842</xdr:rowOff>
    </xdr:to>
    <xdr:sp macro="" textlink="">
      <xdr:nvSpPr>
        <xdr:cNvPr id="484" name="フローチャート: 判断 483">
          <a:extLst>
            <a:ext uri="{FF2B5EF4-FFF2-40B4-BE49-F238E27FC236}">
              <a16:creationId xmlns:a16="http://schemas.microsoft.com/office/drawing/2014/main" id="{63DB9324-8086-4BBF-90CC-248A9B3B7069}"/>
            </a:ext>
          </a:extLst>
        </xdr:cNvPr>
        <xdr:cNvSpPr/>
      </xdr:nvSpPr>
      <xdr:spPr>
        <a:xfrm>
          <a:off x="19157950" y="652094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254</xdr:rowOff>
    </xdr:from>
    <xdr:to>
      <xdr:col>107</xdr:col>
      <xdr:colOff>101600</xdr:colOff>
      <xdr:row>39</xdr:row>
      <xdr:rowOff>101854</xdr:rowOff>
    </xdr:to>
    <xdr:sp macro="" textlink="">
      <xdr:nvSpPr>
        <xdr:cNvPr id="485" name="フローチャート: 判断 484">
          <a:extLst>
            <a:ext uri="{FF2B5EF4-FFF2-40B4-BE49-F238E27FC236}">
              <a16:creationId xmlns:a16="http://schemas.microsoft.com/office/drawing/2014/main" id="{E2834A29-D1EA-4CDB-A01A-CA9A9C88B54E}"/>
            </a:ext>
          </a:extLst>
        </xdr:cNvPr>
        <xdr:cNvSpPr/>
      </xdr:nvSpPr>
      <xdr:spPr>
        <a:xfrm>
          <a:off x="18345150" y="6445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9398</xdr:rowOff>
    </xdr:from>
    <xdr:to>
      <xdr:col>102</xdr:col>
      <xdr:colOff>165100</xdr:colOff>
      <xdr:row>39</xdr:row>
      <xdr:rowOff>110998</xdr:rowOff>
    </xdr:to>
    <xdr:sp macro="" textlink="">
      <xdr:nvSpPr>
        <xdr:cNvPr id="486" name="フローチャート: 判断 485">
          <a:extLst>
            <a:ext uri="{FF2B5EF4-FFF2-40B4-BE49-F238E27FC236}">
              <a16:creationId xmlns:a16="http://schemas.microsoft.com/office/drawing/2014/main" id="{3A51B5AD-08C4-4AF2-9D2D-71FE5C5C9023}"/>
            </a:ext>
          </a:extLst>
        </xdr:cNvPr>
        <xdr:cNvSpPr/>
      </xdr:nvSpPr>
      <xdr:spPr>
        <a:xfrm>
          <a:off x="17551400" y="6454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7112</xdr:rowOff>
    </xdr:from>
    <xdr:to>
      <xdr:col>98</xdr:col>
      <xdr:colOff>38100</xdr:colOff>
      <xdr:row>39</xdr:row>
      <xdr:rowOff>108712</xdr:rowOff>
    </xdr:to>
    <xdr:sp macro="" textlink="">
      <xdr:nvSpPr>
        <xdr:cNvPr id="487" name="フローチャート: 判断 486">
          <a:extLst>
            <a:ext uri="{FF2B5EF4-FFF2-40B4-BE49-F238E27FC236}">
              <a16:creationId xmlns:a16="http://schemas.microsoft.com/office/drawing/2014/main" id="{0FF2B2D9-76BA-4D75-A6D6-C5B21F863A8F}"/>
            </a:ext>
          </a:extLst>
        </xdr:cNvPr>
        <xdr:cNvSpPr/>
      </xdr:nvSpPr>
      <xdr:spPr>
        <a:xfrm>
          <a:off x="16757650" y="645236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17C30038-4D5E-4E3F-94DA-B99723AD3BDF}"/>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ED9BC516-A288-47B9-B5F2-62F50CEB247D}"/>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85A70E4B-4409-4621-8D51-939CCE15A516}"/>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A2D583ED-D357-4CCB-AE45-9449C2A51933}"/>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2" name="テキスト ボックス 491">
          <a:extLst>
            <a:ext uri="{FF2B5EF4-FFF2-40B4-BE49-F238E27FC236}">
              <a16:creationId xmlns:a16="http://schemas.microsoft.com/office/drawing/2014/main" id="{F56A73FD-CECC-4727-BAE5-708BED3299CD}"/>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139700</xdr:rowOff>
    </xdr:from>
    <xdr:to>
      <xdr:col>116</xdr:col>
      <xdr:colOff>114300</xdr:colOff>
      <xdr:row>39</xdr:row>
      <xdr:rowOff>69850</xdr:rowOff>
    </xdr:to>
    <xdr:sp macro="" textlink="">
      <xdr:nvSpPr>
        <xdr:cNvPr id="493" name="楕円 492">
          <a:extLst>
            <a:ext uri="{FF2B5EF4-FFF2-40B4-BE49-F238E27FC236}">
              <a16:creationId xmlns:a16="http://schemas.microsoft.com/office/drawing/2014/main" id="{6BE3E1A0-5923-4455-B59D-CE4379AD9953}"/>
            </a:ext>
          </a:extLst>
        </xdr:cNvPr>
        <xdr:cNvSpPr/>
      </xdr:nvSpPr>
      <xdr:spPr>
        <a:xfrm>
          <a:off x="19900900" y="64198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162577</xdr:rowOff>
    </xdr:from>
    <xdr:ext cx="469744" cy="259045"/>
    <xdr:sp macro="" textlink="">
      <xdr:nvSpPr>
        <xdr:cNvPr id="494" name="【認定こども園・幼稚園・保育所】&#10;一人当たり面積該当値テキスト">
          <a:extLst>
            <a:ext uri="{FF2B5EF4-FFF2-40B4-BE49-F238E27FC236}">
              <a16:creationId xmlns:a16="http://schemas.microsoft.com/office/drawing/2014/main" id="{4989673B-A7DE-4EC3-9572-088DBE584F74}"/>
            </a:ext>
          </a:extLst>
        </xdr:cNvPr>
        <xdr:cNvSpPr txBox="1"/>
      </xdr:nvSpPr>
      <xdr:spPr>
        <a:xfrm>
          <a:off x="19989800" y="627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135128</xdr:rowOff>
    </xdr:from>
    <xdr:to>
      <xdr:col>112</xdr:col>
      <xdr:colOff>38100</xdr:colOff>
      <xdr:row>39</xdr:row>
      <xdr:rowOff>65278</xdr:rowOff>
    </xdr:to>
    <xdr:sp macro="" textlink="">
      <xdr:nvSpPr>
        <xdr:cNvPr id="495" name="楕円 494">
          <a:extLst>
            <a:ext uri="{FF2B5EF4-FFF2-40B4-BE49-F238E27FC236}">
              <a16:creationId xmlns:a16="http://schemas.microsoft.com/office/drawing/2014/main" id="{4983ABCA-ECDE-4608-80A6-F5F2189DDEA5}"/>
            </a:ext>
          </a:extLst>
        </xdr:cNvPr>
        <xdr:cNvSpPr/>
      </xdr:nvSpPr>
      <xdr:spPr>
        <a:xfrm>
          <a:off x="19157950" y="641527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14478</xdr:rowOff>
    </xdr:from>
    <xdr:to>
      <xdr:col>116</xdr:col>
      <xdr:colOff>63500</xdr:colOff>
      <xdr:row>39</xdr:row>
      <xdr:rowOff>19050</xdr:rowOff>
    </xdr:to>
    <xdr:cxnSp macro="">
      <xdr:nvCxnSpPr>
        <xdr:cNvPr id="496" name="直線コネクタ 495">
          <a:extLst>
            <a:ext uri="{FF2B5EF4-FFF2-40B4-BE49-F238E27FC236}">
              <a16:creationId xmlns:a16="http://schemas.microsoft.com/office/drawing/2014/main" id="{39F1CBC1-EB97-459D-9AF2-A3B6E724C4E1}"/>
            </a:ext>
          </a:extLst>
        </xdr:cNvPr>
        <xdr:cNvCxnSpPr/>
      </xdr:nvCxnSpPr>
      <xdr:spPr>
        <a:xfrm>
          <a:off x="19202400" y="6459728"/>
          <a:ext cx="7493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130556</xdr:rowOff>
    </xdr:from>
    <xdr:to>
      <xdr:col>107</xdr:col>
      <xdr:colOff>101600</xdr:colOff>
      <xdr:row>39</xdr:row>
      <xdr:rowOff>60706</xdr:rowOff>
    </xdr:to>
    <xdr:sp macro="" textlink="">
      <xdr:nvSpPr>
        <xdr:cNvPr id="497" name="楕円 496">
          <a:extLst>
            <a:ext uri="{FF2B5EF4-FFF2-40B4-BE49-F238E27FC236}">
              <a16:creationId xmlns:a16="http://schemas.microsoft.com/office/drawing/2014/main" id="{7D3E7F8D-7B45-4B36-B971-8B4DA0A27334}"/>
            </a:ext>
          </a:extLst>
        </xdr:cNvPr>
        <xdr:cNvSpPr/>
      </xdr:nvSpPr>
      <xdr:spPr>
        <a:xfrm>
          <a:off x="18345150" y="641070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9906</xdr:rowOff>
    </xdr:from>
    <xdr:to>
      <xdr:col>111</xdr:col>
      <xdr:colOff>177800</xdr:colOff>
      <xdr:row>39</xdr:row>
      <xdr:rowOff>14478</xdr:rowOff>
    </xdr:to>
    <xdr:cxnSp macro="">
      <xdr:nvCxnSpPr>
        <xdr:cNvPr id="498" name="直線コネクタ 497">
          <a:extLst>
            <a:ext uri="{FF2B5EF4-FFF2-40B4-BE49-F238E27FC236}">
              <a16:creationId xmlns:a16="http://schemas.microsoft.com/office/drawing/2014/main" id="{A297D433-50F8-42DC-98A7-9642F0D9ACFC}"/>
            </a:ext>
          </a:extLst>
        </xdr:cNvPr>
        <xdr:cNvCxnSpPr/>
      </xdr:nvCxnSpPr>
      <xdr:spPr>
        <a:xfrm>
          <a:off x="18395950" y="6455156"/>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93980</xdr:rowOff>
    </xdr:from>
    <xdr:to>
      <xdr:col>102</xdr:col>
      <xdr:colOff>165100</xdr:colOff>
      <xdr:row>40</xdr:row>
      <xdr:rowOff>24130</xdr:rowOff>
    </xdr:to>
    <xdr:sp macro="" textlink="">
      <xdr:nvSpPr>
        <xdr:cNvPr id="499" name="楕円 498">
          <a:extLst>
            <a:ext uri="{FF2B5EF4-FFF2-40B4-BE49-F238E27FC236}">
              <a16:creationId xmlns:a16="http://schemas.microsoft.com/office/drawing/2014/main" id="{93505174-33D6-45EB-8AAB-77DAD5FB2CC8}"/>
            </a:ext>
          </a:extLst>
        </xdr:cNvPr>
        <xdr:cNvSpPr/>
      </xdr:nvSpPr>
      <xdr:spPr>
        <a:xfrm>
          <a:off x="17551400" y="65392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9906</xdr:rowOff>
    </xdr:from>
    <xdr:to>
      <xdr:col>107</xdr:col>
      <xdr:colOff>50800</xdr:colOff>
      <xdr:row>39</xdr:row>
      <xdr:rowOff>144780</xdr:rowOff>
    </xdr:to>
    <xdr:cxnSp macro="">
      <xdr:nvCxnSpPr>
        <xdr:cNvPr id="500" name="直線コネクタ 499">
          <a:extLst>
            <a:ext uri="{FF2B5EF4-FFF2-40B4-BE49-F238E27FC236}">
              <a16:creationId xmlns:a16="http://schemas.microsoft.com/office/drawing/2014/main" id="{67D494E1-2583-4C44-A11D-5955C01D5CAD}"/>
            </a:ext>
          </a:extLst>
        </xdr:cNvPr>
        <xdr:cNvCxnSpPr/>
      </xdr:nvCxnSpPr>
      <xdr:spPr>
        <a:xfrm flipV="1">
          <a:off x="17602200" y="6455156"/>
          <a:ext cx="793750" cy="134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71120</xdr:rowOff>
    </xdr:from>
    <xdr:to>
      <xdr:col>98</xdr:col>
      <xdr:colOff>38100</xdr:colOff>
      <xdr:row>40</xdr:row>
      <xdr:rowOff>1270</xdr:rowOff>
    </xdr:to>
    <xdr:sp macro="" textlink="">
      <xdr:nvSpPr>
        <xdr:cNvPr id="501" name="楕円 500">
          <a:extLst>
            <a:ext uri="{FF2B5EF4-FFF2-40B4-BE49-F238E27FC236}">
              <a16:creationId xmlns:a16="http://schemas.microsoft.com/office/drawing/2014/main" id="{9020C08C-340A-4870-8991-20B1C5060C02}"/>
            </a:ext>
          </a:extLst>
        </xdr:cNvPr>
        <xdr:cNvSpPr/>
      </xdr:nvSpPr>
      <xdr:spPr>
        <a:xfrm>
          <a:off x="16757650" y="65163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121920</xdr:rowOff>
    </xdr:from>
    <xdr:to>
      <xdr:col>102</xdr:col>
      <xdr:colOff>114300</xdr:colOff>
      <xdr:row>39</xdr:row>
      <xdr:rowOff>144780</xdr:rowOff>
    </xdr:to>
    <xdr:cxnSp macro="">
      <xdr:nvCxnSpPr>
        <xdr:cNvPr id="502" name="直線コネクタ 501">
          <a:extLst>
            <a:ext uri="{FF2B5EF4-FFF2-40B4-BE49-F238E27FC236}">
              <a16:creationId xmlns:a16="http://schemas.microsoft.com/office/drawing/2014/main" id="{FCF810E3-4204-4547-BDB5-027DB69F6DD5}"/>
            </a:ext>
          </a:extLst>
        </xdr:cNvPr>
        <xdr:cNvCxnSpPr/>
      </xdr:nvCxnSpPr>
      <xdr:spPr>
        <a:xfrm>
          <a:off x="16802100" y="6567170"/>
          <a:ext cx="8001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168419</xdr:rowOff>
    </xdr:from>
    <xdr:ext cx="469744" cy="259045"/>
    <xdr:sp macro="" textlink="">
      <xdr:nvSpPr>
        <xdr:cNvPr id="503" name="n_1aveValue【認定こども園・幼稚園・保育所】&#10;一人当たり面積">
          <a:extLst>
            <a:ext uri="{FF2B5EF4-FFF2-40B4-BE49-F238E27FC236}">
              <a16:creationId xmlns:a16="http://schemas.microsoft.com/office/drawing/2014/main" id="{5F987518-DAE0-4451-9C3B-FBD7B9842887}"/>
            </a:ext>
          </a:extLst>
        </xdr:cNvPr>
        <xdr:cNvSpPr txBox="1"/>
      </xdr:nvSpPr>
      <xdr:spPr>
        <a:xfrm>
          <a:off x="18980227" y="6607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92981</xdr:rowOff>
    </xdr:from>
    <xdr:ext cx="469744" cy="259045"/>
    <xdr:sp macro="" textlink="">
      <xdr:nvSpPr>
        <xdr:cNvPr id="504" name="n_2aveValue【認定こども園・幼稚園・保育所】&#10;一人当たり面積">
          <a:extLst>
            <a:ext uri="{FF2B5EF4-FFF2-40B4-BE49-F238E27FC236}">
              <a16:creationId xmlns:a16="http://schemas.microsoft.com/office/drawing/2014/main" id="{DF450B71-7F20-4B31-B21B-AB0038D0BA61}"/>
            </a:ext>
          </a:extLst>
        </xdr:cNvPr>
        <xdr:cNvSpPr txBox="1"/>
      </xdr:nvSpPr>
      <xdr:spPr>
        <a:xfrm>
          <a:off x="18180127" y="6538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127525</xdr:rowOff>
    </xdr:from>
    <xdr:ext cx="469744" cy="259045"/>
    <xdr:sp macro="" textlink="">
      <xdr:nvSpPr>
        <xdr:cNvPr id="505" name="n_3aveValue【認定こども園・幼稚園・保育所】&#10;一人当たり面積">
          <a:extLst>
            <a:ext uri="{FF2B5EF4-FFF2-40B4-BE49-F238E27FC236}">
              <a16:creationId xmlns:a16="http://schemas.microsoft.com/office/drawing/2014/main" id="{BC1138E4-F612-4038-A593-C4AB00D83949}"/>
            </a:ext>
          </a:extLst>
        </xdr:cNvPr>
        <xdr:cNvSpPr txBox="1"/>
      </xdr:nvSpPr>
      <xdr:spPr>
        <a:xfrm>
          <a:off x="17386377" y="6242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125239</xdr:rowOff>
    </xdr:from>
    <xdr:ext cx="469744" cy="259045"/>
    <xdr:sp macro="" textlink="">
      <xdr:nvSpPr>
        <xdr:cNvPr id="506" name="n_4aveValue【認定こども園・幼稚園・保育所】&#10;一人当たり面積">
          <a:extLst>
            <a:ext uri="{FF2B5EF4-FFF2-40B4-BE49-F238E27FC236}">
              <a16:creationId xmlns:a16="http://schemas.microsoft.com/office/drawing/2014/main" id="{B1B10277-F4F7-4A04-A873-39C838B9B9E6}"/>
            </a:ext>
          </a:extLst>
        </xdr:cNvPr>
        <xdr:cNvSpPr txBox="1"/>
      </xdr:nvSpPr>
      <xdr:spPr>
        <a:xfrm>
          <a:off x="16592627" y="6240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81805</xdr:rowOff>
    </xdr:from>
    <xdr:ext cx="469744" cy="259045"/>
    <xdr:sp macro="" textlink="">
      <xdr:nvSpPr>
        <xdr:cNvPr id="507" name="n_1mainValue【認定こども園・幼稚園・保育所】&#10;一人当たり面積">
          <a:extLst>
            <a:ext uri="{FF2B5EF4-FFF2-40B4-BE49-F238E27FC236}">
              <a16:creationId xmlns:a16="http://schemas.microsoft.com/office/drawing/2014/main" id="{A95D8C69-502B-446B-9039-5CE2945057C9}"/>
            </a:ext>
          </a:extLst>
        </xdr:cNvPr>
        <xdr:cNvSpPr txBox="1"/>
      </xdr:nvSpPr>
      <xdr:spPr>
        <a:xfrm>
          <a:off x="18980227" y="6196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77233</xdr:rowOff>
    </xdr:from>
    <xdr:ext cx="469744" cy="259045"/>
    <xdr:sp macro="" textlink="">
      <xdr:nvSpPr>
        <xdr:cNvPr id="508" name="n_2mainValue【認定こども園・幼稚園・保育所】&#10;一人当たり面積">
          <a:extLst>
            <a:ext uri="{FF2B5EF4-FFF2-40B4-BE49-F238E27FC236}">
              <a16:creationId xmlns:a16="http://schemas.microsoft.com/office/drawing/2014/main" id="{44C8D58E-2E2B-44D4-A479-CAE7004BB222}"/>
            </a:ext>
          </a:extLst>
        </xdr:cNvPr>
        <xdr:cNvSpPr txBox="1"/>
      </xdr:nvSpPr>
      <xdr:spPr>
        <a:xfrm>
          <a:off x="18180127" y="6192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15257</xdr:rowOff>
    </xdr:from>
    <xdr:ext cx="469744" cy="259045"/>
    <xdr:sp macro="" textlink="">
      <xdr:nvSpPr>
        <xdr:cNvPr id="509" name="n_3mainValue【認定こども園・幼稚園・保育所】&#10;一人当たり面積">
          <a:extLst>
            <a:ext uri="{FF2B5EF4-FFF2-40B4-BE49-F238E27FC236}">
              <a16:creationId xmlns:a16="http://schemas.microsoft.com/office/drawing/2014/main" id="{66A10676-DD27-4FC3-AE3E-8C73AE7F5D13}"/>
            </a:ext>
          </a:extLst>
        </xdr:cNvPr>
        <xdr:cNvSpPr txBox="1"/>
      </xdr:nvSpPr>
      <xdr:spPr>
        <a:xfrm>
          <a:off x="17386377" y="6625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163847</xdr:rowOff>
    </xdr:from>
    <xdr:ext cx="469744" cy="259045"/>
    <xdr:sp macro="" textlink="">
      <xdr:nvSpPr>
        <xdr:cNvPr id="510" name="n_4mainValue【認定こども園・幼稚園・保育所】&#10;一人当たり面積">
          <a:extLst>
            <a:ext uri="{FF2B5EF4-FFF2-40B4-BE49-F238E27FC236}">
              <a16:creationId xmlns:a16="http://schemas.microsoft.com/office/drawing/2014/main" id="{08737F65-5220-44C3-B88C-689E3C266821}"/>
            </a:ext>
          </a:extLst>
        </xdr:cNvPr>
        <xdr:cNvSpPr txBox="1"/>
      </xdr:nvSpPr>
      <xdr:spPr>
        <a:xfrm>
          <a:off x="16592627" y="6609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1" name="正方形/長方形 510">
          <a:extLst>
            <a:ext uri="{FF2B5EF4-FFF2-40B4-BE49-F238E27FC236}">
              <a16:creationId xmlns:a16="http://schemas.microsoft.com/office/drawing/2014/main" id="{CB796C37-4150-41DC-9DC0-C127E542F704}"/>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2" name="正方形/長方形 511">
          <a:extLst>
            <a:ext uri="{FF2B5EF4-FFF2-40B4-BE49-F238E27FC236}">
              <a16:creationId xmlns:a16="http://schemas.microsoft.com/office/drawing/2014/main" id="{8B1408A5-3BFB-4F34-BEC4-6321F4B0CEEE}"/>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3" name="正方形/長方形 512">
          <a:extLst>
            <a:ext uri="{FF2B5EF4-FFF2-40B4-BE49-F238E27FC236}">
              <a16:creationId xmlns:a16="http://schemas.microsoft.com/office/drawing/2014/main" id="{4FF7920A-7BFF-42B3-94ED-B4247553C578}"/>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4" name="正方形/長方形 513">
          <a:extLst>
            <a:ext uri="{FF2B5EF4-FFF2-40B4-BE49-F238E27FC236}">
              <a16:creationId xmlns:a16="http://schemas.microsoft.com/office/drawing/2014/main" id="{9FCEF0F9-5078-4BD3-96F0-AA8372DA2121}"/>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5" name="正方形/長方形 514">
          <a:extLst>
            <a:ext uri="{FF2B5EF4-FFF2-40B4-BE49-F238E27FC236}">
              <a16:creationId xmlns:a16="http://schemas.microsoft.com/office/drawing/2014/main" id="{FDC67D5F-9D63-4CC8-8826-87316FE19CBC}"/>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6" name="正方形/長方形 515">
          <a:extLst>
            <a:ext uri="{FF2B5EF4-FFF2-40B4-BE49-F238E27FC236}">
              <a16:creationId xmlns:a16="http://schemas.microsoft.com/office/drawing/2014/main" id="{1BB76D41-CE16-426D-8CD5-DCDEC3477FAD}"/>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7" name="正方形/長方形 516">
          <a:extLst>
            <a:ext uri="{FF2B5EF4-FFF2-40B4-BE49-F238E27FC236}">
              <a16:creationId xmlns:a16="http://schemas.microsoft.com/office/drawing/2014/main" id="{F122C884-F042-4593-8497-B225430BAAF5}"/>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8" name="正方形/長方形 517">
          <a:extLst>
            <a:ext uri="{FF2B5EF4-FFF2-40B4-BE49-F238E27FC236}">
              <a16:creationId xmlns:a16="http://schemas.microsoft.com/office/drawing/2014/main" id="{F893D41B-E5A3-4B5D-9C68-CFC3A604F5E4}"/>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9" name="テキスト ボックス 518">
          <a:extLst>
            <a:ext uri="{FF2B5EF4-FFF2-40B4-BE49-F238E27FC236}">
              <a16:creationId xmlns:a16="http://schemas.microsoft.com/office/drawing/2014/main" id="{658EC475-F677-4D67-9779-BBB077D8B983}"/>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0" name="直線コネクタ 519">
          <a:extLst>
            <a:ext uri="{FF2B5EF4-FFF2-40B4-BE49-F238E27FC236}">
              <a16:creationId xmlns:a16="http://schemas.microsoft.com/office/drawing/2014/main" id="{39FD7160-ABC4-4D0D-BDAB-773CB209D091}"/>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1" name="テキスト ボックス 520">
          <a:extLst>
            <a:ext uri="{FF2B5EF4-FFF2-40B4-BE49-F238E27FC236}">
              <a16:creationId xmlns:a16="http://schemas.microsoft.com/office/drawing/2014/main" id="{3B777814-9002-4341-827D-C01A746248C0}"/>
            </a:ext>
          </a:extLst>
        </xdr:cNvPr>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2" name="直線コネクタ 521">
          <a:extLst>
            <a:ext uri="{FF2B5EF4-FFF2-40B4-BE49-F238E27FC236}">
              <a16:creationId xmlns:a16="http://schemas.microsoft.com/office/drawing/2014/main" id="{46D01CF5-4ABE-42CF-B715-A48E87B85807}"/>
            </a:ext>
          </a:extLst>
        </xdr:cNvPr>
        <xdr:cNvCxnSpPr/>
      </xdr:nvCxnSpPr>
      <xdr:spPr>
        <a:xfrm>
          <a:off x="11207750" y="10648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3" name="テキスト ボックス 522">
          <a:extLst>
            <a:ext uri="{FF2B5EF4-FFF2-40B4-BE49-F238E27FC236}">
              <a16:creationId xmlns:a16="http://schemas.microsoft.com/office/drawing/2014/main" id="{53E73F38-C516-462B-A6CC-4BBE4F1E3E00}"/>
            </a:ext>
          </a:extLst>
        </xdr:cNvPr>
        <xdr:cNvSpPr txBox="1"/>
      </xdr:nvSpPr>
      <xdr:spPr>
        <a:xfrm>
          <a:off x="107977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4" name="直線コネクタ 523">
          <a:extLst>
            <a:ext uri="{FF2B5EF4-FFF2-40B4-BE49-F238E27FC236}">
              <a16:creationId xmlns:a16="http://schemas.microsoft.com/office/drawing/2014/main" id="{CA204A68-8A4C-47BE-B466-498260C7A433}"/>
            </a:ext>
          </a:extLst>
        </xdr:cNvPr>
        <xdr:cNvCxnSpPr/>
      </xdr:nvCxnSpPr>
      <xdr:spPr>
        <a:xfrm>
          <a:off x="11207750" y="10280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5" name="テキスト ボックス 524">
          <a:extLst>
            <a:ext uri="{FF2B5EF4-FFF2-40B4-BE49-F238E27FC236}">
              <a16:creationId xmlns:a16="http://schemas.microsoft.com/office/drawing/2014/main" id="{D50AB742-688E-4D5B-8758-1CEAF4A21F38}"/>
            </a:ext>
          </a:extLst>
        </xdr:cNvPr>
        <xdr:cNvSpPr txBox="1"/>
      </xdr:nvSpPr>
      <xdr:spPr>
        <a:xfrm>
          <a:off x="108427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6" name="直線コネクタ 525">
          <a:extLst>
            <a:ext uri="{FF2B5EF4-FFF2-40B4-BE49-F238E27FC236}">
              <a16:creationId xmlns:a16="http://schemas.microsoft.com/office/drawing/2014/main" id="{483DFCFD-6BF8-46B4-9F38-56022DF31C4E}"/>
            </a:ext>
          </a:extLst>
        </xdr:cNvPr>
        <xdr:cNvCxnSpPr/>
      </xdr:nvCxnSpPr>
      <xdr:spPr>
        <a:xfrm>
          <a:off x="11207750" y="9912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7" name="テキスト ボックス 526">
          <a:extLst>
            <a:ext uri="{FF2B5EF4-FFF2-40B4-BE49-F238E27FC236}">
              <a16:creationId xmlns:a16="http://schemas.microsoft.com/office/drawing/2014/main" id="{43B77953-46C5-4BFF-A99B-39E8DAFD8BD2}"/>
            </a:ext>
          </a:extLst>
        </xdr:cNvPr>
        <xdr:cNvSpPr txBox="1"/>
      </xdr:nvSpPr>
      <xdr:spPr>
        <a:xfrm>
          <a:off x="108427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8" name="直線コネクタ 527">
          <a:extLst>
            <a:ext uri="{FF2B5EF4-FFF2-40B4-BE49-F238E27FC236}">
              <a16:creationId xmlns:a16="http://schemas.microsoft.com/office/drawing/2014/main" id="{A1CCE0D3-4B08-4449-9886-9088F8B5C198}"/>
            </a:ext>
          </a:extLst>
        </xdr:cNvPr>
        <xdr:cNvCxnSpPr/>
      </xdr:nvCxnSpPr>
      <xdr:spPr>
        <a:xfrm>
          <a:off x="11207750" y="9550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9" name="テキスト ボックス 528">
          <a:extLst>
            <a:ext uri="{FF2B5EF4-FFF2-40B4-BE49-F238E27FC236}">
              <a16:creationId xmlns:a16="http://schemas.microsoft.com/office/drawing/2014/main" id="{B0438D22-23A5-46A1-886A-F425BA1AF9A2}"/>
            </a:ext>
          </a:extLst>
        </xdr:cNvPr>
        <xdr:cNvSpPr txBox="1"/>
      </xdr:nvSpPr>
      <xdr:spPr>
        <a:xfrm>
          <a:off x="108427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30" name="直線コネクタ 529">
          <a:extLst>
            <a:ext uri="{FF2B5EF4-FFF2-40B4-BE49-F238E27FC236}">
              <a16:creationId xmlns:a16="http://schemas.microsoft.com/office/drawing/2014/main" id="{42D5FFE5-96F9-4A94-A825-3151B5F5FA91}"/>
            </a:ext>
          </a:extLst>
        </xdr:cNvPr>
        <xdr:cNvCxnSpPr/>
      </xdr:nvCxnSpPr>
      <xdr:spPr>
        <a:xfrm>
          <a:off x="11207750" y="9182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1" name="テキスト ボックス 530">
          <a:extLst>
            <a:ext uri="{FF2B5EF4-FFF2-40B4-BE49-F238E27FC236}">
              <a16:creationId xmlns:a16="http://schemas.microsoft.com/office/drawing/2014/main" id="{A18E2482-803F-426D-B828-AC65C6F06773}"/>
            </a:ext>
          </a:extLst>
        </xdr:cNvPr>
        <xdr:cNvSpPr txBox="1"/>
      </xdr:nvSpPr>
      <xdr:spPr>
        <a:xfrm>
          <a:off x="108427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2" name="直線コネクタ 531">
          <a:extLst>
            <a:ext uri="{FF2B5EF4-FFF2-40B4-BE49-F238E27FC236}">
              <a16:creationId xmlns:a16="http://schemas.microsoft.com/office/drawing/2014/main" id="{98C32863-A8C6-4B5B-A075-F0F46B11006E}"/>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3" name="テキスト ボックス 532">
          <a:extLst>
            <a:ext uri="{FF2B5EF4-FFF2-40B4-BE49-F238E27FC236}">
              <a16:creationId xmlns:a16="http://schemas.microsoft.com/office/drawing/2014/main" id="{93244962-D4F1-492D-90B3-A7A4BDF69A4A}"/>
            </a:ext>
          </a:extLst>
        </xdr:cNvPr>
        <xdr:cNvSpPr txBox="1"/>
      </xdr:nvSpPr>
      <xdr:spPr>
        <a:xfrm>
          <a:off x="10906911" y="86779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4" name="【学校施設】&#10;有形固定資産減価償却率グラフ枠">
          <a:extLst>
            <a:ext uri="{FF2B5EF4-FFF2-40B4-BE49-F238E27FC236}">
              <a16:creationId xmlns:a16="http://schemas.microsoft.com/office/drawing/2014/main" id="{EF728BC0-0B73-46C6-BFF0-A43588E81AEE}"/>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160020</xdr:rowOff>
    </xdr:from>
    <xdr:to>
      <xdr:col>85</xdr:col>
      <xdr:colOff>126364</xdr:colOff>
      <xdr:row>63</xdr:row>
      <xdr:rowOff>34290</xdr:rowOff>
    </xdr:to>
    <xdr:cxnSp macro="">
      <xdr:nvCxnSpPr>
        <xdr:cNvPr id="535" name="直線コネクタ 534">
          <a:extLst>
            <a:ext uri="{FF2B5EF4-FFF2-40B4-BE49-F238E27FC236}">
              <a16:creationId xmlns:a16="http://schemas.microsoft.com/office/drawing/2014/main" id="{B8EA802A-245F-4EA1-8C78-5DA821093762}"/>
            </a:ext>
          </a:extLst>
        </xdr:cNvPr>
        <xdr:cNvCxnSpPr/>
      </xdr:nvCxnSpPr>
      <xdr:spPr>
        <a:xfrm flipV="1">
          <a:off x="14699614" y="9246870"/>
          <a:ext cx="0" cy="1195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38117</xdr:rowOff>
    </xdr:from>
    <xdr:ext cx="405111" cy="259045"/>
    <xdr:sp macro="" textlink="">
      <xdr:nvSpPr>
        <xdr:cNvPr id="536" name="【学校施設】&#10;有形固定資産減価償却率最小値テキスト">
          <a:extLst>
            <a:ext uri="{FF2B5EF4-FFF2-40B4-BE49-F238E27FC236}">
              <a16:creationId xmlns:a16="http://schemas.microsoft.com/office/drawing/2014/main" id="{125EB473-412B-428A-925B-7CD56CF78CA9}"/>
            </a:ext>
          </a:extLst>
        </xdr:cNvPr>
        <xdr:cNvSpPr txBox="1"/>
      </xdr:nvSpPr>
      <xdr:spPr>
        <a:xfrm>
          <a:off x="14738350" y="104457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34290</xdr:rowOff>
    </xdr:from>
    <xdr:to>
      <xdr:col>86</xdr:col>
      <xdr:colOff>25400</xdr:colOff>
      <xdr:row>63</xdr:row>
      <xdr:rowOff>34290</xdr:rowOff>
    </xdr:to>
    <xdr:cxnSp macro="">
      <xdr:nvCxnSpPr>
        <xdr:cNvPr id="537" name="直線コネクタ 536">
          <a:extLst>
            <a:ext uri="{FF2B5EF4-FFF2-40B4-BE49-F238E27FC236}">
              <a16:creationId xmlns:a16="http://schemas.microsoft.com/office/drawing/2014/main" id="{8402A898-F2E3-475A-807B-F3917AD90BEA}"/>
            </a:ext>
          </a:extLst>
        </xdr:cNvPr>
        <xdr:cNvCxnSpPr/>
      </xdr:nvCxnSpPr>
      <xdr:spPr>
        <a:xfrm>
          <a:off x="14611350" y="104419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106697</xdr:rowOff>
    </xdr:from>
    <xdr:ext cx="405111" cy="259045"/>
    <xdr:sp macro="" textlink="">
      <xdr:nvSpPr>
        <xdr:cNvPr id="538" name="【学校施設】&#10;有形固定資産減価償却率最大値テキスト">
          <a:extLst>
            <a:ext uri="{FF2B5EF4-FFF2-40B4-BE49-F238E27FC236}">
              <a16:creationId xmlns:a16="http://schemas.microsoft.com/office/drawing/2014/main" id="{A66DA36B-54A5-4BF5-9987-B89D08FAD655}"/>
            </a:ext>
          </a:extLst>
        </xdr:cNvPr>
        <xdr:cNvSpPr txBox="1"/>
      </xdr:nvSpPr>
      <xdr:spPr>
        <a:xfrm>
          <a:off x="14738350" y="9028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160020</xdr:rowOff>
    </xdr:from>
    <xdr:to>
      <xdr:col>86</xdr:col>
      <xdr:colOff>25400</xdr:colOff>
      <xdr:row>55</xdr:row>
      <xdr:rowOff>160020</xdr:rowOff>
    </xdr:to>
    <xdr:cxnSp macro="">
      <xdr:nvCxnSpPr>
        <xdr:cNvPr id="539" name="直線コネクタ 538">
          <a:extLst>
            <a:ext uri="{FF2B5EF4-FFF2-40B4-BE49-F238E27FC236}">
              <a16:creationId xmlns:a16="http://schemas.microsoft.com/office/drawing/2014/main" id="{0B1AF41A-D196-4DF2-9D00-0B702BFC5D76}"/>
            </a:ext>
          </a:extLst>
        </xdr:cNvPr>
        <xdr:cNvCxnSpPr/>
      </xdr:nvCxnSpPr>
      <xdr:spPr>
        <a:xfrm>
          <a:off x="14611350" y="92468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127652</xdr:rowOff>
    </xdr:from>
    <xdr:ext cx="405111" cy="259045"/>
    <xdr:sp macro="" textlink="">
      <xdr:nvSpPr>
        <xdr:cNvPr id="540" name="【学校施設】&#10;有形固定資産減価償却率平均値テキスト">
          <a:extLst>
            <a:ext uri="{FF2B5EF4-FFF2-40B4-BE49-F238E27FC236}">
              <a16:creationId xmlns:a16="http://schemas.microsoft.com/office/drawing/2014/main" id="{C5A090E8-AD5B-4A68-82EE-9AEBC916A8F0}"/>
            </a:ext>
          </a:extLst>
        </xdr:cNvPr>
        <xdr:cNvSpPr txBox="1"/>
      </xdr:nvSpPr>
      <xdr:spPr>
        <a:xfrm>
          <a:off x="14738350" y="98749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149225</xdr:rowOff>
    </xdr:from>
    <xdr:to>
      <xdr:col>85</xdr:col>
      <xdr:colOff>177800</xdr:colOff>
      <xdr:row>60</xdr:row>
      <xdr:rowOff>79375</xdr:rowOff>
    </xdr:to>
    <xdr:sp macro="" textlink="">
      <xdr:nvSpPr>
        <xdr:cNvPr id="541" name="フローチャート: 判断 540">
          <a:extLst>
            <a:ext uri="{FF2B5EF4-FFF2-40B4-BE49-F238E27FC236}">
              <a16:creationId xmlns:a16="http://schemas.microsoft.com/office/drawing/2014/main" id="{BCC053AA-32B0-41B6-88E1-4DE95A77BD48}"/>
            </a:ext>
          </a:extLst>
        </xdr:cNvPr>
        <xdr:cNvSpPr/>
      </xdr:nvSpPr>
      <xdr:spPr>
        <a:xfrm>
          <a:off x="14649450" y="9896475"/>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162560</xdr:rowOff>
    </xdr:from>
    <xdr:to>
      <xdr:col>81</xdr:col>
      <xdr:colOff>101600</xdr:colOff>
      <xdr:row>60</xdr:row>
      <xdr:rowOff>92710</xdr:rowOff>
    </xdr:to>
    <xdr:sp macro="" textlink="">
      <xdr:nvSpPr>
        <xdr:cNvPr id="542" name="フローチャート: 判断 541">
          <a:extLst>
            <a:ext uri="{FF2B5EF4-FFF2-40B4-BE49-F238E27FC236}">
              <a16:creationId xmlns:a16="http://schemas.microsoft.com/office/drawing/2014/main" id="{6F6E3F75-DF2B-42B2-91D6-CAABC04C31A1}"/>
            </a:ext>
          </a:extLst>
        </xdr:cNvPr>
        <xdr:cNvSpPr/>
      </xdr:nvSpPr>
      <xdr:spPr>
        <a:xfrm>
          <a:off x="13887450" y="99098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166370</xdr:rowOff>
    </xdr:from>
    <xdr:to>
      <xdr:col>76</xdr:col>
      <xdr:colOff>165100</xdr:colOff>
      <xdr:row>60</xdr:row>
      <xdr:rowOff>96520</xdr:rowOff>
    </xdr:to>
    <xdr:sp macro="" textlink="">
      <xdr:nvSpPr>
        <xdr:cNvPr id="543" name="フローチャート: 判断 542">
          <a:extLst>
            <a:ext uri="{FF2B5EF4-FFF2-40B4-BE49-F238E27FC236}">
              <a16:creationId xmlns:a16="http://schemas.microsoft.com/office/drawing/2014/main" id="{48719A1D-50B0-45D7-A4F8-0E9108A72D21}"/>
            </a:ext>
          </a:extLst>
        </xdr:cNvPr>
        <xdr:cNvSpPr/>
      </xdr:nvSpPr>
      <xdr:spPr>
        <a:xfrm>
          <a:off x="13093700" y="99136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160655</xdr:rowOff>
    </xdr:from>
    <xdr:to>
      <xdr:col>72</xdr:col>
      <xdr:colOff>38100</xdr:colOff>
      <xdr:row>60</xdr:row>
      <xdr:rowOff>90805</xdr:rowOff>
    </xdr:to>
    <xdr:sp macro="" textlink="">
      <xdr:nvSpPr>
        <xdr:cNvPr id="544" name="フローチャート: 判断 543">
          <a:extLst>
            <a:ext uri="{FF2B5EF4-FFF2-40B4-BE49-F238E27FC236}">
              <a16:creationId xmlns:a16="http://schemas.microsoft.com/office/drawing/2014/main" id="{66D280AA-6515-4F99-937C-1C1253D50632}"/>
            </a:ext>
          </a:extLst>
        </xdr:cNvPr>
        <xdr:cNvSpPr/>
      </xdr:nvSpPr>
      <xdr:spPr>
        <a:xfrm>
          <a:off x="12299950" y="99079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162560</xdr:rowOff>
    </xdr:from>
    <xdr:to>
      <xdr:col>67</xdr:col>
      <xdr:colOff>101600</xdr:colOff>
      <xdr:row>60</xdr:row>
      <xdr:rowOff>92710</xdr:rowOff>
    </xdr:to>
    <xdr:sp macro="" textlink="">
      <xdr:nvSpPr>
        <xdr:cNvPr id="545" name="フローチャート: 判断 544">
          <a:extLst>
            <a:ext uri="{FF2B5EF4-FFF2-40B4-BE49-F238E27FC236}">
              <a16:creationId xmlns:a16="http://schemas.microsoft.com/office/drawing/2014/main" id="{17BCF1C3-4ECD-4C41-B761-1BCA519642BF}"/>
            </a:ext>
          </a:extLst>
        </xdr:cNvPr>
        <xdr:cNvSpPr/>
      </xdr:nvSpPr>
      <xdr:spPr>
        <a:xfrm>
          <a:off x="11487150" y="99098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C65921F5-F97D-4DAD-9AD7-44F1BAF32A9C}"/>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7845907C-281C-4705-8B7A-33D9F60E57D8}"/>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9C43A6E1-AB63-48D1-9A0B-974B99AFCFDC}"/>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B1ACECBF-3262-4A2E-A36A-202A929EB7D8}"/>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1BF676EA-B0B4-4759-A05A-BE9EC0FF928E}"/>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162560</xdr:rowOff>
    </xdr:from>
    <xdr:to>
      <xdr:col>85</xdr:col>
      <xdr:colOff>177800</xdr:colOff>
      <xdr:row>59</xdr:row>
      <xdr:rowOff>92710</xdr:rowOff>
    </xdr:to>
    <xdr:sp macro="" textlink="">
      <xdr:nvSpPr>
        <xdr:cNvPr id="551" name="楕円 550">
          <a:extLst>
            <a:ext uri="{FF2B5EF4-FFF2-40B4-BE49-F238E27FC236}">
              <a16:creationId xmlns:a16="http://schemas.microsoft.com/office/drawing/2014/main" id="{B3CEE8D0-6032-47EF-8D57-693758A3D35A}"/>
            </a:ext>
          </a:extLst>
        </xdr:cNvPr>
        <xdr:cNvSpPr/>
      </xdr:nvSpPr>
      <xdr:spPr>
        <a:xfrm>
          <a:off x="14649450" y="974471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13987</xdr:rowOff>
    </xdr:from>
    <xdr:ext cx="405111" cy="259045"/>
    <xdr:sp macro="" textlink="">
      <xdr:nvSpPr>
        <xdr:cNvPr id="552" name="【学校施設】&#10;有形固定資産減価償却率該当値テキスト">
          <a:extLst>
            <a:ext uri="{FF2B5EF4-FFF2-40B4-BE49-F238E27FC236}">
              <a16:creationId xmlns:a16="http://schemas.microsoft.com/office/drawing/2014/main" id="{515E47C0-6807-470F-AAD9-ACB329B3757F}"/>
            </a:ext>
          </a:extLst>
        </xdr:cNvPr>
        <xdr:cNvSpPr txBox="1"/>
      </xdr:nvSpPr>
      <xdr:spPr>
        <a:xfrm>
          <a:off x="14738350" y="9596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111125</xdr:rowOff>
    </xdr:from>
    <xdr:to>
      <xdr:col>81</xdr:col>
      <xdr:colOff>101600</xdr:colOff>
      <xdr:row>59</xdr:row>
      <xdr:rowOff>41275</xdr:rowOff>
    </xdr:to>
    <xdr:sp macro="" textlink="">
      <xdr:nvSpPr>
        <xdr:cNvPr id="553" name="楕円 552">
          <a:extLst>
            <a:ext uri="{FF2B5EF4-FFF2-40B4-BE49-F238E27FC236}">
              <a16:creationId xmlns:a16="http://schemas.microsoft.com/office/drawing/2014/main" id="{E57E8C4F-6245-4158-BE6A-BA753B9D9B6F}"/>
            </a:ext>
          </a:extLst>
        </xdr:cNvPr>
        <xdr:cNvSpPr/>
      </xdr:nvSpPr>
      <xdr:spPr>
        <a:xfrm>
          <a:off x="13887450" y="96932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161925</xdr:rowOff>
    </xdr:from>
    <xdr:to>
      <xdr:col>85</xdr:col>
      <xdr:colOff>127000</xdr:colOff>
      <xdr:row>59</xdr:row>
      <xdr:rowOff>41910</xdr:rowOff>
    </xdr:to>
    <xdr:cxnSp macro="">
      <xdr:nvCxnSpPr>
        <xdr:cNvPr id="554" name="直線コネクタ 553">
          <a:extLst>
            <a:ext uri="{FF2B5EF4-FFF2-40B4-BE49-F238E27FC236}">
              <a16:creationId xmlns:a16="http://schemas.microsoft.com/office/drawing/2014/main" id="{A05AFB5C-6E48-45CA-964A-A2B324DB3641}"/>
            </a:ext>
          </a:extLst>
        </xdr:cNvPr>
        <xdr:cNvCxnSpPr/>
      </xdr:nvCxnSpPr>
      <xdr:spPr>
        <a:xfrm>
          <a:off x="13938250" y="9744075"/>
          <a:ext cx="762000" cy="45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76835</xdr:rowOff>
    </xdr:from>
    <xdr:to>
      <xdr:col>76</xdr:col>
      <xdr:colOff>165100</xdr:colOff>
      <xdr:row>59</xdr:row>
      <xdr:rowOff>6985</xdr:rowOff>
    </xdr:to>
    <xdr:sp macro="" textlink="">
      <xdr:nvSpPr>
        <xdr:cNvPr id="555" name="楕円 554">
          <a:extLst>
            <a:ext uri="{FF2B5EF4-FFF2-40B4-BE49-F238E27FC236}">
              <a16:creationId xmlns:a16="http://schemas.microsoft.com/office/drawing/2014/main" id="{E96CD091-0DBA-4940-BCD1-E5D3F10E46A7}"/>
            </a:ext>
          </a:extLst>
        </xdr:cNvPr>
        <xdr:cNvSpPr/>
      </xdr:nvSpPr>
      <xdr:spPr>
        <a:xfrm>
          <a:off x="13093700" y="965898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127635</xdr:rowOff>
    </xdr:from>
    <xdr:to>
      <xdr:col>81</xdr:col>
      <xdr:colOff>50800</xdr:colOff>
      <xdr:row>58</xdr:row>
      <xdr:rowOff>161925</xdr:rowOff>
    </xdr:to>
    <xdr:cxnSp macro="">
      <xdr:nvCxnSpPr>
        <xdr:cNvPr id="556" name="直線コネクタ 555">
          <a:extLst>
            <a:ext uri="{FF2B5EF4-FFF2-40B4-BE49-F238E27FC236}">
              <a16:creationId xmlns:a16="http://schemas.microsoft.com/office/drawing/2014/main" id="{1EE9C4E9-5390-4537-9659-B0CBA7D87B35}"/>
            </a:ext>
          </a:extLst>
        </xdr:cNvPr>
        <xdr:cNvCxnSpPr/>
      </xdr:nvCxnSpPr>
      <xdr:spPr>
        <a:xfrm>
          <a:off x="13144500" y="9709785"/>
          <a:ext cx="7937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52070</xdr:rowOff>
    </xdr:from>
    <xdr:to>
      <xdr:col>72</xdr:col>
      <xdr:colOff>38100</xdr:colOff>
      <xdr:row>58</xdr:row>
      <xdr:rowOff>153670</xdr:rowOff>
    </xdr:to>
    <xdr:sp macro="" textlink="">
      <xdr:nvSpPr>
        <xdr:cNvPr id="557" name="楕円 556">
          <a:extLst>
            <a:ext uri="{FF2B5EF4-FFF2-40B4-BE49-F238E27FC236}">
              <a16:creationId xmlns:a16="http://schemas.microsoft.com/office/drawing/2014/main" id="{8065BC13-89D8-46AD-9473-1EF41C18265C}"/>
            </a:ext>
          </a:extLst>
        </xdr:cNvPr>
        <xdr:cNvSpPr/>
      </xdr:nvSpPr>
      <xdr:spPr>
        <a:xfrm>
          <a:off x="12299950" y="96342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102870</xdr:rowOff>
    </xdr:from>
    <xdr:to>
      <xdr:col>76</xdr:col>
      <xdr:colOff>114300</xdr:colOff>
      <xdr:row>58</xdr:row>
      <xdr:rowOff>127635</xdr:rowOff>
    </xdr:to>
    <xdr:cxnSp macro="">
      <xdr:nvCxnSpPr>
        <xdr:cNvPr id="558" name="直線コネクタ 557">
          <a:extLst>
            <a:ext uri="{FF2B5EF4-FFF2-40B4-BE49-F238E27FC236}">
              <a16:creationId xmlns:a16="http://schemas.microsoft.com/office/drawing/2014/main" id="{B048F6E8-CEEB-4FE2-B448-24E3C8AA046F}"/>
            </a:ext>
          </a:extLst>
        </xdr:cNvPr>
        <xdr:cNvCxnSpPr/>
      </xdr:nvCxnSpPr>
      <xdr:spPr>
        <a:xfrm>
          <a:off x="12344400" y="9685020"/>
          <a:ext cx="8001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635</xdr:rowOff>
    </xdr:from>
    <xdr:to>
      <xdr:col>67</xdr:col>
      <xdr:colOff>101600</xdr:colOff>
      <xdr:row>58</xdr:row>
      <xdr:rowOff>102235</xdr:rowOff>
    </xdr:to>
    <xdr:sp macro="" textlink="">
      <xdr:nvSpPr>
        <xdr:cNvPr id="559" name="楕円 558">
          <a:extLst>
            <a:ext uri="{FF2B5EF4-FFF2-40B4-BE49-F238E27FC236}">
              <a16:creationId xmlns:a16="http://schemas.microsoft.com/office/drawing/2014/main" id="{62E6F477-086A-46BA-8088-441E80F4F7B5}"/>
            </a:ext>
          </a:extLst>
        </xdr:cNvPr>
        <xdr:cNvSpPr/>
      </xdr:nvSpPr>
      <xdr:spPr>
        <a:xfrm>
          <a:off x="11487150" y="958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51435</xdr:rowOff>
    </xdr:from>
    <xdr:to>
      <xdr:col>71</xdr:col>
      <xdr:colOff>177800</xdr:colOff>
      <xdr:row>58</xdr:row>
      <xdr:rowOff>102870</xdr:rowOff>
    </xdr:to>
    <xdr:cxnSp macro="">
      <xdr:nvCxnSpPr>
        <xdr:cNvPr id="560" name="直線コネクタ 559">
          <a:extLst>
            <a:ext uri="{FF2B5EF4-FFF2-40B4-BE49-F238E27FC236}">
              <a16:creationId xmlns:a16="http://schemas.microsoft.com/office/drawing/2014/main" id="{519ADA7A-825F-4BB0-8F2E-40FD5C8458D8}"/>
            </a:ext>
          </a:extLst>
        </xdr:cNvPr>
        <xdr:cNvCxnSpPr/>
      </xdr:nvCxnSpPr>
      <xdr:spPr>
        <a:xfrm>
          <a:off x="11537950" y="9633585"/>
          <a:ext cx="80645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83837</xdr:rowOff>
    </xdr:from>
    <xdr:ext cx="405111" cy="259045"/>
    <xdr:sp macro="" textlink="">
      <xdr:nvSpPr>
        <xdr:cNvPr id="561" name="n_1aveValue【学校施設】&#10;有形固定資産減価償却率">
          <a:extLst>
            <a:ext uri="{FF2B5EF4-FFF2-40B4-BE49-F238E27FC236}">
              <a16:creationId xmlns:a16="http://schemas.microsoft.com/office/drawing/2014/main" id="{C7BA8581-74A6-41E6-AFB1-9CE1CED98A9C}"/>
            </a:ext>
          </a:extLst>
        </xdr:cNvPr>
        <xdr:cNvSpPr txBox="1"/>
      </xdr:nvSpPr>
      <xdr:spPr>
        <a:xfrm>
          <a:off x="13742044" y="9996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87647</xdr:rowOff>
    </xdr:from>
    <xdr:ext cx="405111" cy="259045"/>
    <xdr:sp macro="" textlink="">
      <xdr:nvSpPr>
        <xdr:cNvPr id="562" name="n_2aveValue【学校施設】&#10;有形固定資産減価償却率">
          <a:extLst>
            <a:ext uri="{FF2B5EF4-FFF2-40B4-BE49-F238E27FC236}">
              <a16:creationId xmlns:a16="http://schemas.microsoft.com/office/drawing/2014/main" id="{04BA2E55-4816-4C0C-A215-44C813961B82}"/>
            </a:ext>
          </a:extLst>
        </xdr:cNvPr>
        <xdr:cNvSpPr txBox="1"/>
      </xdr:nvSpPr>
      <xdr:spPr>
        <a:xfrm>
          <a:off x="12960994" y="999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81932</xdr:rowOff>
    </xdr:from>
    <xdr:ext cx="405111" cy="259045"/>
    <xdr:sp macro="" textlink="">
      <xdr:nvSpPr>
        <xdr:cNvPr id="563" name="n_3aveValue【学校施設】&#10;有形固定資産減価償却率">
          <a:extLst>
            <a:ext uri="{FF2B5EF4-FFF2-40B4-BE49-F238E27FC236}">
              <a16:creationId xmlns:a16="http://schemas.microsoft.com/office/drawing/2014/main" id="{84BC2311-03D8-4B3C-9BB7-0DEFFCFEC16C}"/>
            </a:ext>
          </a:extLst>
        </xdr:cNvPr>
        <xdr:cNvSpPr txBox="1"/>
      </xdr:nvSpPr>
      <xdr:spPr>
        <a:xfrm>
          <a:off x="12167244" y="9994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83837</xdr:rowOff>
    </xdr:from>
    <xdr:ext cx="405111" cy="259045"/>
    <xdr:sp macro="" textlink="">
      <xdr:nvSpPr>
        <xdr:cNvPr id="564" name="n_4aveValue【学校施設】&#10;有形固定資産減価償却率">
          <a:extLst>
            <a:ext uri="{FF2B5EF4-FFF2-40B4-BE49-F238E27FC236}">
              <a16:creationId xmlns:a16="http://schemas.microsoft.com/office/drawing/2014/main" id="{5AE195AE-FAE6-4CF6-851A-0F59524FB7F2}"/>
            </a:ext>
          </a:extLst>
        </xdr:cNvPr>
        <xdr:cNvSpPr txBox="1"/>
      </xdr:nvSpPr>
      <xdr:spPr>
        <a:xfrm>
          <a:off x="11354444" y="9996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57802</xdr:rowOff>
    </xdr:from>
    <xdr:ext cx="405111" cy="259045"/>
    <xdr:sp macro="" textlink="">
      <xdr:nvSpPr>
        <xdr:cNvPr id="565" name="n_1mainValue【学校施設】&#10;有形固定資産減価償却率">
          <a:extLst>
            <a:ext uri="{FF2B5EF4-FFF2-40B4-BE49-F238E27FC236}">
              <a16:creationId xmlns:a16="http://schemas.microsoft.com/office/drawing/2014/main" id="{82C62D1A-73A3-43A2-86EF-05CABE451123}"/>
            </a:ext>
          </a:extLst>
        </xdr:cNvPr>
        <xdr:cNvSpPr txBox="1"/>
      </xdr:nvSpPr>
      <xdr:spPr>
        <a:xfrm>
          <a:off x="13742044" y="9474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23512</xdr:rowOff>
    </xdr:from>
    <xdr:ext cx="405111" cy="259045"/>
    <xdr:sp macro="" textlink="">
      <xdr:nvSpPr>
        <xdr:cNvPr id="566" name="n_2mainValue【学校施設】&#10;有形固定資産減価償却率">
          <a:extLst>
            <a:ext uri="{FF2B5EF4-FFF2-40B4-BE49-F238E27FC236}">
              <a16:creationId xmlns:a16="http://schemas.microsoft.com/office/drawing/2014/main" id="{53C84CDA-D8B6-40A0-8125-0069B37D3620}"/>
            </a:ext>
          </a:extLst>
        </xdr:cNvPr>
        <xdr:cNvSpPr txBox="1"/>
      </xdr:nvSpPr>
      <xdr:spPr>
        <a:xfrm>
          <a:off x="12960994" y="9440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170197</xdr:rowOff>
    </xdr:from>
    <xdr:ext cx="405111" cy="259045"/>
    <xdr:sp macro="" textlink="">
      <xdr:nvSpPr>
        <xdr:cNvPr id="567" name="n_3mainValue【学校施設】&#10;有形固定資産減価償却率">
          <a:extLst>
            <a:ext uri="{FF2B5EF4-FFF2-40B4-BE49-F238E27FC236}">
              <a16:creationId xmlns:a16="http://schemas.microsoft.com/office/drawing/2014/main" id="{2748B70C-EFE1-4638-9703-DFBA9DE5854A}"/>
            </a:ext>
          </a:extLst>
        </xdr:cNvPr>
        <xdr:cNvSpPr txBox="1"/>
      </xdr:nvSpPr>
      <xdr:spPr>
        <a:xfrm>
          <a:off x="12167244" y="9415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118762</xdr:rowOff>
    </xdr:from>
    <xdr:ext cx="405111" cy="259045"/>
    <xdr:sp macro="" textlink="">
      <xdr:nvSpPr>
        <xdr:cNvPr id="568" name="n_4mainValue【学校施設】&#10;有形固定資産減価償却率">
          <a:extLst>
            <a:ext uri="{FF2B5EF4-FFF2-40B4-BE49-F238E27FC236}">
              <a16:creationId xmlns:a16="http://schemas.microsoft.com/office/drawing/2014/main" id="{8DE7A0DB-A1F0-472B-8289-97D8F8252767}"/>
            </a:ext>
          </a:extLst>
        </xdr:cNvPr>
        <xdr:cNvSpPr txBox="1"/>
      </xdr:nvSpPr>
      <xdr:spPr>
        <a:xfrm>
          <a:off x="11354444" y="9370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9" name="正方形/長方形 568">
          <a:extLst>
            <a:ext uri="{FF2B5EF4-FFF2-40B4-BE49-F238E27FC236}">
              <a16:creationId xmlns:a16="http://schemas.microsoft.com/office/drawing/2014/main" id="{48E8D7A5-3FDC-45F5-952B-BBE31EF78A9F}"/>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0" name="正方形/長方形 569">
          <a:extLst>
            <a:ext uri="{FF2B5EF4-FFF2-40B4-BE49-F238E27FC236}">
              <a16:creationId xmlns:a16="http://schemas.microsoft.com/office/drawing/2014/main" id="{4657BDE5-FBF1-4073-92D1-4A7E3E0F1AAB}"/>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1" name="正方形/長方形 570">
          <a:extLst>
            <a:ext uri="{FF2B5EF4-FFF2-40B4-BE49-F238E27FC236}">
              <a16:creationId xmlns:a16="http://schemas.microsoft.com/office/drawing/2014/main" id="{A43A6678-FFC5-42A9-BD8D-EC9F26765E22}"/>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2" name="正方形/長方形 571">
          <a:extLst>
            <a:ext uri="{FF2B5EF4-FFF2-40B4-BE49-F238E27FC236}">
              <a16:creationId xmlns:a16="http://schemas.microsoft.com/office/drawing/2014/main" id="{3F25D909-FDBB-40B1-B6D0-8BE679004833}"/>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3" name="正方形/長方形 572">
          <a:extLst>
            <a:ext uri="{FF2B5EF4-FFF2-40B4-BE49-F238E27FC236}">
              <a16:creationId xmlns:a16="http://schemas.microsoft.com/office/drawing/2014/main" id="{F008C73D-0A37-4CCE-B28A-E0EE4A335A77}"/>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4" name="正方形/長方形 573">
          <a:extLst>
            <a:ext uri="{FF2B5EF4-FFF2-40B4-BE49-F238E27FC236}">
              <a16:creationId xmlns:a16="http://schemas.microsoft.com/office/drawing/2014/main" id="{D12412ED-6987-44F5-B1F2-8593A5BF0CCA}"/>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5" name="正方形/長方形 574">
          <a:extLst>
            <a:ext uri="{FF2B5EF4-FFF2-40B4-BE49-F238E27FC236}">
              <a16:creationId xmlns:a16="http://schemas.microsoft.com/office/drawing/2014/main" id="{BBE7800F-18F5-4942-B69D-C3134CE592CF}"/>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6" name="正方形/長方形 575">
          <a:extLst>
            <a:ext uri="{FF2B5EF4-FFF2-40B4-BE49-F238E27FC236}">
              <a16:creationId xmlns:a16="http://schemas.microsoft.com/office/drawing/2014/main" id="{8FA2079C-8BC2-4E23-BB82-18C8179265D1}"/>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7" name="テキスト ボックス 576">
          <a:extLst>
            <a:ext uri="{FF2B5EF4-FFF2-40B4-BE49-F238E27FC236}">
              <a16:creationId xmlns:a16="http://schemas.microsoft.com/office/drawing/2014/main" id="{52311F66-053A-4821-A19C-7B1C8157C67B}"/>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8" name="直線コネクタ 577">
          <a:extLst>
            <a:ext uri="{FF2B5EF4-FFF2-40B4-BE49-F238E27FC236}">
              <a16:creationId xmlns:a16="http://schemas.microsoft.com/office/drawing/2014/main" id="{D618AE67-2362-45E4-9828-1ACD80F6DEBC}"/>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9" name="テキスト ボックス 578">
          <a:extLst>
            <a:ext uri="{FF2B5EF4-FFF2-40B4-BE49-F238E27FC236}">
              <a16:creationId xmlns:a16="http://schemas.microsoft.com/office/drawing/2014/main" id="{262B6EDC-7A84-4302-806A-32D62C820644}"/>
            </a:ext>
          </a:extLst>
        </xdr:cNvPr>
        <xdr:cNvSpPr txBox="1"/>
      </xdr:nvSpPr>
      <xdr:spPr>
        <a:xfrm>
          <a:off x="160491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130628</xdr:rowOff>
    </xdr:from>
    <xdr:to>
      <xdr:col>120</xdr:col>
      <xdr:colOff>114300</xdr:colOff>
      <xdr:row>64</xdr:row>
      <xdr:rowOff>130628</xdr:rowOff>
    </xdr:to>
    <xdr:cxnSp macro="">
      <xdr:nvCxnSpPr>
        <xdr:cNvPr id="580" name="直線コネクタ 579">
          <a:extLst>
            <a:ext uri="{FF2B5EF4-FFF2-40B4-BE49-F238E27FC236}">
              <a16:creationId xmlns:a16="http://schemas.microsoft.com/office/drawing/2014/main" id="{9E2CA481-0772-416F-B0EC-6A3D41506698}"/>
            </a:ext>
          </a:extLst>
        </xdr:cNvPr>
        <xdr:cNvCxnSpPr/>
      </xdr:nvCxnSpPr>
      <xdr:spPr>
        <a:xfrm>
          <a:off x="164592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581" name="テキスト ボックス 580">
          <a:extLst>
            <a:ext uri="{FF2B5EF4-FFF2-40B4-BE49-F238E27FC236}">
              <a16:creationId xmlns:a16="http://schemas.microsoft.com/office/drawing/2014/main" id="{A74915D0-F249-42C1-8797-C543D360D779}"/>
            </a:ext>
          </a:extLst>
        </xdr:cNvPr>
        <xdr:cNvSpPr txBox="1"/>
      </xdr:nvSpPr>
      <xdr:spPr>
        <a:xfrm>
          <a:off x="160491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582" name="直線コネクタ 581">
          <a:extLst>
            <a:ext uri="{FF2B5EF4-FFF2-40B4-BE49-F238E27FC236}">
              <a16:creationId xmlns:a16="http://schemas.microsoft.com/office/drawing/2014/main" id="{C64ACEA1-8249-485D-B7B0-20C17DC4D846}"/>
            </a:ext>
          </a:extLst>
        </xdr:cNvPr>
        <xdr:cNvCxnSpPr/>
      </xdr:nvCxnSpPr>
      <xdr:spPr>
        <a:xfrm>
          <a:off x="164592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583" name="テキスト ボックス 582">
          <a:extLst>
            <a:ext uri="{FF2B5EF4-FFF2-40B4-BE49-F238E27FC236}">
              <a16:creationId xmlns:a16="http://schemas.microsoft.com/office/drawing/2014/main" id="{566D132E-5BBB-4417-84AA-7AF2485161E2}"/>
            </a:ext>
          </a:extLst>
        </xdr:cNvPr>
        <xdr:cNvSpPr txBox="1"/>
      </xdr:nvSpPr>
      <xdr:spPr>
        <a:xfrm>
          <a:off x="16049171" y="102472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584" name="直線コネクタ 583">
          <a:extLst>
            <a:ext uri="{FF2B5EF4-FFF2-40B4-BE49-F238E27FC236}">
              <a16:creationId xmlns:a16="http://schemas.microsoft.com/office/drawing/2014/main" id="{E85B3B94-47D1-4371-9AA0-66D909B4B1B0}"/>
            </a:ext>
          </a:extLst>
        </xdr:cNvPr>
        <xdr:cNvCxnSpPr/>
      </xdr:nvCxnSpPr>
      <xdr:spPr>
        <a:xfrm>
          <a:off x="164592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585" name="テキスト ボックス 584">
          <a:extLst>
            <a:ext uri="{FF2B5EF4-FFF2-40B4-BE49-F238E27FC236}">
              <a16:creationId xmlns:a16="http://schemas.microsoft.com/office/drawing/2014/main" id="{A297F7B2-DC1A-4E0C-8DC5-0008C510F9E7}"/>
            </a:ext>
          </a:extLst>
        </xdr:cNvPr>
        <xdr:cNvSpPr txBox="1"/>
      </xdr:nvSpPr>
      <xdr:spPr>
        <a:xfrm>
          <a:off x="16049171" y="993341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586" name="直線コネクタ 585">
          <a:extLst>
            <a:ext uri="{FF2B5EF4-FFF2-40B4-BE49-F238E27FC236}">
              <a16:creationId xmlns:a16="http://schemas.microsoft.com/office/drawing/2014/main" id="{14DFBDD0-FDCA-4FFD-A6C0-957B70A08259}"/>
            </a:ext>
          </a:extLst>
        </xdr:cNvPr>
        <xdr:cNvCxnSpPr/>
      </xdr:nvCxnSpPr>
      <xdr:spPr>
        <a:xfrm>
          <a:off x="164592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587" name="テキスト ボックス 586">
          <a:extLst>
            <a:ext uri="{FF2B5EF4-FFF2-40B4-BE49-F238E27FC236}">
              <a16:creationId xmlns:a16="http://schemas.microsoft.com/office/drawing/2014/main" id="{494B5712-BA84-4015-B822-C20FA12BF80E}"/>
            </a:ext>
          </a:extLst>
        </xdr:cNvPr>
        <xdr:cNvSpPr txBox="1"/>
      </xdr:nvSpPr>
      <xdr:spPr>
        <a:xfrm>
          <a:off x="16049171" y="961954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588" name="直線コネクタ 587">
          <a:extLst>
            <a:ext uri="{FF2B5EF4-FFF2-40B4-BE49-F238E27FC236}">
              <a16:creationId xmlns:a16="http://schemas.microsoft.com/office/drawing/2014/main" id="{521B69AA-DAED-4DA6-B252-0AE0CE5C0F1D}"/>
            </a:ext>
          </a:extLst>
        </xdr:cNvPr>
        <xdr:cNvCxnSpPr/>
      </xdr:nvCxnSpPr>
      <xdr:spPr>
        <a:xfrm>
          <a:off x="164592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589" name="テキスト ボックス 588">
          <a:extLst>
            <a:ext uri="{FF2B5EF4-FFF2-40B4-BE49-F238E27FC236}">
              <a16:creationId xmlns:a16="http://schemas.microsoft.com/office/drawing/2014/main" id="{56A5FDED-87EA-4215-B361-E1E1B67F5589}"/>
            </a:ext>
          </a:extLst>
        </xdr:cNvPr>
        <xdr:cNvSpPr txBox="1"/>
      </xdr:nvSpPr>
      <xdr:spPr>
        <a:xfrm>
          <a:off x="16049171" y="93056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590" name="直線コネクタ 589">
          <a:extLst>
            <a:ext uri="{FF2B5EF4-FFF2-40B4-BE49-F238E27FC236}">
              <a16:creationId xmlns:a16="http://schemas.microsoft.com/office/drawing/2014/main" id="{F756BE07-AA03-4133-81C5-FB4C2AC42D33}"/>
            </a:ext>
          </a:extLst>
        </xdr:cNvPr>
        <xdr:cNvCxnSpPr/>
      </xdr:nvCxnSpPr>
      <xdr:spPr>
        <a:xfrm>
          <a:off x="164592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591" name="テキスト ボックス 590">
          <a:extLst>
            <a:ext uri="{FF2B5EF4-FFF2-40B4-BE49-F238E27FC236}">
              <a16:creationId xmlns:a16="http://schemas.microsoft.com/office/drawing/2014/main" id="{ED32AF1A-D54D-43C7-A9A2-734851A328D8}"/>
            </a:ext>
          </a:extLst>
        </xdr:cNvPr>
        <xdr:cNvSpPr txBox="1"/>
      </xdr:nvSpPr>
      <xdr:spPr>
        <a:xfrm>
          <a:off x="1604917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2" name="直線コネクタ 591">
          <a:extLst>
            <a:ext uri="{FF2B5EF4-FFF2-40B4-BE49-F238E27FC236}">
              <a16:creationId xmlns:a16="http://schemas.microsoft.com/office/drawing/2014/main" id="{C2AC88FF-E63C-4B14-AB5C-1CFED8DE9B51}"/>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93" name="テキスト ボックス 592">
          <a:extLst>
            <a:ext uri="{FF2B5EF4-FFF2-40B4-BE49-F238E27FC236}">
              <a16:creationId xmlns:a16="http://schemas.microsoft.com/office/drawing/2014/main" id="{AAB5E3FE-AF50-4EC0-AECB-FA4FFFB4F868}"/>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4" name="【学校施設】&#10;一人当たり面積グラフ枠">
          <a:extLst>
            <a:ext uri="{FF2B5EF4-FFF2-40B4-BE49-F238E27FC236}">
              <a16:creationId xmlns:a16="http://schemas.microsoft.com/office/drawing/2014/main" id="{513D5500-5846-49D3-934F-5FE27B65ECDD}"/>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25799</xdr:rowOff>
    </xdr:from>
    <xdr:to>
      <xdr:col>116</xdr:col>
      <xdr:colOff>62864</xdr:colOff>
      <xdr:row>64</xdr:row>
      <xdr:rowOff>101237</xdr:rowOff>
    </xdr:to>
    <xdr:cxnSp macro="">
      <xdr:nvCxnSpPr>
        <xdr:cNvPr id="595" name="直線コネクタ 594">
          <a:extLst>
            <a:ext uri="{FF2B5EF4-FFF2-40B4-BE49-F238E27FC236}">
              <a16:creationId xmlns:a16="http://schemas.microsoft.com/office/drawing/2014/main" id="{5B5F7012-083A-4FAF-9745-C36A98EA01C7}"/>
            </a:ext>
          </a:extLst>
        </xdr:cNvPr>
        <xdr:cNvCxnSpPr/>
      </xdr:nvCxnSpPr>
      <xdr:spPr>
        <a:xfrm flipV="1">
          <a:off x="19951064" y="9112649"/>
          <a:ext cx="0" cy="15613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105064</xdr:rowOff>
    </xdr:from>
    <xdr:ext cx="469744" cy="259045"/>
    <xdr:sp macro="" textlink="">
      <xdr:nvSpPr>
        <xdr:cNvPr id="596" name="【学校施設】&#10;一人当たり面積最小値テキスト">
          <a:extLst>
            <a:ext uri="{FF2B5EF4-FFF2-40B4-BE49-F238E27FC236}">
              <a16:creationId xmlns:a16="http://schemas.microsoft.com/office/drawing/2014/main" id="{57B74A6B-AAD9-48D7-8D4F-210D21730D32}"/>
            </a:ext>
          </a:extLst>
        </xdr:cNvPr>
        <xdr:cNvSpPr txBox="1"/>
      </xdr:nvSpPr>
      <xdr:spPr>
        <a:xfrm>
          <a:off x="19989800" y="10677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101237</xdr:rowOff>
    </xdr:from>
    <xdr:to>
      <xdr:col>116</xdr:col>
      <xdr:colOff>152400</xdr:colOff>
      <xdr:row>64</xdr:row>
      <xdr:rowOff>101237</xdr:rowOff>
    </xdr:to>
    <xdr:cxnSp macro="">
      <xdr:nvCxnSpPr>
        <xdr:cNvPr id="597" name="直線コネクタ 596">
          <a:extLst>
            <a:ext uri="{FF2B5EF4-FFF2-40B4-BE49-F238E27FC236}">
              <a16:creationId xmlns:a16="http://schemas.microsoft.com/office/drawing/2014/main" id="{28F67525-1BB0-469D-AD56-CFEAF18CDBE8}"/>
            </a:ext>
          </a:extLst>
        </xdr:cNvPr>
        <xdr:cNvCxnSpPr/>
      </xdr:nvCxnSpPr>
      <xdr:spPr>
        <a:xfrm>
          <a:off x="19881850" y="1067398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143926</xdr:rowOff>
    </xdr:from>
    <xdr:ext cx="469744" cy="259045"/>
    <xdr:sp macro="" textlink="">
      <xdr:nvSpPr>
        <xdr:cNvPr id="598" name="【学校施設】&#10;一人当たり面積最大値テキスト">
          <a:extLst>
            <a:ext uri="{FF2B5EF4-FFF2-40B4-BE49-F238E27FC236}">
              <a16:creationId xmlns:a16="http://schemas.microsoft.com/office/drawing/2014/main" id="{A584AE9B-DCB0-4D4D-9CF3-65F82C74E12E}"/>
            </a:ext>
          </a:extLst>
        </xdr:cNvPr>
        <xdr:cNvSpPr txBox="1"/>
      </xdr:nvSpPr>
      <xdr:spPr>
        <a:xfrm>
          <a:off x="19989800" y="8900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25799</xdr:rowOff>
    </xdr:from>
    <xdr:to>
      <xdr:col>116</xdr:col>
      <xdr:colOff>152400</xdr:colOff>
      <xdr:row>55</xdr:row>
      <xdr:rowOff>25799</xdr:rowOff>
    </xdr:to>
    <xdr:cxnSp macro="">
      <xdr:nvCxnSpPr>
        <xdr:cNvPr id="599" name="直線コネクタ 598">
          <a:extLst>
            <a:ext uri="{FF2B5EF4-FFF2-40B4-BE49-F238E27FC236}">
              <a16:creationId xmlns:a16="http://schemas.microsoft.com/office/drawing/2014/main" id="{2B3D2AD5-45D8-4C3A-AAA9-1BDA16922D06}"/>
            </a:ext>
          </a:extLst>
        </xdr:cNvPr>
        <xdr:cNvCxnSpPr/>
      </xdr:nvCxnSpPr>
      <xdr:spPr>
        <a:xfrm>
          <a:off x="19881850" y="911264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134710</xdr:rowOff>
    </xdr:from>
    <xdr:ext cx="469744" cy="259045"/>
    <xdr:sp macro="" textlink="">
      <xdr:nvSpPr>
        <xdr:cNvPr id="600" name="【学校施設】&#10;一人当たり面積平均値テキスト">
          <a:extLst>
            <a:ext uri="{FF2B5EF4-FFF2-40B4-BE49-F238E27FC236}">
              <a16:creationId xmlns:a16="http://schemas.microsoft.com/office/drawing/2014/main" id="{1CEA70E8-7789-45EB-A11D-81630909E002}"/>
            </a:ext>
          </a:extLst>
        </xdr:cNvPr>
        <xdr:cNvSpPr txBox="1"/>
      </xdr:nvSpPr>
      <xdr:spPr>
        <a:xfrm>
          <a:off x="19989800" y="102121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111833</xdr:rowOff>
    </xdr:from>
    <xdr:to>
      <xdr:col>116</xdr:col>
      <xdr:colOff>114300</xdr:colOff>
      <xdr:row>63</xdr:row>
      <xdr:rowOff>41983</xdr:rowOff>
    </xdr:to>
    <xdr:sp macro="" textlink="">
      <xdr:nvSpPr>
        <xdr:cNvPr id="601" name="フローチャート: 判断 600">
          <a:extLst>
            <a:ext uri="{FF2B5EF4-FFF2-40B4-BE49-F238E27FC236}">
              <a16:creationId xmlns:a16="http://schemas.microsoft.com/office/drawing/2014/main" id="{44A029CF-905C-463B-B83E-A0955BBDD592}"/>
            </a:ext>
          </a:extLst>
        </xdr:cNvPr>
        <xdr:cNvSpPr/>
      </xdr:nvSpPr>
      <xdr:spPr>
        <a:xfrm>
          <a:off x="19900900" y="1035438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128488</xdr:rowOff>
    </xdr:from>
    <xdr:to>
      <xdr:col>112</xdr:col>
      <xdr:colOff>38100</xdr:colOff>
      <xdr:row>63</xdr:row>
      <xdr:rowOff>58638</xdr:rowOff>
    </xdr:to>
    <xdr:sp macro="" textlink="">
      <xdr:nvSpPr>
        <xdr:cNvPr id="602" name="フローチャート: 判断 601">
          <a:extLst>
            <a:ext uri="{FF2B5EF4-FFF2-40B4-BE49-F238E27FC236}">
              <a16:creationId xmlns:a16="http://schemas.microsoft.com/office/drawing/2014/main" id="{9126B48E-3516-4143-90F8-6FB0856AC6DB}"/>
            </a:ext>
          </a:extLst>
        </xdr:cNvPr>
        <xdr:cNvSpPr/>
      </xdr:nvSpPr>
      <xdr:spPr>
        <a:xfrm>
          <a:off x="19157950" y="1037103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108893</xdr:rowOff>
    </xdr:from>
    <xdr:to>
      <xdr:col>107</xdr:col>
      <xdr:colOff>101600</xdr:colOff>
      <xdr:row>63</xdr:row>
      <xdr:rowOff>39043</xdr:rowOff>
    </xdr:to>
    <xdr:sp macro="" textlink="">
      <xdr:nvSpPr>
        <xdr:cNvPr id="603" name="フローチャート: 判断 602">
          <a:extLst>
            <a:ext uri="{FF2B5EF4-FFF2-40B4-BE49-F238E27FC236}">
              <a16:creationId xmlns:a16="http://schemas.microsoft.com/office/drawing/2014/main" id="{384CBCC0-D283-411F-B246-E9380BE65B3A}"/>
            </a:ext>
          </a:extLst>
        </xdr:cNvPr>
        <xdr:cNvSpPr/>
      </xdr:nvSpPr>
      <xdr:spPr>
        <a:xfrm>
          <a:off x="18345150" y="1035144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120324</xdr:rowOff>
    </xdr:from>
    <xdr:to>
      <xdr:col>102</xdr:col>
      <xdr:colOff>165100</xdr:colOff>
      <xdr:row>63</xdr:row>
      <xdr:rowOff>50474</xdr:rowOff>
    </xdr:to>
    <xdr:sp macro="" textlink="">
      <xdr:nvSpPr>
        <xdr:cNvPr id="604" name="フローチャート: 判断 603">
          <a:extLst>
            <a:ext uri="{FF2B5EF4-FFF2-40B4-BE49-F238E27FC236}">
              <a16:creationId xmlns:a16="http://schemas.microsoft.com/office/drawing/2014/main" id="{28EAEB34-22A4-4B1E-9F48-3D24C8D68F47}"/>
            </a:ext>
          </a:extLst>
        </xdr:cNvPr>
        <xdr:cNvSpPr/>
      </xdr:nvSpPr>
      <xdr:spPr>
        <a:xfrm>
          <a:off x="17551400" y="1036287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129141</xdr:rowOff>
    </xdr:from>
    <xdr:to>
      <xdr:col>98</xdr:col>
      <xdr:colOff>38100</xdr:colOff>
      <xdr:row>63</xdr:row>
      <xdr:rowOff>59291</xdr:rowOff>
    </xdr:to>
    <xdr:sp macro="" textlink="">
      <xdr:nvSpPr>
        <xdr:cNvPr id="605" name="フローチャート: 判断 604">
          <a:extLst>
            <a:ext uri="{FF2B5EF4-FFF2-40B4-BE49-F238E27FC236}">
              <a16:creationId xmlns:a16="http://schemas.microsoft.com/office/drawing/2014/main" id="{150EE3FD-7CBA-48DC-A3E4-5A8F3B827ECC}"/>
            </a:ext>
          </a:extLst>
        </xdr:cNvPr>
        <xdr:cNvSpPr/>
      </xdr:nvSpPr>
      <xdr:spPr>
        <a:xfrm>
          <a:off x="16757650" y="1037169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6" name="テキスト ボックス 605">
          <a:extLst>
            <a:ext uri="{FF2B5EF4-FFF2-40B4-BE49-F238E27FC236}">
              <a16:creationId xmlns:a16="http://schemas.microsoft.com/office/drawing/2014/main" id="{E5894269-5423-4FAB-8ED7-C3046EC3411C}"/>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7" name="テキスト ボックス 606">
          <a:extLst>
            <a:ext uri="{FF2B5EF4-FFF2-40B4-BE49-F238E27FC236}">
              <a16:creationId xmlns:a16="http://schemas.microsoft.com/office/drawing/2014/main" id="{F7A17EFB-3E7C-4884-9FFF-FCA8BD206219}"/>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8" name="テキスト ボックス 607">
          <a:extLst>
            <a:ext uri="{FF2B5EF4-FFF2-40B4-BE49-F238E27FC236}">
              <a16:creationId xmlns:a16="http://schemas.microsoft.com/office/drawing/2014/main" id="{72BD3C44-9158-4113-983F-36EDAEA01D11}"/>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9" name="テキスト ボックス 608">
          <a:extLst>
            <a:ext uri="{FF2B5EF4-FFF2-40B4-BE49-F238E27FC236}">
              <a16:creationId xmlns:a16="http://schemas.microsoft.com/office/drawing/2014/main" id="{41B65793-6239-4311-BF34-50906A9A3CF6}"/>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10" name="テキスト ボックス 609">
          <a:extLst>
            <a:ext uri="{FF2B5EF4-FFF2-40B4-BE49-F238E27FC236}">
              <a16:creationId xmlns:a16="http://schemas.microsoft.com/office/drawing/2014/main" id="{F43CFEE3-2CF7-4EF1-8C28-FA29C8B009C7}"/>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153634</xdr:rowOff>
    </xdr:from>
    <xdr:to>
      <xdr:col>116</xdr:col>
      <xdr:colOff>114300</xdr:colOff>
      <xdr:row>64</xdr:row>
      <xdr:rowOff>83784</xdr:rowOff>
    </xdr:to>
    <xdr:sp macro="" textlink="">
      <xdr:nvSpPr>
        <xdr:cNvPr id="611" name="楕円 610">
          <a:extLst>
            <a:ext uri="{FF2B5EF4-FFF2-40B4-BE49-F238E27FC236}">
              <a16:creationId xmlns:a16="http://schemas.microsoft.com/office/drawing/2014/main" id="{84D05CF4-5B6F-4B78-B317-837ECD71FD76}"/>
            </a:ext>
          </a:extLst>
        </xdr:cNvPr>
        <xdr:cNvSpPr/>
      </xdr:nvSpPr>
      <xdr:spPr>
        <a:xfrm>
          <a:off x="19900900" y="1056128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68561</xdr:rowOff>
    </xdr:from>
    <xdr:ext cx="469744" cy="259045"/>
    <xdr:sp macro="" textlink="">
      <xdr:nvSpPr>
        <xdr:cNvPr id="612" name="【学校施設】&#10;一人当たり面積該当値テキスト">
          <a:extLst>
            <a:ext uri="{FF2B5EF4-FFF2-40B4-BE49-F238E27FC236}">
              <a16:creationId xmlns:a16="http://schemas.microsoft.com/office/drawing/2014/main" id="{EA3F96B6-16DC-404C-8744-E19992FB856B}"/>
            </a:ext>
          </a:extLst>
        </xdr:cNvPr>
        <xdr:cNvSpPr txBox="1"/>
      </xdr:nvSpPr>
      <xdr:spPr>
        <a:xfrm>
          <a:off x="19989800" y="10476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149389</xdr:rowOff>
    </xdr:from>
    <xdr:to>
      <xdr:col>112</xdr:col>
      <xdr:colOff>38100</xdr:colOff>
      <xdr:row>64</xdr:row>
      <xdr:rowOff>79539</xdr:rowOff>
    </xdr:to>
    <xdr:sp macro="" textlink="">
      <xdr:nvSpPr>
        <xdr:cNvPr id="613" name="楕円 612">
          <a:extLst>
            <a:ext uri="{FF2B5EF4-FFF2-40B4-BE49-F238E27FC236}">
              <a16:creationId xmlns:a16="http://schemas.microsoft.com/office/drawing/2014/main" id="{BCF0A902-CD37-4CB2-930C-1F68E8B3692D}"/>
            </a:ext>
          </a:extLst>
        </xdr:cNvPr>
        <xdr:cNvSpPr/>
      </xdr:nvSpPr>
      <xdr:spPr>
        <a:xfrm>
          <a:off x="19157950" y="1055703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64</xdr:row>
      <xdr:rowOff>28739</xdr:rowOff>
    </xdr:from>
    <xdr:to>
      <xdr:col>116</xdr:col>
      <xdr:colOff>63500</xdr:colOff>
      <xdr:row>64</xdr:row>
      <xdr:rowOff>32984</xdr:rowOff>
    </xdr:to>
    <xdr:cxnSp macro="">
      <xdr:nvCxnSpPr>
        <xdr:cNvPr id="614" name="直線コネクタ 613">
          <a:extLst>
            <a:ext uri="{FF2B5EF4-FFF2-40B4-BE49-F238E27FC236}">
              <a16:creationId xmlns:a16="http://schemas.microsoft.com/office/drawing/2014/main" id="{2803E06B-AB7D-406B-BB7F-C0B9E58BA148}"/>
            </a:ext>
          </a:extLst>
        </xdr:cNvPr>
        <xdr:cNvCxnSpPr/>
      </xdr:nvCxnSpPr>
      <xdr:spPr>
        <a:xfrm>
          <a:off x="19202400" y="10601489"/>
          <a:ext cx="749300" cy="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146449</xdr:rowOff>
    </xdr:from>
    <xdr:to>
      <xdr:col>107</xdr:col>
      <xdr:colOff>101600</xdr:colOff>
      <xdr:row>64</xdr:row>
      <xdr:rowOff>76599</xdr:rowOff>
    </xdr:to>
    <xdr:sp macro="" textlink="">
      <xdr:nvSpPr>
        <xdr:cNvPr id="615" name="楕円 614">
          <a:extLst>
            <a:ext uri="{FF2B5EF4-FFF2-40B4-BE49-F238E27FC236}">
              <a16:creationId xmlns:a16="http://schemas.microsoft.com/office/drawing/2014/main" id="{F1D09585-AA52-44A1-AAC6-2176730B01EC}"/>
            </a:ext>
          </a:extLst>
        </xdr:cNvPr>
        <xdr:cNvSpPr/>
      </xdr:nvSpPr>
      <xdr:spPr>
        <a:xfrm>
          <a:off x="18345150" y="1055409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25799</xdr:rowOff>
    </xdr:from>
    <xdr:to>
      <xdr:col>111</xdr:col>
      <xdr:colOff>177800</xdr:colOff>
      <xdr:row>64</xdr:row>
      <xdr:rowOff>28739</xdr:rowOff>
    </xdr:to>
    <xdr:cxnSp macro="">
      <xdr:nvCxnSpPr>
        <xdr:cNvPr id="616" name="直線コネクタ 615">
          <a:extLst>
            <a:ext uri="{FF2B5EF4-FFF2-40B4-BE49-F238E27FC236}">
              <a16:creationId xmlns:a16="http://schemas.microsoft.com/office/drawing/2014/main" id="{43340FB7-FBFC-4826-B46E-E1ECEF078AFE}"/>
            </a:ext>
          </a:extLst>
        </xdr:cNvPr>
        <xdr:cNvCxnSpPr/>
      </xdr:nvCxnSpPr>
      <xdr:spPr>
        <a:xfrm>
          <a:off x="18395950" y="10598549"/>
          <a:ext cx="806450" cy="2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106607</xdr:rowOff>
    </xdr:from>
    <xdr:to>
      <xdr:col>102</xdr:col>
      <xdr:colOff>165100</xdr:colOff>
      <xdr:row>64</xdr:row>
      <xdr:rowOff>36757</xdr:rowOff>
    </xdr:to>
    <xdr:sp macro="" textlink="">
      <xdr:nvSpPr>
        <xdr:cNvPr id="617" name="楕円 616">
          <a:extLst>
            <a:ext uri="{FF2B5EF4-FFF2-40B4-BE49-F238E27FC236}">
              <a16:creationId xmlns:a16="http://schemas.microsoft.com/office/drawing/2014/main" id="{67E3E5B4-10D6-424A-8848-10BB6BC9F7CD}"/>
            </a:ext>
          </a:extLst>
        </xdr:cNvPr>
        <xdr:cNvSpPr/>
      </xdr:nvSpPr>
      <xdr:spPr>
        <a:xfrm>
          <a:off x="17551400" y="1051425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157407</xdr:rowOff>
    </xdr:from>
    <xdr:to>
      <xdr:col>107</xdr:col>
      <xdr:colOff>50800</xdr:colOff>
      <xdr:row>64</xdr:row>
      <xdr:rowOff>25799</xdr:rowOff>
    </xdr:to>
    <xdr:cxnSp macro="">
      <xdr:nvCxnSpPr>
        <xdr:cNvPr id="618" name="直線コネクタ 617">
          <a:extLst>
            <a:ext uri="{FF2B5EF4-FFF2-40B4-BE49-F238E27FC236}">
              <a16:creationId xmlns:a16="http://schemas.microsoft.com/office/drawing/2014/main" id="{B18DABC7-E111-461E-97A1-F2AABFC26A69}"/>
            </a:ext>
          </a:extLst>
        </xdr:cNvPr>
        <xdr:cNvCxnSpPr/>
      </xdr:nvCxnSpPr>
      <xdr:spPr>
        <a:xfrm>
          <a:off x="17602200" y="10565057"/>
          <a:ext cx="793750" cy="33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104648</xdr:rowOff>
    </xdr:from>
    <xdr:to>
      <xdr:col>98</xdr:col>
      <xdr:colOff>38100</xdr:colOff>
      <xdr:row>64</xdr:row>
      <xdr:rowOff>34798</xdr:rowOff>
    </xdr:to>
    <xdr:sp macro="" textlink="">
      <xdr:nvSpPr>
        <xdr:cNvPr id="619" name="楕円 618">
          <a:extLst>
            <a:ext uri="{FF2B5EF4-FFF2-40B4-BE49-F238E27FC236}">
              <a16:creationId xmlns:a16="http://schemas.microsoft.com/office/drawing/2014/main" id="{54153C41-8721-4439-AF60-764985BC94AB}"/>
            </a:ext>
          </a:extLst>
        </xdr:cNvPr>
        <xdr:cNvSpPr/>
      </xdr:nvSpPr>
      <xdr:spPr>
        <a:xfrm>
          <a:off x="16757650" y="1051229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155448</xdr:rowOff>
    </xdr:from>
    <xdr:to>
      <xdr:col>102</xdr:col>
      <xdr:colOff>114300</xdr:colOff>
      <xdr:row>63</xdr:row>
      <xdr:rowOff>157407</xdr:rowOff>
    </xdr:to>
    <xdr:cxnSp macro="">
      <xdr:nvCxnSpPr>
        <xdr:cNvPr id="620" name="直線コネクタ 619">
          <a:extLst>
            <a:ext uri="{FF2B5EF4-FFF2-40B4-BE49-F238E27FC236}">
              <a16:creationId xmlns:a16="http://schemas.microsoft.com/office/drawing/2014/main" id="{DE1FA060-67C9-45D7-9617-84227F66792A}"/>
            </a:ext>
          </a:extLst>
        </xdr:cNvPr>
        <xdr:cNvCxnSpPr/>
      </xdr:nvCxnSpPr>
      <xdr:spPr>
        <a:xfrm>
          <a:off x="16802100" y="10563098"/>
          <a:ext cx="800100" cy="1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75165</xdr:rowOff>
    </xdr:from>
    <xdr:ext cx="469744" cy="259045"/>
    <xdr:sp macro="" textlink="">
      <xdr:nvSpPr>
        <xdr:cNvPr id="621" name="n_1aveValue【学校施設】&#10;一人当たり面積">
          <a:extLst>
            <a:ext uri="{FF2B5EF4-FFF2-40B4-BE49-F238E27FC236}">
              <a16:creationId xmlns:a16="http://schemas.microsoft.com/office/drawing/2014/main" id="{5CF78907-8DCC-42B3-9928-ABDF42A6D537}"/>
            </a:ext>
          </a:extLst>
        </xdr:cNvPr>
        <xdr:cNvSpPr txBox="1"/>
      </xdr:nvSpPr>
      <xdr:spPr>
        <a:xfrm>
          <a:off x="18980227" y="10152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55570</xdr:rowOff>
    </xdr:from>
    <xdr:ext cx="469744" cy="259045"/>
    <xdr:sp macro="" textlink="">
      <xdr:nvSpPr>
        <xdr:cNvPr id="622" name="n_2aveValue【学校施設】&#10;一人当たり面積">
          <a:extLst>
            <a:ext uri="{FF2B5EF4-FFF2-40B4-BE49-F238E27FC236}">
              <a16:creationId xmlns:a16="http://schemas.microsoft.com/office/drawing/2014/main" id="{C0DAA92E-8296-4C5B-B70A-1CF34C977C69}"/>
            </a:ext>
          </a:extLst>
        </xdr:cNvPr>
        <xdr:cNvSpPr txBox="1"/>
      </xdr:nvSpPr>
      <xdr:spPr>
        <a:xfrm>
          <a:off x="18180127" y="10133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67001</xdr:rowOff>
    </xdr:from>
    <xdr:ext cx="469744" cy="259045"/>
    <xdr:sp macro="" textlink="">
      <xdr:nvSpPr>
        <xdr:cNvPr id="623" name="n_3aveValue【学校施設】&#10;一人当たり面積">
          <a:extLst>
            <a:ext uri="{FF2B5EF4-FFF2-40B4-BE49-F238E27FC236}">
              <a16:creationId xmlns:a16="http://schemas.microsoft.com/office/drawing/2014/main" id="{10A3F2CD-FAA1-4DCC-A424-6FF2370951E9}"/>
            </a:ext>
          </a:extLst>
        </xdr:cNvPr>
        <xdr:cNvSpPr txBox="1"/>
      </xdr:nvSpPr>
      <xdr:spPr>
        <a:xfrm>
          <a:off x="17386377" y="10144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75818</xdr:rowOff>
    </xdr:from>
    <xdr:ext cx="469744" cy="259045"/>
    <xdr:sp macro="" textlink="">
      <xdr:nvSpPr>
        <xdr:cNvPr id="624" name="n_4aveValue【学校施設】&#10;一人当たり面積">
          <a:extLst>
            <a:ext uri="{FF2B5EF4-FFF2-40B4-BE49-F238E27FC236}">
              <a16:creationId xmlns:a16="http://schemas.microsoft.com/office/drawing/2014/main" id="{ECC4B46E-9826-45F5-BD6F-7447C0A8CCA7}"/>
            </a:ext>
          </a:extLst>
        </xdr:cNvPr>
        <xdr:cNvSpPr txBox="1"/>
      </xdr:nvSpPr>
      <xdr:spPr>
        <a:xfrm>
          <a:off x="16592627" y="10153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70666</xdr:rowOff>
    </xdr:from>
    <xdr:ext cx="469744" cy="259045"/>
    <xdr:sp macro="" textlink="">
      <xdr:nvSpPr>
        <xdr:cNvPr id="625" name="n_1mainValue【学校施設】&#10;一人当たり面積">
          <a:extLst>
            <a:ext uri="{FF2B5EF4-FFF2-40B4-BE49-F238E27FC236}">
              <a16:creationId xmlns:a16="http://schemas.microsoft.com/office/drawing/2014/main" id="{8C6C06E7-0164-43B4-9849-B8A69F069B99}"/>
            </a:ext>
          </a:extLst>
        </xdr:cNvPr>
        <xdr:cNvSpPr txBox="1"/>
      </xdr:nvSpPr>
      <xdr:spPr>
        <a:xfrm>
          <a:off x="18980227" y="10643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67726</xdr:rowOff>
    </xdr:from>
    <xdr:ext cx="469744" cy="259045"/>
    <xdr:sp macro="" textlink="">
      <xdr:nvSpPr>
        <xdr:cNvPr id="626" name="n_2mainValue【学校施設】&#10;一人当たり面積">
          <a:extLst>
            <a:ext uri="{FF2B5EF4-FFF2-40B4-BE49-F238E27FC236}">
              <a16:creationId xmlns:a16="http://schemas.microsoft.com/office/drawing/2014/main" id="{AD4E6C26-73E6-45E4-AD82-DECCB48AD449}"/>
            </a:ext>
          </a:extLst>
        </xdr:cNvPr>
        <xdr:cNvSpPr txBox="1"/>
      </xdr:nvSpPr>
      <xdr:spPr>
        <a:xfrm>
          <a:off x="18180127" y="10640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27884</xdr:rowOff>
    </xdr:from>
    <xdr:ext cx="469744" cy="259045"/>
    <xdr:sp macro="" textlink="">
      <xdr:nvSpPr>
        <xdr:cNvPr id="627" name="n_3mainValue【学校施設】&#10;一人当たり面積">
          <a:extLst>
            <a:ext uri="{FF2B5EF4-FFF2-40B4-BE49-F238E27FC236}">
              <a16:creationId xmlns:a16="http://schemas.microsoft.com/office/drawing/2014/main" id="{381EB79C-92FB-493D-9300-206BE30D2539}"/>
            </a:ext>
          </a:extLst>
        </xdr:cNvPr>
        <xdr:cNvSpPr txBox="1"/>
      </xdr:nvSpPr>
      <xdr:spPr>
        <a:xfrm>
          <a:off x="17386377" y="106006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25925</xdr:rowOff>
    </xdr:from>
    <xdr:ext cx="469744" cy="259045"/>
    <xdr:sp macro="" textlink="">
      <xdr:nvSpPr>
        <xdr:cNvPr id="628" name="n_4mainValue【学校施設】&#10;一人当たり面積">
          <a:extLst>
            <a:ext uri="{FF2B5EF4-FFF2-40B4-BE49-F238E27FC236}">
              <a16:creationId xmlns:a16="http://schemas.microsoft.com/office/drawing/2014/main" id="{3ED5456F-DBC6-4551-A23E-3BB0C0615492}"/>
            </a:ext>
          </a:extLst>
        </xdr:cNvPr>
        <xdr:cNvSpPr txBox="1"/>
      </xdr:nvSpPr>
      <xdr:spPr>
        <a:xfrm>
          <a:off x="16592627" y="10598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9" name="正方形/長方形 628">
          <a:extLst>
            <a:ext uri="{FF2B5EF4-FFF2-40B4-BE49-F238E27FC236}">
              <a16:creationId xmlns:a16="http://schemas.microsoft.com/office/drawing/2014/main" id="{7E7A80D9-4BE7-4BDC-BD1A-C823C503CA30}"/>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30" name="正方形/長方形 629">
          <a:extLst>
            <a:ext uri="{FF2B5EF4-FFF2-40B4-BE49-F238E27FC236}">
              <a16:creationId xmlns:a16="http://schemas.microsoft.com/office/drawing/2014/main" id="{540657B0-A61D-4C8C-8FBB-441645DAFB44}"/>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31" name="正方形/長方形 630">
          <a:extLst>
            <a:ext uri="{FF2B5EF4-FFF2-40B4-BE49-F238E27FC236}">
              <a16:creationId xmlns:a16="http://schemas.microsoft.com/office/drawing/2014/main" id="{5A80CCEE-8CF9-428E-AD56-40BFE23A7C0E}"/>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2" name="正方形/長方形 631">
          <a:extLst>
            <a:ext uri="{FF2B5EF4-FFF2-40B4-BE49-F238E27FC236}">
              <a16:creationId xmlns:a16="http://schemas.microsoft.com/office/drawing/2014/main" id="{E3F2335B-4CD9-4F9C-A848-EA1028DB87D6}"/>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3" name="正方形/長方形 632">
          <a:extLst>
            <a:ext uri="{FF2B5EF4-FFF2-40B4-BE49-F238E27FC236}">
              <a16:creationId xmlns:a16="http://schemas.microsoft.com/office/drawing/2014/main" id="{F0ECE1B5-99E8-4F19-A5EA-2F3DC443F54F}"/>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4" name="正方形/長方形 633">
          <a:extLst>
            <a:ext uri="{FF2B5EF4-FFF2-40B4-BE49-F238E27FC236}">
              <a16:creationId xmlns:a16="http://schemas.microsoft.com/office/drawing/2014/main" id="{CFB45173-7383-4525-A9A1-9666C977ACB2}"/>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5" name="正方形/長方形 634">
          <a:extLst>
            <a:ext uri="{FF2B5EF4-FFF2-40B4-BE49-F238E27FC236}">
              <a16:creationId xmlns:a16="http://schemas.microsoft.com/office/drawing/2014/main" id="{7D6D1799-07BA-43C2-9D6B-E50B9C350C6E}"/>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6" name="正方形/長方形 635">
          <a:extLst>
            <a:ext uri="{FF2B5EF4-FFF2-40B4-BE49-F238E27FC236}">
              <a16:creationId xmlns:a16="http://schemas.microsoft.com/office/drawing/2014/main" id="{A6E1924A-2C4D-4721-87B9-AD4FAEC0154C}"/>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7" name="テキスト ボックス 636">
          <a:extLst>
            <a:ext uri="{FF2B5EF4-FFF2-40B4-BE49-F238E27FC236}">
              <a16:creationId xmlns:a16="http://schemas.microsoft.com/office/drawing/2014/main" id="{F0EE7F34-FE5F-4FED-B736-51948B4A92D6}"/>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8" name="直線コネクタ 637">
          <a:extLst>
            <a:ext uri="{FF2B5EF4-FFF2-40B4-BE49-F238E27FC236}">
              <a16:creationId xmlns:a16="http://schemas.microsoft.com/office/drawing/2014/main" id="{0E26D4FD-A102-418B-A8A7-4741BEA87ACD}"/>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9" name="テキスト ボックス 638">
          <a:extLst>
            <a:ext uri="{FF2B5EF4-FFF2-40B4-BE49-F238E27FC236}">
              <a16:creationId xmlns:a16="http://schemas.microsoft.com/office/drawing/2014/main" id="{76C14469-2AFA-4EB4-B034-C32675009EC3}"/>
            </a:ext>
          </a:extLst>
        </xdr:cNvPr>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40" name="直線コネクタ 639">
          <a:extLst>
            <a:ext uri="{FF2B5EF4-FFF2-40B4-BE49-F238E27FC236}">
              <a16:creationId xmlns:a16="http://schemas.microsoft.com/office/drawing/2014/main" id="{A7EDDBE7-66B2-4608-A762-3C5BD456DA30}"/>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41" name="テキスト ボックス 640">
          <a:extLst>
            <a:ext uri="{FF2B5EF4-FFF2-40B4-BE49-F238E27FC236}">
              <a16:creationId xmlns:a16="http://schemas.microsoft.com/office/drawing/2014/main" id="{D5E5BB0A-D1B0-47E1-B22D-52CA01C082F1}"/>
            </a:ext>
          </a:extLst>
        </xdr:cNvPr>
        <xdr:cNvSpPr txBox="1"/>
      </xdr:nvSpPr>
      <xdr:spPr>
        <a:xfrm>
          <a:off x="107977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42" name="直線コネクタ 641">
          <a:extLst>
            <a:ext uri="{FF2B5EF4-FFF2-40B4-BE49-F238E27FC236}">
              <a16:creationId xmlns:a16="http://schemas.microsoft.com/office/drawing/2014/main" id="{BB7A83EE-3CF2-4379-A572-5E7CEDA0ACF2}"/>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43" name="テキスト ボックス 642">
          <a:extLst>
            <a:ext uri="{FF2B5EF4-FFF2-40B4-BE49-F238E27FC236}">
              <a16:creationId xmlns:a16="http://schemas.microsoft.com/office/drawing/2014/main" id="{B4D6FD96-EEFE-40CC-B8FB-8E6DC98609C5}"/>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44" name="直線コネクタ 643">
          <a:extLst>
            <a:ext uri="{FF2B5EF4-FFF2-40B4-BE49-F238E27FC236}">
              <a16:creationId xmlns:a16="http://schemas.microsoft.com/office/drawing/2014/main" id="{138896DD-FA5A-4092-9E0B-F134A923F9EB}"/>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45" name="テキスト ボックス 644">
          <a:extLst>
            <a:ext uri="{FF2B5EF4-FFF2-40B4-BE49-F238E27FC236}">
              <a16:creationId xmlns:a16="http://schemas.microsoft.com/office/drawing/2014/main" id="{1560F005-F578-4ABB-A552-2499B7B18BA2}"/>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46" name="直線コネクタ 645">
          <a:extLst>
            <a:ext uri="{FF2B5EF4-FFF2-40B4-BE49-F238E27FC236}">
              <a16:creationId xmlns:a16="http://schemas.microsoft.com/office/drawing/2014/main" id="{50B8B66A-80B0-46B3-80C2-25EB3CB24BDD}"/>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47" name="テキスト ボックス 646">
          <a:extLst>
            <a:ext uri="{FF2B5EF4-FFF2-40B4-BE49-F238E27FC236}">
              <a16:creationId xmlns:a16="http://schemas.microsoft.com/office/drawing/2014/main" id="{46B6B69D-45AD-4347-A9ED-4FC1C292AA50}"/>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48" name="直線コネクタ 647">
          <a:extLst>
            <a:ext uri="{FF2B5EF4-FFF2-40B4-BE49-F238E27FC236}">
              <a16:creationId xmlns:a16="http://schemas.microsoft.com/office/drawing/2014/main" id="{60312EAB-D787-4F82-BBD7-FF5793A83568}"/>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9" name="テキスト ボックス 648">
          <a:extLst>
            <a:ext uri="{FF2B5EF4-FFF2-40B4-BE49-F238E27FC236}">
              <a16:creationId xmlns:a16="http://schemas.microsoft.com/office/drawing/2014/main" id="{3D3DFEF2-0840-4968-B7CB-1652F7C0623E}"/>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50" name="直線コネクタ 649">
          <a:extLst>
            <a:ext uri="{FF2B5EF4-FFF2-40B4-BE49-F238E27FC236}">
              <a16:creationId xmlns:a16="http://schemas.microsoft.com/office/drawing/2014/main" id="{53D18E0A-BD25-4A04-B128-06BF63A6414C}"/>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51" name="テキスト ボックス 650">
          <a:extLst>
            <a:ext uri="{FF2B5EF4-FFF2-40B4-BE49-F238E27FC236}">
              <a16:creationId xmlns:a16="http://schemas.microsoft.com/office/drawing/2014/main" id="{5D555964-45D3-4270-88C1-E4D94F185A73}"/>
            </a:ext>
          </a:extLst>
        </xdr:cNvPr>
        <xdr:cNvSpPr txBox="1"/>
      </xdr:nvSpPr>
      <xdr:spPr>
        <a:xfrm>
          <a:off x="1090691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52" name="直線コネクタ 651">
          <a:extLst>
            <a:ext uri="{FF2B5EF4-FFF2-40B4-BE49-F238E27FC236}">
              <a16:creationId xmlns:a16="http://schemas.microsoft.com/office/drawing/2014/main" id="{9BDFA532-EB3E-4FDF-A687-22AD3D8ADB4A}"/>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53" name="【児童館】&#10;有形固定資産減価償却率グラフ枠">
          <a:extLst>
            <a:ext uri="{FF2B5EF4-FFF2-40B4-BE49-F238E27FC236}">
              <a16:creationId xmlns:a16="http://schemas.microsoft.com/office/drawing/2014/main" id="{7A66E516-E027-4B97-B56E-85F01759C605}"/>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72389</xdr:rowOff>
    </xdr:from>
    <xdr:to>
      <xdr:col>85</xdr:col>
      <xdr:colOff>126364</xdr:colOff>
      <xdr:row>86</xdr:row>
      <xdr:rowOff>168729</xdr:rowOff>
    </xdr:to>
    <xdr:cxnSp macro="">
      <xdr:nvCxnSpPr>
        <xdr:cNvPr id="654" name="直線コネクタ 653">
          <a:extLst>
            <a:ext uri="{FF2B5EF4-FFF2-40B4-BE49-F238E27FC236}">
              <a16:creationId xmlns:a16="http://schemas.microsoft.com/office/drawing/2014/main" id="{7CCAD1C3-4C99-47BE-BFCB-B8318D235E18}"/>
            </a:ext>
          </a:extLst>
        </xdr:cNvPr>
        <xdr:cNvCxnSpPr/>
      </xdr:nvCxnSpPr>
      <xdr:spPr>
        <a:xfrm flipV="1">
          <a:off x="14699614" y="12956539"/>
          <a:ext cx="0" cy="14107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55" name="【児童館】&#10;有形固定資産減価償却率最小値テキスト">
          <a:extLst>
            <a:ext uri="{FF2B5EF4-FFF2-40B4-BE49-F238E27FC236}">
              <a16:creationId xmlns:a16="http://schemas.microsoft.com/office/drawing/2014/main" id="{D63B9ACB-C33C-42DE-9A91-09D692291F57}"/>
            </a:ext>
          </a:extLst>
        </xdr:cNvPr>
        <xdr:cNvSpPr txBox="1"/>
      </xdr:nvSpPr>
      <xdr:spPr>
        <a:xfrm>
          <a:off x="14738350" y="14371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56" name="直線コネクタ 655">
          <a:extLst>
            <a:ext uri="{FF2B5EF4-FFF2-40B4-BE49-F238E27FC236}">
              <a16:creationId xmlns:a16="http://schemas.microsoft.com/office/drawing/2014/main" id="{A8C8B29B-297F-4B41-A281-4C7E497853CE}"/>
            </a:ext>
          </a:extLst>
        </xdr:cNvPr>
        <xdr:cNvCxnSpPr/>
      </xdr:nvCxnSpPr>
      <xdr:spPr>
        <a:xfrm>
          <a:off x="14611350" y="143673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19066</xdr:rowOff>
    </xdr:from>
    <xdr:ext cx="405111" cy="259045"/>
    <xdr:sp macro="" textlink="">
      <xdr:nvSpPr>
        <xdr:cNvPr id="657" name="【児童館】&#10;有形固定資産減価償却率最大値テキスト">
          <a:extLst>
            <a:ext uri="{FF2B5EF4-FFF2-40B4-BE49-F238E27FC236}">
              <a16:creationId xmlns:a16="http://schemas.microsoft.com/office/drawing/2014/main" id="{87943C46-8E53-4D48-8B64-5E4CC1F979AA}"/>
            </a:ext>
          </a:extLst>
        </xdr:cNvPr>
        <xdr:cNvSpPr txBox="1"/>
      </xdr:nvSpPr>
      <xdr:spPr>
        <a:xfrm>
          <a:off x="14738350" y="12738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72389</xdr:rowOff>
    </xdr:from>
    <xdr:to>
      <xdr:col>86</xdr:col>
      <xdr:colOff>25400</xdr:colOff>
      <xdr:row>78</xdr:row>
      <xdr:rowOff>72389</xdr:rowOff>
    </xdr:to>
    <xdr:cxnSp macro="">
      <xdr:nvCxnSpPr>
        <xdr:cNvPr id="658" name="直線コネクタ 657">
          <a:extLst>
            <a:ext uri="{FF2B5EF4-FFF2-40B4-BE49-F238E27FC236}">
              <a16:creationId xmlns:a16="http://schemas.microsoft.com/office/drawing/2014/main" id="{56B7105E-C82B-4AFA-A861-33EC1E506AC6}"/>
            </a:ext>
          </a:extLst>
        </xdr:cNvPr>
        <xdr:cNvCxnSpPr/>
      </xdr:nvCxnSpPr>
      <xdr:spPr>
        <a:xfrm>
          <a:off x="14611350" y="129565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127379</xdr:rowOff>
    </xdr:from>
    <xdr:ext cx="405111" cy="259045"/>
    <xdr:sp macro="" textlink="">
      <xdr:nvSpPr>
        <xdr:cNvPr id="659" name="【児童館】&#10;有形固定資産減価償却率平均値テキスト">
          <a:extLst>
            <a:ext uri="{FF2B5EF4-FFF2-40B4-BE49-F238E27FC236}">
              <a16:creationId xmlns:a16="http://schemas.microsoft.com/office/drawing/2014/main" id="{BB2635CF-E39C-4152-BE9F-B7B8BA48B9F7}"/>
            </a:ext>
          </a:extLst>
        </xdr:cNvPr>
        <xdr:cNvSpPr txBox="1"/>
      </xdr:nvSpPr>
      <xdr:spPr>
        <a:xfrm>
          <a:off x="14738350" y="1367192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148952</xdr:rowOff>
    </xdr:from>
    <xdr:to>
      <xdr:col>85</xdr:col>
      <xdr:colOff>177800</xdr:colOff>
      <xdr:row>83</xdr:row>
      <xdr:rowOff>79102</xdr:rowOff>
    </xdr:to>
    <xdr:sp macro="" textlink="">
      <xdr:nvSpPr>
        <xdr:cNvPr id="660" name="フローチャート: 判断 659">
          <a:extLst>
            <a:ext uri="{FF2B5EF4-FFF2-40B4-BE49-F238E27FC236}">
              <a16:creationId xmlns:a16="http://schemas.microsoft.com/office/drawing/2014/main" id="{735F7BE2-1E95-4BD2-872E-9020001A04BC}"/>
            </a:ext>
          </a:extLst>
        </xdr:cNvPr>
        <xdr:cNvSpPr/>
      </xdr:nvSpPr>
      <xdr:spPr>
        <a:xfrm>
          <a:off x="14649450" y="1369350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119562</xdr:rowOff>
    </xdr:from>
    <xdr:to>
      <xdr:col>81</xdr:col>
      <xdr:colOff>101600</xdr:colOff>
      <xdr:row>83</xdr:row>
      <xdr:rowOff>49712</xdr:rowOff>
    </xdr:to>
    <xdr:sp macro="" textlink="">
      <xdr:nvSpPr>
        <xdr:cNvPr id="661" name="フローチャート: 判断 660">
          <a:extLst>
            <a:ext uri="{FF2B5EF4-FFF2-40B4-BE49-F238E27FC236}">
              <a16:creationId xmlns:a16="http://schemas.microsoft.com/office/drawing/2014/main" id="{B1C827A1-64B4-45FB-B6AB-791F5A0CE97B}"/>
            </a:ext>
          </a:extLst>
        </xdr:cNvPr>
        <xdr:cNvSpPr/>
      </xdr:nvSpPr>
      <xdr:spPr>
        <a:xfrm>
          <a:off x="13887450" y="1366411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153851</xdr:rowOff>
    </xdr:from>
    <xdr:to>
      <xdr:col>76</xdr:col>
      <xdr:colOff>165100</xdr:colOff>
      <xdr:row>82</xdr:row>
      <xdr:rowOff>84001</xdr:rowOff>
    </xdr:to>
    <xdr:sp macro="" textlink="">
      <xdr:nvSpPr>
        <xdr:cNvPr id="662" name="フローチャート: 判断 661">
          <a:extLst>
            <a:ext uri="{FF2B5EF4-FFF2-40B4-BE49-F238E27FC236}">
              <a16:creationId xmlns:a16="http://schemas.microsoft.com/office/drawing/2014/main" id="{85A27732-952E-48ED-B89E-07A93666A80B}"/>
            </a:ext>
          </a:extLst>
        </xdr:cNvPr>
        <xdr:cNvSpPr/>
      </xdr:nvSpPr>
      <xdr:spPr>
        <a:xfrm>
          <a:off x="13093700" y="1353330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137523</xdr:rowOff>
    </xdr:from>
    <xdr:to>
      <xdr:col>72</xdr:col>
      <xdr:colOff>38100</xdr:colOff>
      <xdr:row>82</xdr:row>
      <xdr:rowOff>67673</xdr:rowOff>
    </xdr:to>
    <xdr:sp macro="" textlink="">
      <xdr:nvSpPr>
        <xdr:cNvPr id="663" name="フローチャート: 判断 662">
          <a:extLst>
            <a:ext uri="{FF2B5EF4-FFF2-40B4-BE49-F238E27FC236}">
              <a16:creationId xmlns:a16="http://schemas.microsoft.com/office/drawing/2014/main" id="{B88DD56A-5F38-4D24-B90C-AA3A2573D094}"/>
            </a:ext>
          </a:extLst>
        </xdr:cNvPr>
        <xdr:cNvSpPr/>
      </xdr:nvSpPr>
      <xdr:spPr>
        <a:xfrm>
          <a:off x="12299950" y="1351697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139156</xdr:rowOff>
    </xdr:from>
    <xdr:to>
      <xdr:col>67</xdr:col>
      <xdr:colOff>101600</xdr:colOff>
      <xdr:row>82</xdr:row>
      <xdr:rowOff>69306</xdr:rowOff>
    </xdr:to>
    <xdr:sp macro="" textlink="">
      <xdr:nvSpPr>
        <xdr:cNvPr id="664" name="フローチャート: 判断 663">
          <a:extLst>
            <a:ext uri="{FF2B5EF4-FFF2-40B4-BE49-F238E27FC236}">
              <a16:creationId xmlns:a16="http://schemas.microsoft.com/office/drawing/2014/main" id="{25B31BEA-501A-4434-9093-F7ED3A543884}"/>
            </a:ext>
          </a:extLst>
        </xdr:cNvPr>
        <xdr:cNvSpPr/>
      </xdr:nvSpPr>
      <xdr:spPr>
        <a:xfrm>
          <a:off x="11487150" y="135186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5" name="テキスト ボックス 664">
          <a:extLst>
            <a:ext uri="{FF2B5EF4-FFF2-40B4-BE49-F238E27FC236}">
              <a16:creationId xmlns:a16="http://schemas.microsoft.com/office/drawing/2014/main" id="{6571F030-F958-4406-811B-98F6801FABFA}"/>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6" name="テキスト ボックス 665">
          <a:extLst>
            <a:ext uri="{FF2B5EF4-FFF2-40B4-BE49-F238E27FC236}">
              <a16:creationId xmlns:a16="http://schemas.microsoft.com/office/drawing/2014/main" id="{873BCAEB-5297-45A2-BD1E-8706DFDBE1BC}"/>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7" name="テキスト ボックス 666">
          <a:extLst>
            <a:ext uri="{FF2B5EF4-FFF2-40B4-BE49-F238E27FC236}">
              <a16:creationId xmlns:a16="http://schemas.microsoft.com/office/drawing/2014/main" id="{CD06B21E-9F16-4598-A32B-DE3379B93E4B}"/>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8" name="テキスト ボックス 667">
          <a:extLst>
            <a:ext uri="{FF2B5EF4-FFF2-40B4-BE49-F238E27FC236}">
              <a16:creationId xmlns:a16="http://schemas.microsoft.com/office/drawing/2014/main" id="{CB90F179-0CFA-4997-9FF3-59A42CBBBE2F}"/>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9" name="テキスト ボックス 668">
          <a:extLst>
            <a:ext uri="{FF2B5EF4-FFF2-40B4-BE49-F238E27FC236}">
              <a16:creationId xmlns:a16="http://schemas.microsoft.com/office/drawing/2014/main" id="{33ED2733-DE77-41A7-97C3-12BC67EB39FB}"/>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139156</xdr:rowOff>
    </xdr:from>
    <xdr:to>
      <xdr:col>85</xdr:col>
      <xdr:colOff>177800</xdr:colOff>
      <xdr:row>81</xdr:row>
      <xdr:rowOff>69306</xdr:rowOff>
    </xdr:to>
    <xdr:sp macro="" textlink="">
      <xdr:nvSpPr>
        <xdr:cNvPr id="670" name="楕円 669">
          <a:extLst>
            <a:ext uri="{FF2B5EF4-FFF2-40B4-BE49-F238E27FC236}">
              <a16:creationId xmlns:a16="http://schemas.microsoft.com/office/drawing/2014/main" id="{DAE0447C-5A0E-4C84-AEE2-6BF21E739A84}"/>
            </a:ext>
          </a:extLst>
        </xdr:cNvPr>
        <xdr:cNvSpPr/>
      </xdr:nvSpPr>
      <xdr:spPr>
        <a:xfrm>
          <a:off x="14649450" y="13353506"/>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79</xdr:row>
      <xdr:rowOff>162033</xdr:rowOff>
    </xdr:from>
    <xdr:ext cx="405111" cy="259045"/>
    <xdr:sp macro="" textlink="">
      <xdr:nvSpPr>
        <xdr:cNvPr id="671" name="【児童館】&#10;有形固定資産減価償却率該当値テキスト">
          <a:extLst>
            <a:ext uri="{FF2B5EF4-FFF2-40B4-BE49-F238E27FC236}">
              <a16:creationId xmlns:a16="http://schemas.microsoft.com/office/drawing/2014/main" id="{60C0CA3E-D5EC-452A-A6B6-9130E9408282}"/>
            </a:ext>
          </a:extLst>
        </xdr:cNvPr>
        <xdr:cNvSpPr txBox="1"/>
      </xdr:nvSpPr>
      <xdr:spPr>
        <a:xfrm>
          <a:off x="14738350" y="13211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73842</xdr:rowOff>
    </xdr:from>
    <xdr:to>
      <xdr:col>81</xdr:col>
      <xdr:colOff>101600</xdr:colOff>
      <xdr:row>81</xdr:row>
      <xdr:rowOff>3992</xdr:rowOff>
    </xdr:to>
    <xdr:sp macro="" textlink="">
      <xdr:nvSpPr>
        <xdr:cNvPr id="672" name="楕円 671">
          <a:extLst>
            <a:ext uri="{FF2B5EF4-FFF2-40B4-BE49-F238E27FC236}">
              <a16:creationId xmlns:a16="http://schemas.microsoft.com/office/drawing/2014/main" id="{89F824B4-B94A-47E3-A29F-D131FD328E27}"/>
            </a:ext>
          </a:extLst>
        </xdr:cNvPr>
        <xdr:cNvSpPr/>
      </xdr:nvSpPr>
      <xdr:spPr>
        <a:xfrm>
          <a:off x="13887450" y="1328819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124642</xdr:rowOff>
    </xdr:from>
    <xdr:to>
      <xdr:col>85</xdr:col>
      <xdr:colOff>127000</xdr:colOff>
      <xdr:row>81</xdr:row>
      <xdr:rowOff>18506</xdr:rowOff>
    </xdr:to>
    <xdr:cxnSp macro="">
      <xdr:nvCxnSpPr>
        <xdr:cNvPr id="673" name="直線コネクタ 672">
          <a:extLst>
            <a:ext uri="{FF2B5EF4-FFF2-40B4-BE49-F238E27FC236}">
              <a16:creationId xmlns:a16="http://schemas.microsoft.com/office/drawing/2014/main" id="{4361BD4F-9BAE-41E8-AE1B-3C27DB0035A3}"/>
            </a:ext>
          </a:extLst>
        </xdr:cNvPr>
        <xdr:cNvCxnSpPr/>
      </xdr:nvCxnSpPr>
      <xdr:spPr>
        <a:xfrm>
          <a:off x="13938250" y="13338992"/>
          <a:ext cx="762000" cy="5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6894</xdr:rowOff>
    </xdr:from>
    <xdr:to>
      <xdr:col>76</xdr:col>
      <xdr:colOff>165100</xdr:colOff>
      <xdr:row>80</xdr:row>
      <xdr:rowOff>108494</xdr:rowOff>
    </xdr:to>
    <xdr:sp macro="" textlink="">
      <xdr:nvSpPr>
        <xdr:cNvPr id="674" name="楕円 673">
          <a:extLst>
            <a:ext uri="{FF2B5EF4-FFF2-40B4-BE49-F238E27FC236}">
              <a16:creationId xmlns:a16="http://schemas.microsoft.com/office/drawing/2014/main" id="{63A7859F-6FA7-40F9-A165-36F53FAB8937}"/>
            </a:ext>
          </a:extLst>
        </xdr:cNvPr>
        <xdr:cNvSpPr/>
      </xdr:nvSpPr>
      <xdr:spPr>
        <a:xfrm>
          <a:off x="13093700" y="13221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57694</xdr:rowOff>
    </xdr:from>
    <xdr:to>
      <xdr:col>81</xdr:col>
      <xdr:colOff>50800</xdr:colOff>
      <xdr:row>80</xdr:row>
      <xdr:rowOff>124642</xdr:rowOff>
    </xdr:to>
    <xdr:cxnSp macro="">
      <xdr:nvCxnSpPr>
        <xdr:cNvPr id="675" name="直線コネクタ 674">
          <a:extLst>
            <a:ext uri="{FF2B5EF4-FFF2-40B4-BE49-F238E27FC236}">
              <a16:creationId xmlns:a16="http://schemas.microsoft.com/office/drawing/2014/main" id="{A53599F2-4AE8-4E09-B50D-CC30D2626911}"/>
            </a:ext>
          </a:extLst>
        </xdr:cNvPr>
        <xdr:cNvCxnSpPr/>
      </xdr:nvCxnSpPr>
      <xdr:spPr>
        <a:xfrm>
          <a:off x="13144500" y="13272044"/>
          <a:ext cx="793750" cy="66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111398</xdr:rowOff>
    </xdr:from>
    <xdr:to>
      <xdr:col>72</xdr:col>
      <xdr:colOff>38100</xdr:colOff>
      <xdr:row>80</xdr:row>
      <xdr:rowOff>41548</xdr:rowOff>
    </xdr:to>
    <xdr:sp macro="" textlink="">
      <xdr:nvSpPr>
        <xdr:cNvPr id="676" name="楕円 675">
          <a:extLst>
            <a:ext uri="{FF2B5EF4-FFF2-40B4-BE49-F238E27FC236}">
              <a16:creationId xmlns:a16="http://schemas.microsoft.com/office/drawing/2014/main" id="{A887C53C-027C-42FC-AA6F-A00FAB6C49A3}"/>
            </a:ext>
          </a:extLst>
        </xdr:cNvPr>
        <xdr:cNvSpPr/>
      </xdr:nvSpPr>
      <xdr:spPr>
        <a:xfrm>
          <a:off x="12299950" y="1316064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79</xdr:row>
      <xdr:rowOff>162198</xdr:rowOff>
    </xdr:from>
    <xdr:to>
      <xdr:col>76</xdr:col>
      <xdr:colOff>114300</xdr:colOff>
      <xdr:row>80</xdr:row>
      <xdr:rowOff>57694</xdr:rowOff>
    </xdr:to>
    <xdr:cxnSp macro="">
      <xdr:nvCxnSpPr>
        <xdr:cNvPr id="677" name="直線コネクタ 676">
          <a:extLst>
            <a:ext uri="{FF2B5EF4-FFF2-40B4-BE49-F238E27FC236}">
              <a16:creationId xmlns:a16="http://schemas.microsoft.com/office/drawing/2014/main" id="{BD811E90-8D20-49BA-BDB2-6810EFB7C335}"/>
            </a:ext>
          </a:extLst>
        </xdr:cNvPr>
        <xdr:cNvCxnSpPr/>
      </xdr:nvCxnSpPr>
      <xdr:spPr>
        <a:xfrm>
          <a:off x="12344400" y="13211448"/>
          <a:ext cx="800100" cy="60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79</xdr:row>
      <xdr:rowOff>44450</xdr:rowOff>
    </xdr:from>
    <xdr:to>
      <xdr:col>67</xdr:col>
      <xdr:colOff>101600</xdr:colOff>
      <xdr:row>79</xdr:row>
      <xdr:rowOff>146050</xdr:rowOff>
    </xdr:to>
    <xdr:sp macro="" textlink="">
      <xdr:nvSpPr>
        <xdr:cNvPr id="678" name="楕円 677">
          <a:extLst>
            <a:ext uri="{FF2B5EF4-FFF2-40B4-BE49-F238E27FC236}">
              <a16:creationId xmlns:a16="http://schemas.microsoft.com/office/drawing/2014/main" id="{CCEB30FA-8DA5-4EEA-A63B-709CEF9C1F53}"/>
            </a:ext>
          </a:extLst>
        </xdr:cNvPr>
        <xdr:cNvSpPr/>
      </xdr:nvSpPr>
      <xdr:spPr>
        <a:xfrm>
          <a:off x="11487150" y="1309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79</xdr:row>
      <xdr:rowOff>95250</xdr:rowOff>
    </xdr:from>
    <xdr:to>
      <xdr:col>71</xdr:col>
      <xdr:colOff>177800</xdr:colOff>
      <xdr:row>79</xdr:row>
      <xdr:rowOff>162198</xdr:rowOff>
    </xdr:to>
    <xdr:cxnSp macro="">
      <xdr:nvCxnSpPr>
        <xdr:cNvPr id="679" name="直線コネクタ 678">
          <a:extLst>
            <a:ext uri="{FF2B5EF4-FFF2-40B4-BE49-F238E27FC236}">
              <a16:creationId xmlns:a16="http://schemas.microsoft.com/office/drawing/2014/main" id="{6831D124-6A59-4B47-8B83-865B8B767A34}"/>
            </a:ext>
          </a:extLst>
        </xdr:cNvPr>
        <xdr:cNvCxnSpPr/>
      </xdr:nvCxnSpPr>
      <xdr:spPr>
        <a:xfrm>
          <a:off x="11537950" y="13144500"/>
          <a:ext cx="806450" cy="66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40839</xdr:rowOff>
    </xdr:from>
    <xdr:ext cx="405111" cy="259045"/>
    <xdr:sp macro="" textlink="">
      <xdr:nvSpPr>
        <xdr:cNvPr id="680" name="n_1aveValue【児童館】&#10;有形固定資産減価償却率">
          <a:extLst>
            <a:ext uri="{FF2B5EF4-FFF2-40B4-BE49-F238E27FC236}">
              <a16:creationId xmlns:a16="http://schemas.microsoft.com/office/drawing/2014/main" id="{5F493755-82C7-41B2-8B7C-F6920E2B8547}"/>
            </a:ext>
          </a:extLst>
        </xdr:cNvPr>
        <xdr:cNvSpPr txBox="1"/>
      </xdr:nvSpPr>
      <xdr:spPr>
        <a:xfrm>
          <a:off x="13742044" y="137504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75128</xdr:rowOff>
    </xdr:from>
    <xdr:ext cx="405111" cy="259045"/>
    <xdr:sp macro="" textlink="">
      <xdr:nvSpPr>
        <xdr:cNvPr id="681" name="n_2aveValue【児童館】&#10;有形固定資産減価償却率">
          <a:extLst>
            <a:ext uri="{FF2B5EF4-FFF2-40B4-BE49-F238E27FC236}">
              <a16:creationId xmlns:a16="http://schemas.microsoft.com/office/drawing/2014/main" id="{D86D43D0-A822-4371-A823-AD1C2E3DB92B}"/>
            </a:ext>
          </a:extLst>
        </xdr:cNvPr>
        <xdr:cNvSpPr txBox="1"/>
      </xdr:nvSpPr>
      <xdr:spPr>
        <a:xfrm>
          <a:off x="12960994" y="13619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58800</xdr:rowOff>
    </xdr:from>
    <xdr:ext cx="405111" cy="259045"/>
    <xdr:sp macro="" textlink="">
      <xdr:nvSpPr>
        <xdr:cNvPr id="682" name="n_3aveValue【児童館】&#10;有形固定資産減価償却率">
          <a:extLst>
            <a:ext uri="{FF2B5EF4-FFF2-40B4-BE49-F238E27FC236}">
              <a16:creationId xmlns:a16="http://schemas.microsoft.com/office/drawing/2014/main" id="{3ABC1F1D-2C04-4DD7-BB20-7B3BE485ACAD}"/>
            </a:ext>
          </a:extLst>
        </xdr:cNvPr>
        <xdr:cNvSpPr txBox="1"/>
      </xdr:nvSpPr>
      <xdr:spPr>
        <a:xfrm>
          <a:off x="12167244" y="13603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60433</xdr:rowOff>
    </xdr:from>
    <xdr:ext cx="405111" cy="259045"/>
    <xdr:sp macro="" textlink="">
      <xdr:nvSpPr>
        <xdr:cNvPr id="683" name="n_4aveValue【児童館】&#10;有形固定資産減価償却率">
          <a:extLst>
            <a:ext uri="{FF2B5EF4-FFF2-40B4-BE49-F238E27FC236}">
              <a16:creationId xmlns:a16="http://schemas.microsoft.com/office/drawing/2014/main" id="{6D3A2054-1C4A-4F97-9B70-DB494819F77D}"/>
            </a:ext>
          </a:extLst>
        </xdr:cNvPr>
        <xdr:cNvSpPr txBox="1"/>
      </xdr:nvSpPr>
      <xdr:spPr>
        <a:xfrm>
          <a:off x="11354444" y="136049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20519</xdr:rowOff>
    </xdr:from>
    <xdr:ext cx="405111" cy="259045"/>
    <xdr:sp macro="" textlink="">
      <xdr:nvSpPr>
        <xdr:cNvPr id="684" name="n_1mainValue【児童館】&#10;有形固定資産減価償却率">
          <a:extLst>
            <a:ext uri="{FF2B5EF4-FFF2-40B4-BE49-F238E27FC236}">
              <a16:creationId xmlns:a16="http://schemas.microsoft.com/office/drawing/2014/main" id="{B30A5FB6-0AB8-4586-A2B9-DD37C5E0FD88}"/>
            </a:ext>
          </a:extLst>
        </xdr:cNvPr>
        <xdr:cNvSpPr txBox="1"/>
      </xdr:nvSpPr>
      <xdr:spPr>
        <a:xfrm>
          <a:off x="13742044" y="13069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78</xdr:row>
      <xdr:rowOff>125021</xdr:rowOff>
    </xdr:from>
    <xdr:ext cx="405111" cy="259045"/>
    <xdr:sp macro="" textlink="">
      <xdr:nvSpPr>
        <xdr:cNvPr id="685" name="n_2mainValue【児童館】&#10;有形固定資産減価償却率">
          <a:extLst>
            <a:ext uri="{FF2B5EF4-FFF2-40B4-BE49-F238E27FC236}">
              <a16:creationId xmlns:a16="http://schemas.microsoft.com/office/drawing/2014/main" id="{460301BA-6B2F-4760-8B07-256730BF4A7A}"/>
            </a:ext>
          </a:extLst>
        </xdr:cNvPr>
        <xdr:cNvSpPr txBox="1"/>
      </xdr:nvSpPr>
      <xdr:spPr>
        <a:xfrm>
          <a:off x="12960994" y="130091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78</xdr:row>
      <xdr:rowOff>58075</xdr:rowOff>
    </xdr:from>
    <xdr:ext cx="405111" cy="259045"/>
    <xdr:sp macro="" textlink="">
      <xdr:nvSpPr>
        <xdr:cNvPr id="686" name="n_3mainValue【児童館】&#10;有形固定資産減価償却率">
          <a:extLst>
            <a:ext uri="{FF2B5EF4-FFF2-40B4-BE49-F238E27FC236}">
              <a16:creationId xmlns:a16="http://schemas.microsoft.com/office/drawing/2014/main" id="{ED38F20B-65B2-420E-97E0-ED62B6AD5EC8}"/>
            </a:ext>
          </a:extLst>
        </xdr:cNvPr>
        <xdr:cNvSpPr txBox="1"/>
      </xdr:nvSpPr>
      <xdr:spPr>
        <a:xfrm>
          <a:off x="12167244" y="129422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77</xdr:row>
      <xdr:rowOff>162577</xdr:rowOff>
    </xdr:from>
    <xdr:ext cx="405111" cy="259045"/>
    <xdr:sp macro="" textlink="">
      <xdr:nvSpPr>
        <xdr:cNvPr id="687" name="n_4mainValue【児童館】&#10;有形固定資産減価償却率">
          <a:extLst>
            <a:ext uri="{FF2B5EF4-FFF2-40B4-BE49-F238E27FC236}">
              <a16:creationId xmlns:a16="http://schemas.microsoft.com/office/drawing/2014/main" id="{7EF808C1-031B-4ED1-9915-46E4EC6BDA1F}"/>
            </a:ext>
          </a:extLst>
        </xdr:cNvPr>
        <xdr:cNvSpPr txBox="1"/>
      </xdr:nvSpPr>
      <xdr:spPr>
        <a:xfrm>
          <a:off x="11354444" y="12881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8" name="正方形/長方形 687">
          <a:extLst>
            <a:ext uri="{FF2B5EF4-FFF2-40B4-BE49-F238E27FC236}">
              <a16:creationId xmlns:a16="http://schemas.microsoft.com/office/drawing/2014/main" id="{2718319C-02AC-4F91-AA09-8839F9944562}"/>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9" name="正方形/長方形 688">
          <a:extLst>
            <a:ext uri="{FF2B5EF4-FFF2-40B4-BE49-F238E27FC236}">
              <a16:creationId xmlns:a16="http://schemas.microsoft.com/office/drawing/2014/main" id="{FED8BC93-D8F2-41DA-89C1-168AE7A33C8B}"/>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90" name="正方形/長方形 689">
          <a:extLst>
            <a:ext uri="{FF2B5EF4-FFF2-40B4-BE49-F238E27FC236}">
              <a16:creationId xmlns:a16="http://schemas.microsoft.com/office/drawing/2014/main" id="{E68EBB67-FC82-4775-BFD7-6F103AAE0574}"/>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91" name="正方形/長方形 690">
          <a:extLst>
            <a:ext uri="{FF2B5EF4-FFF2-40B4-BE49-F238E27FC236}">
              <a16:creationId xmlns:a16="http://schemas.microsoft.com/office/drawing/2014/main" id="{09B4F221-F423-439E-B285-CAED0F18350F}"/>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92" name="正方形/長方形 691">
          <a:extLst>
            <a:ext uri="{FF2B5EF4-FFF2-40B4-BE49-F238E27FC236}">
              <a16:creationId xmlns:a16="http://schemas.microsoft.com/office/drawing/2014/main" id="{113C9495-9DAB-4CF4-8877-FF2F028046BF}"/>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93" name="正方形/長方形 692">
          <a:extLst>
            <a:ext uri="{FF2B5EF4-FFF2-40B4-BE49-F238E27FC236}">
              <a16:creationId xmlns:a16="http://schemas.microsoft.com/office/drawing/2014/main" id="{C9AC533B-B2C7-45CE-841F-96C1BD31D150}"/>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94" name="正方形/長方形 693">
          <a:extLst>
            <a:ext uri="{FF2B5EF4-FFF2-40B4-BE49-F238E27FC236}">
              <a16:creationId xmlns:a16="http://schemas.microsoft.com/office/drawing/2014/main" id="{8AF3A3D3-75B0-49A3-916F-E62B311E09BF}"/>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95" name="正方形/長方形 694">
          <a:extLst>
            <a:ext uri="{FF2B5EF4-FFF2-40B4-BE49-F238E27FC236}">
              <a16:creationId xmlns:a16="http://schemas.microsoft.com/office/drawing/2014/main" id="{61F483A0-DB3E-4BE4-AA5D-0FA625DE265C}"/>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96" name="テキスト ボックス 695">
          <a:extLst>
            <a:ext uri="{FF2B5EF4-FFF2-40B4-BE49-F238E27FC236}">
              <a16:creationId xmlns:a16="http://schemas.microsoft.com/office/drawing/2014/main" id="{6BB6CA98-94BF-496E-B8E9-58E80051169D}"/>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7" name="直線コネクタ 696">
          <a:extLst>
            <a:ext uri="{FF2B5EF4-FFF2-40B4-BE49-F238E27FC236}">
              <a16:creationId xmlns:a16="http://schemas.microsoft.com/office/drawing/2014/main" id="{3026BBB0-3E41-4CC7-B339-A18DF2335A4D}"/>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85</xdr:row>
      <xdr:rowOff>95250</xdr:rowOff>
    </xdr:from>
    <xdr:to>
      <xdr:col>120</xdr:col>
      <xdr:colOff>114300</xdr:colOff>
      <xdr:row>85</xdr:row>
      <xdr:rowOff>95250</xdr:rowOff>
    </xdr:to>
    <xdr:cxnSp macro="">
      <xdr:nvCxnSpPr>
        <xdr:cNvPr id="698" name="直線コネクタ 697">
          <a:extLst>
            <a:ext uri="{FF2B5EF4-FFF2-40B4-BE49-F238E27FC236}">
              <a16:creationId xmlns:a16="http://schemas.microsoft.com/office/drawing/2014/main" id="{66932A74-BA40-480B-960A-79EF385F260C}"/>
            </a:ext>
          </a:extLst>
        </xdr:cNvPr>
        <xdr:cNvCxnSpPr/>
      </xdr:nvCxnSpPr>
      <xdr:spPr>
        <a:xfrm>
          <a:off x="16459200" y="14135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124477</xdr:rowOff>
    </xdr:from>
    <xdr:ext cx="467179" cy="259045"/>
    <xdr:sp macro="" textlink="">
      <xdr:nvSpPr>
        <xdr:cNvPr id="699" name="テキスト ボックス 698">
          <a:extLst>
            <a:ext uri="{FF2B5EF4-FFF2-40B4-BE49-F238E27FC236}">
              <a16:creationId xmlns:a16="http://schemas.microsoft.com/office/drawing/2014/main" id="{4036CFBF-BDA1-4386-A728-A83BE252F688}"/>
            </a:ext>
          </a:extLst>
        </xdr:cNvPr>
        <xdr:cNvSpPr txBox="1"/>
      </xdr:nvSpPr>
      <xdr:spPr>
        <a:xfrm>
          <a:off x="16049171" y="13999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00" name="直線コネクタ 699">
          <a:extLst>
            <a:ext uri="{FF2B5EF4-FFF2-40B4-BE49-F238E27FC236}">
              <a16:creationId xmlns:a16="http://schemas.microsoft.com/office/drawing/2014/main" id="{0123AF5B-4FB7-46C0-ADDF-58E0356D43C2}"/>
            </a:ext>
          </a:extLst>
        </xdr:cNvPr>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01" name="テキスト ボックス 700">
          <a:extLst>
            <a:ext uri="{FF2B5EF4-FFF2-40B4-BE49-F238E27FC236}">
              <a16:creationId xmlns:a16="http://schemas.microsoft.com/office/drawing/2014/main" id="{0B909F02-E0E5-47BA-B60B-2AE8385F7935}"/>
            </a:ext>
          </a:extLst>
        </xdr:cNvPr>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152400</xdr:rowOff>
    </xdr:from>
    <xdr:to>
      <xdr:col>120</xdr:col>
      <xdr:colOff>114300</xdr:colOff>
      <xdr:row>78</xdr:row>
      <xdr:rowOff>152400</xdr:rowOff>
    </xdr:to>
    <xdr:cxnSp macro="">
      <xdr:nvCxnSpPr>
        <xdr:cNvPr id="702" name="直線コネクタ 701">
          <a:extLst>
            <a:ext uri="{FF2B5EF4-FFF2-40B4-BE49-F238E27FC236}">
              <a16:creationId xmlns:a16="http://schemas.microsoft.com/office/drawing/2014/main" id="{85573631-D1D9-4ABC-A09C-11C791C9435C}"/>
            </a:ext>
          </a:extLst>
        </xdr:cNvPr>
        <xdr:cNvCxnSpPr/>
      </xdr:nvCxnSpPr>
      <xdr:spPr>
        <a:xfrm>
          <a:off x="16459200" y="13036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10177</xdr:rowOff>
    </xdr:from>
    <xdr:ext cx="467179" cy="259045"/>
    <xdr:sp macro="" textlink="">
      <xdr:nvSpPr>
        <xdr:cNvPr id="703" name="テキスト ボックス 702">
          <a:extLst>
            <a:ext uri="{FF2B5EF4-FFF2-40B4-BE49-F238E27FC236}">
              <a16:creationId xmlns:a16="http://schemas.microsoft.com/office/drawing/2014/main" id="{80C1CD94-6E54-4847-B59A-C4C66E742BE8}"/>
            </a:ext>
          </a:extLst>
        </xdr:cNvPr>
        <xdr:cNvSpPr txBox="1"/>
      </xdr:nvSpPr>
      <xdr:spPr>
        <a:xfrm>
          <a:off x="16049171" y="12894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4" name="直線コネクタ 703">
          <a:extLst>
            <a:ext uri="{FF2B5EF4-FFF2-40B4-BE49-F238E27FC236}">
              <a16:creationId xmlns:a16="http://schemas.microsoft.com/office/drawing/2014/main" id="{7FBA2CC4-62B7-46D0-8BE1-83B96221C289}"/>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5" name="テキスト ボックス 704">
          <a:extLst>
            <a:ext uri="{FF2B5EF4-FFF2-40B4-BE49-F238E27FC236}">
              <a16:creationId xmlns:a16="http://schemas.microsoft.com/office/drawing/2014/main" id="{946F4D3C-E33C-4FC1-9736-8BFE16164ED0}"/>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6" name="【児童館】&#10;一人当たり面積グラフ枠">
          <a:extLst>
            <a:ext uri="{FF2B5EF4-FFF2-40B4-BE49-F238E27FC236}">
              <a16:creationId xmlns:a16="http://schemas.microsoft.com/office/drawing/2014/main" id="{A87FE0B0-7653-46B8-887B-A02F57684AB5}"/>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100964</xdr:rowOff>
    </xdr:from>
    <xdr:to>
      <xdr:col>116</xdr:col>
      <xdr:colOff>62864</xdr:colOff>
      <xdr:row>85</xdr:row>
      <xdr:rowOff>83820</xdr:rowOff>
    </xdr:to>
    <xdr:cxnSp macro="">
      <xdr:nvCxnSpPr>
        <xdr:cNvPr id="707" name="直線コネクタ 706">
          <a:extLst>
            <a:ext uri="{FF2B5EF4-FFF2-40B4-BE49-F238E27FC236}">
              <a16:creationId xmlns:a16="http://schemas.microsoft.com/office/drawing/2014/main" id="{E51FBCC9-12A7-4B4A-93BC-CFA6F94B506B}"/>
            </a:ext>
          </a:extLst>
        </xdr:cNvPr>
        <xdr:cNvCxnSpPr/>
      </xdr:nvCxnSpPr>
      <xdr:spPr>
        <a:xfrm flipV="1">
          <a:off x="19951064" y="12985114"/>
          <a:ext cx="0" cy="1138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87647</xdr:rowOff>
    </xdr:from>
    <xdr:ext cx="469744" cy="259045"/>
    <xdr:sp macro="" textlink="">
      <xdr:nvSpPr>
        <xdr:cNvPr id="708" name="【児童館】&#10;一人当たり面積最小値テキスト">
          <a:extLst>
            <a:ext uri="{FF2B5EF4-FFF2-40B4-BE49-F238E27FC236}">
              <a16:creationId xmlns:a16="http://schemas.microsoft.com/office/drawing/2014/main" id="{1FCBBCDC-85C6-49F6-BF16-87FFEE1BE0CC}"/>
            </a:ext>
          </a:extLst>
        </xdr:cNvPr>
        <xdr:cNvSpPr txBox="1"/>
      </xdr:nvSpPr>
      <xdr:spPr>
        <a:xfrm>
          <a:off x="19989800" y="14127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83820</xdr:rowOff>
    </xdr:from>
    <xdr:to>
      <xdr:col>116</xdr:col>
      <xdr:colOff>152400</xdr:colOff>
      <xdr:row>85</xdr:row>
      <xdr:rowOff>83820</xdr:rowOff>
    </xdr:to>
    <xdr:cxnSp macro="">
      <xdr:nvCxnSpPr>
        <xdr:cNvPr id="709" name="直線コネクタ 708">
          <a:extLst>
            <a:ext uri="{FF2B5EF4-FFF2-40B4-BE49-F238E27FC236}">
              <a16:creationId xmlns:a16="http://schemas.microsoft.com/office/drawing/2014/main" id="{52269745-5EB8-42B7-9F06-852DABE9F0B9}"/>
            </a:ext>
          </a:extLst>
        </xdr:cNvPr>
        <xdr:cNvCxnSpPr/>
      </xdr:nvCxnSpPr>
      <xdr:spPr>
        <a:xfrm>
          <a:off x="19881850" y="141236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47641</xdr:rowOff>
    </xdr:from>
    <xdr:ext cx="469744" cy="259045"/>
    <xdr:sp macro="" textlink="">
      <xdr:nvSpPr>
        <xdr:cNvPr id="710" name="【児童館】&#10;一人当たり面積最大値テキスト">
          <a:extLst>
            <a:ext uri="{FF2B5EF4-FFF2-40B4-BE49-F238E27FC236}">
              <a16:creationId xmlns:a16="http://schemas.microsoft.com/office/drawing/2014/main" id="{36944434-0F76-4A08-BFE8-1EBE7278A612}"/>
            </a:ext>
          </a:extLst>
        </xdr:cNvPr>
        <xdr:cNvSpPr txBox="1"/>
      </xdr:nvSpPr>
      <xdr:spPr>
        <a:xfrm>
          <a:off x="19989800" y="12766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100964</xdr:rowOff>
    </xdr:from>
    <xdr:to>
      <xdr:col>116</xdr:col>
      <xdr:colOff>152400</xdr:colOff>
      <xdr:row>78</xdr:row>
      <xdr:rowOff>100964</xdr:rowOff>
    </xdr:to>
    <xdr:cxnSp macro="">
      <xdr:nvCxnSpPr>
        <xdr:cNvPr id="711" name="直線コネクタ 710">
          <a:extLst>
            <a:ext uri="{FF2B5EF4-FFF2-40B4-BE49-F238E27FC236}">
              <a16:creationId xmlns:a16="http://schemas.microsoft.com/office/drawing/2014/main" id="{B463B81B-D222-4D8D-B40F-2C592784033E}"/>
            </a:ext>
          </a:extLst>
        </xdr:cNvPr>
        <xdr:cNvCxnSpPr/>
      </xdr:nvCxnSpPr>
      <xdr:spPr>
        <a:xfrm>
          <a:off x="19881850" y="129851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27322</xdr:rowOff>
    </xdr:from>
    <xdr:ext cx="469744" cy="259045"/>
    <xdr:sp macro="" textlink="">
      <xdr:nvSpPr>
        <xdr:cNvPr id="712" name="【児童館】&#10;一人当たり面積平均値テキスト">
          <a:extLst>
            <a:ext uri="{FF2B5EF4-FFF2-40B4-BE49-F238E27FC236}">
              <a16:creationId xmlns:a16="http://schemas.microsoft.com/office/drawing/2014/main" id="{54A8DBCA-9803-4AC8-82B1-481DCC41C3F1}"/>
            </a:ext>
          </a:extLst>
        </xdr:cNvPr>
        <xdr:cNvSpPr txBox="1"/>
      </xdr:nvSpPr>
      <xdr:spPr>
        <a:xfrm>
          <a:off x="19989800" y="137369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4445</xdr:rowOff>
    </xdr:from>
    <xdr:to>
      <xdr:col>116</xdr:col>
      <xdr:colOff>114300</xdr:colOff>
      <xdr:row>84</xdr:row>
      <xdr:rowOff>106045</xdr:rowOff>
    </xdr:to>
    <xdr:sp macro="" textlink="">
      <xdr:nvSpPr>
        <xdr:cNvPr id="713" name="フローチャート: 判断 712">
          <a:extLst>
            <a:ext uri="{FF2B5EF4-FFF2-40B4-BE49-F238E27FC236}">
              <a16:creationId xmlns:a16="http://schemas.microsoft.com/office/drawing/2014/main" id="{8715EBEC-AA47-4346-81DE-E7CE09A58530}"/>
            </a:ext>
          </a:extLst>
        </xdr:cNvPr>
        <xdr:cNvSpPr/>
      </xdr:nvSpPr>
      <xdr:spPr>
        <a:xfrm>
          <a:off x="19900900" y="13879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4445</xdr:rowOff>
    </xdr:from>
    <xdr:to>
      <xdr:col>112</xdr:col>
      <xdr:colOff>38100</xdr:colOff>
      <xdr:row>84</xdr:row>
      <xdr:rowOff>106045</xdr:rowOff>
    </xdr:to>
    <xdr:sp macro="" textlink="">
      <xdr:nvSpPr>
        <xdr:cNvPr id="714" name="フローチャート: 判断 713">
          <a:extLst>
            <a:ext uri="{FF2B5EF4-FFF2-40B4-BE49-F238E27FC236}">
              <a16:creationId xmlns:a16="http://schemas.microsoft.com/office/drawing/2014/main" id="{79DB6E5C-BA37-4DE4-A588-0279B6B65F0A}"/>
            </a:ext>
          </a:extLst>
        </xdr:cNvPr>
        <xdr:cNvSpPr/>
      </xdr:nvSpPr>
      <xdr:spPr>
        <a:xfrm>
          <a:off x="19157950" y="1387919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4445</xdr:rowOff>
    </xdr:from>
    <xdr:to>
      <xdr:col>107</xdr:col>
      <xdr:colOff>101600</xdr:colOff>
      <xdr:row>84</xdr:row>
      <xdr:rowOff>106045</xdr:rowOff>
    </xdr:to>
    <xdr:sp macro="" textlink="">
      <xdr:nvSpPr>
        <xdr:cNvPr id="715" name="フローチャート: 判断 714">
          <a:extLst>
            <a:ext uri="{FF2B5EF4-FFF2-40B4-BE49-F238E27FC236}">
              <a16:creationId xmlns:a16="http://schemas.microsoft.com/office/drawing/2014/main" id="{6AE5B575-2CF2-4B6C-9B0C-7A18DD395582}"/>
            </a:ext>
          </a:extLst>
        </xdr:cNvPr>
        <xdr:cNvSpPr/>
      </xdr:nvSpPr>
      <xdr:spPr>
        <a:xfrm>
          <a:off x="18345150" y="13879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153036</xdr:rowOff>
    </xdr:from>
    <xdr:to>
      <xdr:col>102</xdr:col>
      <xdr:colOff>165100</xdr:colOff>
      <xdr:row>84</xdr:row>
      <xdr:rowOff>83186</xdr:rowOff>
    </xdr:to>
    <xdr:sp macro="" textlink="">
      <xdr:nvSpPr>
        <xdr:cNvPr id="716" name="フローチャート: 判断 715">
          <a:extLst>
            <a:ext uri="{FF2B5EF4-FFF2-40B4-BE49-F238E27FC236}">
              <a16:creationId xmlns:a16="http://schemas.microsoft.com/office/drawing/2014/main" id="{42162CE5-3A5B-44A4-BC47-4C373E6E22A5}"/>
            </a:ext>
          </a:extLst>
        </xdr:cNvPr>
        <xdr:cNvSpPr/>
      </xdr:nvSpPr>
      <xdr:spPr>
        <a:xfrm>
          <a:off x="17551400" y="1386268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158750</xdr:rowOff>
    </xdr:from>
    <xdr:to>
      <xdr:col>98</xdr:col>
      <xdr:colOff>38100</xdr:colOff>
      <xdr:row>84</xdr:row>
      <xdr:rowOff>88900</xdr:rowOff>
    </xdr:to>
    <xdr:sp macro="" textlink="">
      <xdr:nvSpPr>
        <xdr:cNvPr id="717" name="フローチャート: 判断 716">
          <a:extLst>
            <a:ext uri="{FF2B5EF4-FFF2-40B4-BE49-F238E27FC236}">
              <a16:creationId xmlns:a16="http://schemas.microsoft.com/office/drawing/2014/main" id="{41866B08-D33C-4436-A485-717DAD22E9F2}"/>
            </a:ext>
          </a:extLst>
        </xdr:cNvPr>
        <xdr:cNvSpPr/>
      </xdr:nvSpPr>
      <xdr:spPr>
        <a:xfrm>
          <a:off x="16757650" y="138684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8" name="テキスト ボックス 717">
          <a:extLst>
            <a:ext uri="{FF2B5EF4-FFF2-40B4-BE49-F238E27FC236}">
              <a16:creationId xmlns:a16="http://schemas.microsoft.com/office/drawing/2014/main" id="{1A936417-186E-431E-8323-C863366075BC}"/>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9" name="テキスト ボックス 718">
          <a:extLst>
            <a:ext uri="{FF2B5EF4-FFF2-40B4-BE49-F238E27FC236}">
              <a16:creationId xmlns:a16="http://schemas.microsoft.com/office/drawing/2014/main" id="{81CF03C3-9E7D-4EF9-B46F-D1D6DEF31655}"/>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20" name="テキスト ボックス 719">
          <a:extLst>
            <a:ext uri="{FF2B5EF4-FFF2-40B4-BE49-F238E27FC236}">
              <a16:creationId xmlns:a16="http://schemas.microsoft.com/office/drawing/2014/main" id="{BEE315E5-385E-428E-8130-391CFE7D58AC}"/>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21" name="テキスト ボックス 720">
          <a:extLst>
            <a:ext uri="{FF2B5EF4-FFF2-40B4-BE49-F238E27FC236}">
              <a16:creationId xmlns:a16="http://schemas.microsoft.com/office/drawing/2014/main" id="{86B0DCA5-2DFB-4C10-A44A-A4CEB236DF97}"/>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22" name="テキスト ボックス 721">
          <a:extLst>
            <a:ext uri="{FF2B5EF4-FFF2-40B4-BE49-F238E27FC236}">
              <a16:creationId xmlns:a16="http://schemas.microsoft.com/office/drawing/2014/main" id="{F9EE7E9E-D79B-4E1F-A5EB-D176C2C27417}"/>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38736</xdr:rowOff>
    </xdr:from>
    <xdr:to>
      <xdr:col>116</xdr:col>
      <xdr:colOff>114300</xdr:colOff>
      <xdr:row>84</xdr:row>
      <xdr:rowOff>140336</xdr:rowOff>
    </xdr:to>
    <xdr:sp macro="" textlink="">
      <xdr:nvSpPr>
        <xdr:cNvPr id="723" name="楕円 722">
          <a:extLst>
            <a:ext uri="{FF2B5EF4-FFF2-40B4-BE49-F238E27FC236}">
              <a16:creationId xmlns:a16="http://schemas.microsoft.com/office/drawing/2014/main" id="{22B3EEFD-94E5-4492-AD06-F04E2BC5D30F}"/>
            </a:ext>
          </a:extLst>
        </xdr:cNvPr>
        <xdr:cNvSpPr/>
      </xdr:nvSpPr>
      <xdr:spPr>
        <a:xfrm>
          <a:off x="19900900" y="13913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17163</xdr:rowOff>
    </xdr:from>
    <xdr:ext cx="469744" cy="259045"/>
    <xdr:sp macro="" textlink="">
      <xdr:nvSpPr>
        <xdr:cNvPr id="724" name="【児童館】&#10;一人当たり面積該当値テキスト">
          <a:extLst>
            <a:ext uri="{FF2B5EF4-FFF2-40B4-BE49-F238E27FC236}">
              <a16:creationId xmlns:a16="http://schemas.microsoft.com/office/drawing/2014/main" id="{5352D28C-6DFB-4A29-AE68-8A47180A8DE6}"/>
            </a:ext>
          </a:extLst>
        </xdr:cNvPr>
        <xdr:cNvSpPr txBox="1"/>
      </xdr:nvSpPr>
      <xdr:spPr>
        <a:xfrm>
          <a:off x="19989800" y="13891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33020</xdr:rowOff>
    </xdr:from>
    <xdr:to>
      <xdr:col>112</xdr:col>
      <xdr:colOff>38100</xdr:colOff>
      <xdr:row>84</xdr:row>
      <xdr:rowOff>134620</xdr:rowOff>
    </xdr:to>
    <xdr:sp macro="" textlink="">
      <xdr:nvSpPr>
        <xdr:cNvPr id="725" name="楕円 724">
          <a:extLst>
            <a:ext uri="{FF2B5EF4-FFF2-40B4-BE49-F238E27FC236}">
              <a16:creationId xmlns:a16="http://schemas.microsoft.com/office/drawing/2014/main" id="{7BCA3087-B5E3-4C5F-9F62-7A851E8F49DC}"/>
            </a:ext>
          </a:extLst>
        </xdr:cNvPr>
        <xdr:cNvSpPr/>
      </xdr:nvSpPr>
      <xdr:spPr>
        <a:xfrm>
          <a:off x="19157950" y="139077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83820</xdr:rowOff>
    </xdr:from>
    <xdr:to>
      <xdr:col>116</xdr:col>
      <xdr:colOff>63500</xdr:colOff>
      <xdr:row>84</xdr:row>
      <xdr:rowOff>89536</xdr:rowOff>
    </xdr:to>
    <xdr:cxnSp macro="">
      <xdr:nvCxnSpPr>
        <xdr:cNvPr id="726" name="直線コネクタ 725">
          <a:extLst>
            <a:ext uri="{FF2B5EF4-FFF2-40B4-BE49-F238E27FC236}">
              <a16:creationId xmlns:a16="http://schemas.microsoft.com/office/drawing/2014/main" id="{6FCC0A9D-8009-4969-B9F5-514B2985E03C}"/>
            </a:ext>
          </a:extLst>
        </xdr:cNvPr>
        <xdr:cNvCxnSpPr/>
      </xdr:nvCxnSpPr>
      <xdr:spPr>
        <a:xfrm>
          <a:off x="19202400" y="13958570"/>
          <a:ext cx="7493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33020</xdr:rowOff>
    </xdr:from>
    <xdr:to>
      <xdr:col>107</xdr:col>
      <xdr:colOff>101600</xdr:colOff>
      <xdr:row>84</xdr:row>
      <xdr:rowOff>134620</xdr:rowOff>
    </xdr:to>
    <xdr:sp macro="" textlink="">
      <xdr:nvSpPr>
        <xdr:cNvPr id="727" name="楕円 726">
          <a:extLst>
            <a:ext uri="{FF2B5EF4-FFF2-40B4-BE49-F238E27FC236}">
              <a16:creationId xmlns:a16="http://schemas.microsoft.com/office/drawing/2014/main" id="{C2F4F9F5-B5F5-4013-819A-B901BBEB212D}"/>
            </a:ext>
          </a:extLst>
        </xdr:cNvPr>
        <xdr:cNvSpPr/>
      </xdr:nvSpPr>
      <xdr:spPr>
        <a:xfrm>
          <a:off x="18345150" y="13907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83820</xdr:rowOff>
    </xdr:from>
    <xdr:to>
      <xdr:col>111</xdr:col>
      <xdr:colOff>177800</xdr:colOff>
      <xdr:row>84</xdr:row>
      <xdr:rowOff>83820</xdr:rowOff>
    </xdr:to>
    <xdr:cxnSp macro="">
      <xdr:nvCxnSpPr>
        <xdr:cNvPr id="728" name="直線コネクタ 727">
          <a:extLst>
            <a:ext uri="{FF2B5EF4-FFF2-40B4-BE49-F238E27FC236}">
              <a16:creationId xmlns:a16="http://schemas.microsoft.com/office/drawing/2014/main" id="{936A0DB7-7053-4A4F-9270-47606588F724}"/>
            </a:ext>
          </a:extLst>
        </xdr:cNvPr>
        <xdr:cNvCxnSpPr/>
      </xdr:nvCxnSpPr>
      <xdr:spPr>
        <a:xfrm>
          <a:off x="18395950" y="1395857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33020</xdr:rowOff>
    </xdr:from>
    <xdr:to>
      <xdr:col>102</xdr:col>
      <xdr:colOff>165100</xdr:colOff>
      <xdr:row>84</xdr:row>
      <xdr:rowOff>134620</xdr:rowOff>
    </xdr:to>
    <xdr:sp macro="" textlink="">
      <xdr:nvSpPr>
        <xdr:cNvPr id="729" name="楕円 728">
          <a:extLst>
            <a:ext uri="{FF2B5EF4-FFF2-40B4-BE49-F238E27FC236}">
              <a16:creationId xmlns:a16="http://schemas.microsoft.com/office/drawing/2014/main" id="{775D9BE9-AA10-4443-9B6C-C34D3ECF63E9}"/>
            </a:ext>
          </a:extLst>
        </xdr:cNvPr>
        <xdr:cNvSpPr/>
      </xdr:nvSpPr>
      <xdr:spPr>
        <a:xfrm>
          <a:off x="17551400" y="13907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83820</xdr:rowOff>
    </xdr:from>
    <xdr:to>
      <xdr:col>107</xdr:col>
      <xdr:colOff>50800</xdr:colOff>
      <xdr:row>84</xdr:row>
      <xdr:rowOff>83820</xdr:rowOff>
    </xdr:to>
    <xdr:cxnSp macro="">
      <xdr:nvCxnSpPr>
        <xdr:cNvPr id="730" name="直線コネクタ 729">
          <a:extLst>
            <a:ext uri="{FF2B5EF4-FFF2-40B4-BE49-F238E27FC236}">
              <a16:creationId xmlns:a16="http://schemas.microsoft.com/office/drawing/2014/main" id="{B33DF568-C118-4709-9378-8FCEA37FA223}"/>
            </a:ext>
          </a:extLst>
        </xdr:cNvPr>
        <xdr:cNvCxnSpPr/>
      </xdr:nvCxnSpPr>
      <xdr:spPr>
        <a:xfrm>
          <a:off x="17602200" y="1395857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33020</xdr:rowOff>
    </xdr:from>
    <xdr:to>
      <xdr:col>98</xdr:col>
      <xdr:colOff>38100</xdr:colOff>
      <xdr:row>84</xdr:row>
      <xdr:rowOff>134620</xdr:rowOff>
    </xdr:to>
    <xdr:sp macro="" textlink="">
      <xdr:nvSpPr>
        <xdr:cNvPr id="731" name="楕円 730">
          <a:extLst>
            <a:ext uri="{FF2B5EF4-FFF2-40B4-BE49-F238E27FC236}">
              <a16:creationId xmlns:a16="http://schemas.microsoft.com/office/drawing/2014/main" id="{392599C5-5199-4455-AD55-E73379073F6D}"/>
            </a:ext>
          </a:extLst>
        </xdr:cNvPr>
        <xdr:cNvSpPr/>
      </xdr:nvSpPr>
      <xdr:spPr>
        <a:xfrm>
          <a:off x="16757650" y="139077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83820</xdr:rowOff>
    </xdr:from>
    <xdr:to>
      <xdr:col>102</xdr:col>
      <xdr:colOff>114300</xdr:colOff>
      <xdr:row>84</xdr:row>
      <xdr:rowOff>83820</xdr:rowOff>
    </xdr:to>
    <xdr:cxnSp macro="">
      <xdr:nvCxnSpPr>
        <xdr:cNvPr id="732" name="直線コネクタ 731">
          <a:extLst>
            <a:ext uri="{FF2B5EF4-FFF2-40B4-BE49-F238E27FC236}">
              <a16:creationId xmlns:a16="http://schemas.microsoft.com/office/drawing/2014/main" id="{3B7B8018-4C46-4147-AA8C-686DAA185B6C}"/>
            </a:ext>
          </a:extLst>
        </xdr:cNvPr>
        <xdr:cNvCxnSpPr/>
      </xdr:nvCxnSpPr>
      <xdr:spPr>
        <a:xfrm>
          <a:off x="16802100" y="1395857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122572</xdr:rowOff>
    </xdr:from>
    <xdr:ext cx="469744" cy="259045"/>
    <xdr:sp macro="" textlink="">
      <xdr:nvSpPr>
        <xdr:cNvPr id="733" name="n_1aveValue【児童館】&#10;一人当たり面積">
          <a:extLst>
            <a:ext uri="{FF2B5EF4-FFF2-40B4-BE49-F238E27FC236}">
              <a16:creationId xmlns:a16="http://schemas.microsoft.com/office/drawing/2014/main" id="{E56AEF4D-0B04-4633-BD7C-6847ECCC134C}"/>
            </a:ext>
          </a:extLst>
        </xdr:cNvPr>
        <xdr:cNvSpPr txBox="1"/>
      </xdr:nvSpPr>
      <xdr:spPr>
        <a:xfrm>
          <a:off x="18980227" y="13667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122572</xdr:rowOff>
    </xdr:from>
    <xdr:ext cx="469744" cy="259045"/>
    <xdr:sp macro="" textlink="">
      <xdr:nvSpPr>
        <xdr:cNvPr id="734" name="n_2aveValue【児童館】&#10;一人当たり面積">
          <a:extLst>
            <a:ext uri="{FF2B5EF4-FFF2-40B4-BE49-F238E27FC236}">
              <a16:creationId xmlns:a16="http://schemas.microsoft.com/office/drawing/2014/main" id="{F7F3326C-0FE6-4EE3-BA0F-0ADA663D0515}"/>
            </a:ext>
          </a:extLst>
        </xdr:cNvPr>
        <xdr:cNvSpPr txBox="1"/>
      </xdr:nvSpPr>
      <xdr:spPr>
        <a:xfrm>
          <a:off x="18180127" y="13667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99713</xdr:rowOff>
    </xdr:from>
    <xdr:ext cx="469744" cy="259045"/>
    <xdr:sp macro="" textlink="">
      <xdr:nvSpPr>
        <xdr:cNvPr id="735" name="n_3aveValue【児童館】&#10;一人当たり面積">
          <a:extLst>
            <a:ext uri="{FF2B5EF4-FFF2-40B4-BE49-F238E27FC236}">
              <a16:creationId xmlns:a16="http://schemas.microsoft.com/office/drawing/2014/main" id="{F897713D-57A5-400E-B670-8908A3D2E5DE}"/>
            </a:ext>
          </a:extLst>
        </xdr:cNvPr>
        <xdr:cNvSpPr txBox="1"/>
      </xdr:nvSpPr>
      <xdr:spPr>
        <a:xfrm>
          <a:off x="17386377" y="13644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105427</xdr:rowOff>
    </xdr:from>
    <xdr:ext cx="469744" cy="259045"/>
    <xdr:sp macro="" textlink="">
      <xdr:nvSpPr>
        <xdr:cNvPr id="736" name="n_4aveValue【児童館】&#10;一人当たり面積">
          <a:extLst>
            <a:ext uri="{FF2B5EF4-FFF2-40B4-BE49-F238E27FC236}">
              <a16:creationId xmlns:a16="http://schemas.microsoft.com/office/drawing/2014/main" id="{DF5EB696-8178-489D-BFC6-26D73B3C7009}"/>
            </a:ext>
          </a:extLst>
        </xdr:cNvPr>
        <xdr:cNvSpPr txBox="1"/>
      </xdr:nvSpPr>
      <xdr:spPr>
        <a:xfrm>
          <a:off x="16592627" y="1364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84</xdr:row>
      <xdr:rowOff>125747</xdr:rowOff>
    </xdr:from>
    <xdr:ext cx="469744" cy="259045"/>
    <xdr:sp macro="" textlink="">
      <xdr:nvSpPr>
        <xdr:cNvPr id="737" name="n_1mainValue【児童館】&#10;一人当たり面積">
          <a:extLst>
            <a:ext uri="{FF2B5EF4-FFF2-40B4-BE49-F238E27FC236}">
              <a16:creationId xmlns:a16="http://schemas.microsoft.com/office/drawing/2014/main" id="{15E3801C-5CBB-48F4-8A05-A28CA4421163}"/>
            </a:ext>
          </a:extLst>
        </xdr:cNvPr>
        <xdr:cNvSpPr txBox="1"/>
      </xdr:nvSpPr>
      <xdr:spPr>
        <a:xfrm>
          <a:off x="18980227" y="1400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125747</xdr:rowOff>
    </xdr:from>
    <xdr:ext cx="469744" cy="259045"/>
    <xdr:sp macro="" textlink="">
      <xdr:nvSpPr>
        <xdr:cNvPr id="738" name="n_2mainValue【児童館】&#10;一人当たり面積">
          <a:extLst>
            <a:ext uri="{FF2B5EF4-FFF2-40B4-BE49-F238E27FC236}">
              <a16:creationId xmlns:a16="http://schemas.microsoft.com/office/drawing/2014/main" id="{B4E3679C-5CB0-4C63-AA0F-20AB3D3F22D8}"/>
            </a:ext>
          </a:extLst>
        </xdr:cNvPr>
        <xdr:cNvSpPr txBox="1"/>
      </xdr:nvSpPr>
      <xdr:spPr>
        <a:xfrm>
          <a:off x="18180127" y="1400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125747</xdr:rowOff>
    </xdr:from>
    <xdr:ext cx="469744" cy="259045"/>
    <xdr:sp macro="" textlink="">
      <xdr:nvSpPr>
        <xdr:cNvPr id="739" name="n_3mainValue【児童館】&#10;一人当たり面積">
          <a:extLst>
            <a:ext uri="{FF2B5EF4-FFF2-40B4-BE49-F238E27FC236}">
              <a16:creationId xmlns:a16="http://schemas.microsoft.com/office/drawing/2014/main" id="{9E683715-C1D9-4688-9F67-16E778120E69}"/>
            </a:ext>
          </a:extLst>
        </xdr:cNvPr>
        <xdr:cNvSpPr txBox="1"/>
      </xdr:nvSpPr>
      <xdr:spPr>
        <a:xfrm>
          <a:off x="17386377" y="1400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125747</xdr:rowOff>
    </xdr:from>
    <xdr:ext cx="469744" cy="259045"/>
    <xdr:sp macro="" textlink="">
      <xdr:nvSpPr>
        <xdr:cNvPr id="740" name="n_4mainValue【児童館】&#10;一人当たり面積">
          <a:extLst>
            <a:ext uri="{FF2B5EF4-FFF2-40B4-BE49-F238E27FC236}">
              <a16:creationId xmlns:a16="http://schemas.microsoft.com/office/drawing/2014/main" id="{27662A24-6724-4ABC-9E51-9BBD71891491}"/>
            </a:ext>
          </a:extLst>
        </xdr:cNvPr>
        <xdr:cNvSpPr txBox="1"/>
      </xdr:nvSpPr>
      <xdr:spPr>
        <a:xfrm>
          <a:off x="16592627" y="1400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41" name="正方形/長方形 740">
          <a:extLst>
            <a:ext uri="{FF2B5EF4-FFF2-40B4-BE49-F238E27FC236}">
              <a16:creationId xmlns:a16="http://schemas.microsoft.com/office/drawing/2014/main" id="{04622921-C43F-4B8A-A989-9E553F1CD978}"/>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42" name="正方形/長方形 741">
          <a:extLst>
            <a:ext uri="{FF2B5EF4-FFF2-40B4-BE49-F238E27FC236}">
              <a16:creationId xmlns:a16="http://schemas.microsoft.com/office/drawing/2014/main" id="{32973AD4-8B8B-444F-AF54-7AFB7F49FD58}"/>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3" name="正方形/長方形 742">
          <a:extLst>
            <a:ext uri="{FF2B5EF4-FFF2-40B4-BE49-F238E27FC236}">
              <a16:creationId xmlns:a16="http://schemas.microsoft.com/office/drawing/2014/main" id="{9CBCA12F-B954-4A64-AA3F-2AD17E50CAD7}"/>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4" name="正方形/長方形 743">
          <a:extLst>
            <a:ext uri="{FF2B5EF4-FFF2-40B4-BE49-F238E27FC236}">
              <a16:creationId xmlns:a16="http://schemas.microsoft.com/office/drawing/2014/main" id="{6218E232-7411-4118-A798-D8F807B7C685}"/>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5" name="正方形/長方形 744">
          <a:extLst>
            <a:ext uri="{FF2B5EF4-FFF2-40B4-BE49-F238E27FC236}">
              <a16:creationId xmlns:a16="http://schemas.microsoft.com/office/drawing/2014/main" id="{B572E9FA-D301-41DB-BB8F-764965C4FA02}"/>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6" name="正方形/長方形 745">
          <a:extLst>
            <a:ext uri="{FF2B5EF4-FFF2-40B4-BE49-F238E27FC236}">
              <a16:creationId xmlns:a16="http://schemas.microsoft.com/office/drawing/2014/main" id="{0B73E3F6-1957-4E78-AA9E-9EA5EEDFA342}"/>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7" name="正方形/長方形 746">
          <a:extLst>
            <a:ext uri="{FF2B5EF4-FFF2-40B4-BE49-F238E27FC236}">
              <a16:creationId xmlns:a16="http://schemas.microsoft.com/office/drawing/2014/main" id="{9E0AF1B9-A674-4C85-826E-5ABE09354375}"/>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8" name="正方形/長方形 747">
          <a:extLst>
            <a:ext uri="{FF2B5EF4-FFF2-40B4-BE49-F238E27FC236}">
              <a16:creationId xmlns:a16="http://schemas.microsoft.com/office/drawing/2014/main" id="{078C5F00-C7C9-4C6A-9B42-76CFF40B6FB0}"/>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9" name="テキスト ボックス 748">
          <a:extLst>
            <a:ext uri="{FF2B5EF4-FFF2-40B4-BE49-F238E27FC236}">
              <a16:creationId xmlns:a16="http://schemas.microsoft.com/office/drawing/2014/main" id="{02ADF026-F3D8-453D-BED0-BE95E77024BB}"/>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50" name="直線コネクタ 749">
          <a:extLst>
            <a:ext uri="{FF2B5EF4-FFF2-40B4-BE49-F238E27FC236}">
              <a16:creationId xmlns:a16="http://schemas.microsoft.com/office/drawing/2014/main" id="{D851DD39-B956-4D86-A18E-CA25B4A5EF9B}"/>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51" name="テキスト ボックス 750">
          <a:extLst>
            <a:ext uri="{FF2B5EF4-FFF2-40B4-BE49-F238E27FC236}">
              <a16:creationId xmlns:a16="http://schemas.microsoft.com/office/drawing/2014/main" id="{7942FD1B-2C73-4495-9838-1362DDA65AB3}"/>
            </a:ext>
          </a:extLst>
        </xdr:cNvPr>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752" name="直線コネクタ 751">
          <a:extLst>
            <a:ext uri="{FF2B5EF4-FFF2-40B4-BE49-F238E27FC236}">
              <a16:creationId xmlns:a16="http://schemas.microsoft.com/office/drawing/2014/main" id="{0CA40352-8662-47E6-A21B-E1F2B028FA8B}"/>
            </a:ext>
          </a:extLst>
        </xdr:cNvPr>
        <xdr:cNvCxnSpPr/>
      </xdr:nvCxnSpPr>
      <xdr:spPr>
        <a:xfrm>
          <a:off x="11207750" y="18021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107</xdr:row>
      <xdr:rowOff>105427</xdr:rowOff>
    </xdr:from>
    <xdr:ext cx="467179" cy="259045"/>
    <xdr:sp macro="" textlink="">
      <xdr:nvSpPr>
        <xdr:cNvPr id="753" name="テキスト ボックス 752">
          <a:extLst>
            <a:ext uri="{FF2B5EF4-FFF2-40B4-BE49-F238E27FC236}">
              <a16:creationId xmlns:a16="http://schemas.microsoft.com/office/drawing/2014/main" id="{2C5A5883-DEF2-47B0-B55F-698F01E346DB}"/>
            </a:ext>
          </a:extLst>
        </xdr:cNvPr>
        <xdr:cNvSpPr txBox="1"/>
      </xdr:nvSpPr>
      <xdr:spPr>
        <a:xfrm>
          <a:off x="1079772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754" name="直線コネクタ 753">
          <a:extLst>
            <a:ext uri="{FF2B5EF4-FFF2-40B4-BE49-F238E27FC236}">
              <a16:creationId xmlns:a16="http://schemas.microsoft.com/office/drawing/2014/main" id="{C3011658-E8CF-4F2A-BB55-3E89024BBB56}"/>
            </a:ext>
          </a:extLst>
        </xdr:cNvPr>
        <xdr:cNvCxnSpPr/>
      </xdr:nvCxnSpPr>
      <xdr:spPr>
        <a:xfrm>
          <a:off x="11207750" y="1756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755" name="テキスト ボックス 754">
          <a:extLst>
            <a:ext uri="{FF2B5EF4-FFF2-40B4-BE49-F238E27FC236}">
              <a16:creationId xmlns:a16="http://schemas.microsoft.com/office/drawing/2014/main" id="{D3832A60-3E19-471C-AC18-42F8BB50E798}"/>
            </a:ext>
          </a:extLst>
        </xdr:cNvPr>
        <xdr:cNvSpPr txBox="1"/>
      </xdr:nvSpPr>
      <xdr:spPr>
        <a:xfrm>
          <a:off x="10842791" y="17421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756" name="直線コネクタ 755">
          <a:extLst>
            <a:ext uri="{FF2B5EF4-FFF2-40B4-BE49-F238E27FC236}">
              <a16:creationId xmlns:a16="http://schemas.microsoft.com/office/drawing/2014/main" id="{DDC00F9F-4597-4190-8001-F789A5834304}"/>
            </a:ext>
          </a:extLst>
        </xdr:cNvPr>
        <xdr:cNvCxnSpPr/>
      </xdr:nvCxnSpPr>
      <xdr:spPr>
        <a:xfrm>
          <a:off x="11207750" y="17106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757" name="テキスト ボックス 756">
          <a:extLst>
            <a:ext uri="{FF2B5EF4-FFF2-40B4-BE49-F238E27FC236}">
              <a16:creationId xmlns:a16="http://schemas.microsoft.com/office/drawing/2014/main" id="{CD9CD1A9-E21E-430C-9586-6DAC1067C1CC}"/>
            </a:ext>
          </a:extLst>
        </xdr:cNvPr>
        <xdr:cNvSpPr txBox="1"/>
      </xdr:nvSpPr>
      <xdr:spPr>
        <a:xfrm>
          <a:off x="10842791" y="169646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758" name="直線コネクタ 757">
          <a:extLst>
            <a:ext uri="{FF2B5EF4-FFF2-40B4-BE49-F238E27FC236}">
              <a16:creationId xmlns:a16="http://schemas.microsoft.com/office/drawing/2014/main" id="{9E8DC279-7CCA-4953-8158-2CB10F84E8DE}"/>
            </a:ext>
          </a:extLst>
        </xdr:cNvPr>
        <xdr:cNvCxnSpPr/>
      </xdr:nvCxnSpPr>
      <xdr:spPr>
        <a:xfrm>
          <a:off x="11207750" y="166497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759" name="テキスト ボックス 758">
          <a:extLst>
            <a:ext uri="{FF2B5EF4-FFF2-40B4-BE49-F238E27FC236}">
              <a16:creationId xmlns:a16="http://schemas.microsoft.com/office/drawing/2014/main" id="{E471B7A6-5622-4808-B630-75FD8B8D3DB6}"/>
            </a:ext>
          </a:extLst>
        </xdr:cNvPr>
        <xdr:cNvSpPr txBox="1"/>
      </xdr:nvSpPr>
      <xdr:spPr>
        <a:xfrm>
          <a:off x="10842791" y="16507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60" name="直線コネクタ 759">
          <a:extLst>
            <a:ext uri="{FF2B5EF4-FFF2-40B4-BE49-F238E27FC236}">
              <a16:creationId xmlns:a16="http://schemas.microsoft.com/office/drawing/2014/main" id="{4CD66C70-E981-49AE-94A6-925591CBD8ED}"/>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761" name="テキスト ボックス 760">
          <a:extLst>
            <a:ext uri="{FF2B5EF4-FFF2-40B4-BE49-F238E27FC236}">
              <a16:creationId xmlns:a16="http://schemas.microsoft.com/office/drawing/2014/main" id="{19EFFC16-167B-48A2-8E4C-B256BC91A5AF}"/>
            </a:ext>
          </a:extLst>
        </xdr:cNvPr>
        <xdr:cNvSpPr txBox="1"/>
      </xdr:nvSpPr>
      <xdr:spPr>
        <a:xfrm>
          <a:off x="10842791" y="16050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62" name="【公民館】&#10;有形固定資産減価償却率グラフ枠">
          <a:extLst>
            <a:ext uri="{FF2B5EF4-FFF2-40B4-BE49-F238E27FC236}">
              <a16:creationId xmlns:a16="http://schemas.microsoft.com/office/drawing/2014/main" id="{ACC7CE20-0B60-4DCD-AFB8-37F5ECDB4FF2}"/>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115063</xdr:rowOff>
    </xdr:from>
    <xdr:to>
      <xdr:col>85</xdr:col>
      <xdr:colOff>126364</xdr:colOff>
      <xdr:row>108</xdr:row>
      <xdr:rowOff>46482</xdr:rowOff>
    </xdr:to>
    <xdr:cxnSp macro="">
      <xdr:nvCxnSpPr>
        <xdr:cNvPr id="763" name="直線コネクタ 762">
          <a:extLst>
            <a:ext uri="{FF2B5EF4-FFF2-40B4-BE49-F238E27FC236}">
              <a16:creationId xmlns:a16="http://schemas.microsoft.com/office/drawing/2014/main" id="{04FE579F-33B8-457A-96C7-E31FC55C340E}"/>
            </a:ext>
          </a:extLst>
        </xdr:cNvPr>
        <xdr:cNvCxnSpPr/>
      </xdr:nvCxnSpPr>
      <xdr:spPr>
        <a:xfrm flipV="1">
          <a:off x="14699614" y="16688563"/>
          <a:ext cx="0" cy="13030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50309</xdr:rowOff>
    </xdr:from>
    <xdr:ext cx="405111" cy="259045"/>
    <xdr:sp macro="" textlink="">
      <xdr:nvSpPr>
        <xdr:cNvPr id="764" name="【公民館】&#10;有形固定資産減価償却率最小値テキスト">
          <a:extLst>
            <a:ext uri="{FF2B5EF4-FFF2-40B4-BE49-F238E27FC236}">
              <a16:creationId xmlns:a16="http://schemas.microsoft.com/office/drawing/2014/main" id="{B0262EE5-4BE5-4FE0-B197-0CC74C6C77E1}"/>
            </a:ext>
          </a:extLst>
        </xdr:cNvPr>
        <xdr:cNvSpPr txBox="1"/>
      </xdr:nvSpPr>
      <xdr:spPr>
        <a:xfrm>
          <a:off x="14738350" y="179954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46482</xdr:rowOff>
    </xdr:from>
    <xdr:to>
      <xdr:col>86</xdr:col>
      <xdr:colOff>25400</xdr:colOff>
      <xdr:row>108</xdr:row>
      <xdr:rowOff>46482</xdr:rowOff>
    </xdr:to>
    <xdr:cxnSp macro="">
      <xdr:nvCxnSpPr>
        <xdr:cNvPr id="765" name="直線コネクタ 764">
          <a:extLst>
            <a:ext uri="{FF2B5EF4-FFF2-40B4-BE49-F238E27FC236}">
              <a16:creationId xmlns:a16="http://schemas.microsoft.com/office/drawing/2014/main" id="{2360F50C-A692-4247-AD15-1C9B09BE784B}"/>
            </a:ext>
          </a:extLst>
        </xdr:cNvPr>
        <xdr:cNvCxnSpPr/>
      </xdr:nvCxnSpPr>
      <xdr:spPr>
        <a:xfrm>
          <a:off x="14611350" y="1799158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61740</xdr:rowOff>
    </xdr:from>
    <xdr:ext cx="405111" cy="259045"/>
    <xdr:sp macro="" textlink="">
      <xdr:nvSpPr>
        <xdr:cNvPr id="766" name="【公民館】&#10;有形固定資産減価償却率最大値テキスト">
          <a:extLst>
            <a:ext uri="{FF2B5EF4-FFF2-40B4-BE49-F238E27FC236}">
              <a16:creationId xmlns:a16="http://schemas.microsoft.com/office/drawing/2014/main" id="{1E3891FE-C92D-4703-8E0B-C79BB5C6B6F3}"/>
            </a:ext>
          </a:extLst>
        </xdr:cNvPr>
        <xdr:cNvSpPr txBox="1"/>
      </xdr:nvSpPr>
      <xdr:spPr>
        <a:xfrm>
          <a:off x="14738350" y="16463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115063</xdr:rowOff>
    </xdr:from>
    <xdr:to>
      <xdr:col>86</xdr:col>
      <xdr:colOff>25400</xdr:colOff>
      <xdr:row>100</xdr:row>
      <xdr:rowOff>115063</xdr:rowOff>
    </xdr:to>
    <xdr:cxnSp macro="">
      <xdr:nvCxnSpPr>
        <xdr:cNvPr id="767" name="直線コネクタ 766">
          <a:extLst>
            <a:ext uri="{FF2B5EF4-FFF2-40B4-BE49-F238E27FC236}">
              <a16:creationId xmlns:a16="http://schemas.microsoft.com/office/drawing/2014/main" id="{6CB8A8D2-A55B-4462-BAF8-723F51E57886}"/>
            </a:ext>
          </a:extLst>
        </xdr:cNvPr>
        <xdr:cNvCxnSpPr/>
      </xdr:nvCxnSpPr>
      <xdr:spPr>
        <a:xfrm>
          <a:off x="14611350" y="1668856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45990</xdr:rowOff>
    </xdr:from>
    <xdr:ext cx="405111" cy="259045"/>
    <xdr:sp macro="" textlink="">
      <xdr:nvSpPr>
        <xdr:cNvPr id="768" name="【公民館】&#10;有形固定資産減価償却率平均値テキスト">
          <a:extLst>
            <a:ext uri="{FF2B5EF4-FFF2-40B4-BE49-F238E27FC236}">
              <a16:creationId xmlns:a16="http://schemas.microsoft.com/office/drawing/2014/main" id="{49155F29-BF4D-4E38-8652-D00E7730B267}"/>
            </a:ext>
          </a:extLst>
        </xdr:cNvPr>
        <xdr:cNvSpPr txBox="1"/>
      </xdr:nvSpPr>
      <xdr:spPr>
        <a:xfrm>
          <a:off x="14738350" y="1713384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23113</xdr:rowOff>
    </xdr:from>
    <xdr:to>
      <xdr:col>85</xdr:col>
      <xdr:colOff>177800</xdr:colOff>
      <xdr:row>104</xdr:row>
      <xdr:rowOff>124713</xdr:rowOff>
    </xdr:to>
    <xdr:sp macro="" textlink="">
      <xdr:nvSpPr>
        <xdr:cNvPr id="769" name="フローチャート: 判断 768">
          <a:extLst>
            <a:ext uri="{FF2B5EF4-FFF2-40B4-BE49-F238E27FC236}">
              <a16:creationId xmlns:a16="http://schemas.microsoft.com/office/drawing/2014/main" id="{04B204E4-8BC0-4203-BF2B-AB0EDB00F798}"/>
            </a:ext>
          </a:extLst>
        </xdr:cNvPr>
        <xdr:cNvSpPr/>
      </xdr:nvSpPr>
      <xdr:spPr>
        <a:xfrm>
          <a:off x="14649450" y="17282413"/>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27687</xdr:rowOff>
    </xdr:from>
    <xdr:to>
      <xdr:col>81</xdr:col>
      <xdr:colOff>101600</xdr:colOff>
      <xdr:row>104</xdr:row>
      <xdr:rowOff>129287</xdr:rowOff>
    </xdr:to>
    <xdr:sp macro="" textlink="">
      <xdr:nvSpPr>
        <xdr:cNvPr id="770" name="フローチャート: 判断 769">
          <a:extLst>
            <a:ext uri="{FF2B5EF4-FFF2-40B4-BE49-F238E27FC236}">
              <a16:creationId xmlns:a16="http://schemas.microsoft.com/office/drawing/2014/main" id="{605A4081-6C04-43A6-B9F6-484AE06E4AEC}"/>
            </a:ext>
          </a:extLst>
        </xdr:cNvPr>
        <xdr:cNvSpPr/>
      </xdr:nvSpPr>
      <xdr:spPr>
        <a:xfrm>
          <a:off x="13887450" y="17286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121413</xdr:rowOff>
    </xdr:from>
    <xdr:to>
      <xdr:col>76</xdr:col>
      <xdr:colOff>165100</xdr:colOff>
      <xdr:row>104</xdr:row>
      <xdr:rowOff>51563</xdr:rowOff>
    </xdr:to>
    <xdr:sp macro="" textlink="">
      <xdr:nvSpPr>
        <xdr:cNvPr id="771" name="フローチャート: 判断 770">
          <a:extLst>
            <a:ext uri="{FF2B5EF4-FFF2-40B4-BE49-F238E27FC236}">
              <a16:creationId xmlns:a16="http://schemas.microsoft.com/office/drawing/2014/main" id="{05DCDDDF-3C3A-435E-876C-B720007ADBC4}"/>
            </a:ext>
          </a:extLst>
        </xdr:cNvPr>
        <xdr:cNvSpPr/>
      </xdr:nvSpPr>
      <xdr:spPr>
        <a:xfrm>
          <a:off x="13093700" y="17209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105411</xdr:rowOff>
    </xdr:from>
    <xdr:to>
      <xdr:col>72</xdr:col>
      <xdr:colOff>38100</xdr:colOff>
      <xdr:row>104</xdr:row>
      <xdr:rowOff>35561</xdr:rowOff>
    </xdr:to>
    <xdr:sp macro="" textlink="">
      <xdr:nvSpPr>
        <xdr:cNvPr id="772" name="フローチャート: 判断 771">
          <a:extLst>
            <a:ext uri="{FF2B5EF4-FFF2-40B4-BE49-F238E27FC236}">
              <a16:creationId xmlns:a16="http://schemas.microsoft.com/office/drawing/2014/main" id="{328C046D-01F5-4AB7-A5B5-633E07A52BBF}"/>
            </a:ext>
          </a:extLst>
        </xdr:cNvPr>
        <xdr:cNvSpPr/>
      </xdr:nvSpPr>
      <xdr:spPr>
        <a:xfrm>
          <a:off x="12299950" y="171932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55118</xdr:rowOff>
    </xdr:from>
    <xdr:to>
      <xdr:col>67</xdr:col>
      <xdr:colOff>101600</xdr:colOff>
      <xdr:row>103</xdr:row>
      <xdr:rowOff>156718</xdr:rowOff>
    </xdr:to>
    <xdr:sp macro="" textlink="">
      <xdr:nvSpPr>
        <xdr:cNvPr id="773" name="フローチャート: 判断 772">
          <a:extLst>
            <a:ext uri="{FF2B5EF4-FFF2-40B4-BE49-F238E27FC236}">
              <a16:creationId xmlns:a16="http://schemas.microsoft.com/office/drawing/2014/main" id="{8943AB5F-F9C6-4E28-8C26-DAEA4EFAA703}"/>
            </a:ext>
          </a:extLst>
        </xdr:cNvPr>
        <xdr:cNvSpPr/>
      </xdr:nvSpPr>
      <xdr:spPr>
        <a:xfrm>
          <a:off x="11487150" y="17142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4" name="テキスト ボックス 773">
          <a:extLst>
            <a:ext uri="{FF2B5EF4-FFF2-40B4-BE49-F238E27FC236}">
              <a16:creationId xmlns:a16="http://schemas.microsoft.com/office/drawing/2014/main" id="{1DD4EFCC-B559-4FB1-9FD3-80C7F78D845E}"/>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5" name="テキスト ボックス 774">
          <a:extLst>
            <a:ext uri="{FF2B5EF4-FFF2-40B4-BE49-F238E27FC236}">
              <a16:creationId xmlns:a16="http://schemas.microsoft.com/office/drawing/2014/main" id="{DA1CA886-1F3C-4E9E-8F4F-D9733CB54ACB}"/>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6" name="テキスト ボックス 775">
          <a:extLst>
            <a:ext uri="{FF2B5EF4-FFF2-40B4-BE49-F238E27FC236}">
              <a16:creationId xmlns:a16="http://schemas.microsoft.com/office/drawing/2014/main" id="{94E2076C-BA7E-4CC1-9156-FABF8C0734E1}"/>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7" name="テキスト ボックス 776">
          <a:extLst>
            <a:ext uri="{FF2B5EF4-FFF2-40B4-BE49-F238E27FC236}">
              <a16:creationId xmlns:a16="http://schemas.microsoft.com/office/drawing/2014/main" id="{47950726-DF9E-4EE7-9A0F-C6C21B99BDFF}"/>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8" name="テキスト ボックス 777">
          <a:extLst>
            <a:ext uri="{FF2B5EF4-FFF2-40B4-BE49-F238E27FC236}">
              <a16:creationId xmlns:a16="http://schemas.microsoft.com/office/drawing/2014/main" id="{7675F7C7-57E7-418E-9226-4B88B3B8A36D}"/>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164846</xdr:rowOff>
    </xdr:from>
    <xdr:to>
      <xdr:col>85</xdr:col>
      <xdr:colOff>177800</xdr:colOff>
      <xdr:row>106</xdr:row>
      <xdr:rowOff>94996</xdr:rowOff>
    </xdr:to>
    <xdr:sp macro="" textlink="">
      <xdr:nvSpPr>
        <xdr:cNvPr id="779" name="楕円 778">
          <a:extLst>
            <a:ext uri="{FF2B5EF4-FFF2-40B4-BE49-F238E27FC236}">
              <a16:creationId xmlns:a16="http://schemas.microsoft.com/office/drawing/2014/main" id="{D59E5167-742B-40D9-8F02-BFBE2193D908}"/>
            </a:ext>
          </a:extLst>
        </xdr:cNvPr>
        <xdr:cNvSpPr/>
      </xdr:nvSpPr>
      <xdr:spPr>
        <a:xfrm>
          <a:off x="14649450" y="17595596"/>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143273</xdr:rowOff>
    </xdr:from>
    <xdr:ext cx="405111" cy="259045"/>
    <xdr:sp macro="" textlink="">
      <xdr:nvSpPr>
        <xdr:cNvPr id="780" name="【公民館】&#10;有形固定資産減価償却率該当値テキスト">
          <a:extLst>
            <a:ext uri="{FF2B5EF4-FFF2-40B4-BE49-F238E27FC236}">
              <a16:creationId xmlns:a16="http://schemas.microsoft.com/office/drawing/2014/main" id="{BA93BB82-BA81-4FC9-A576-592AE3C4E28C}"/>
            </a:ext>
          </a:extLst>
        </xdr:cNvPr>
        <xdr:cNvSpPr txBox="1"/>
      </xdr:nvSpPr>
      <xdr:spPr>
        <a:xfrm>
          <a:off x="14738350" y="175740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132842</xdr:rowOff>
    </xdr:from>
    <xdr:to>
      <xdr:col>81</xdr:col>
      <xdr:colOff>101600</xdr:colOff>
      <xdr:row>106</xdr:row>
      <xdr:rowOff>62992</xdr:rowOff>
    </xdr:to>
    <xdr:sp macro="" textlink="">
      <xdr:nvSpPr>
        <xdr:cNvPr id="781" name="楕円 780">
          <a:extLst>
            <a:ext uri="{FF2B5EF4-FFF2-40B4-BE49-F238E27FC236}">
              <a16:creationId xmlns:a16="http://schemas.microsoft.com/office/drawing/2014/main" id="{308609CA-B185-46FC-A33D-7496990F90CE}"/>
            </a:ext>
          </a:extLst>
        </xdr:cNvPr>
        <xdr:cNvSpPr/>
      </xdr:nvSpPr>
      <xdr:spPr>
        <a:xfrm>
          <a:off x="13887450" y="17563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12192</xdr:rowOff>
    </xdr:from>
    <xdr:to>
      <xdr:col>85</xdr:col>
      <xdr:colOff>127000</xdr:colOff>
      <xdr:row>106</xdr:row>
      <xdr:rowOff>44196</xdr:rowOff>
    </xdr:to>
    <xdr:cxnSp macro="">
      <xdr:nvCxnSpPr>
        <xdr:cNvPr id="782" name="直線コネクタ 781">
          <a:extLst>
            <a:ext uri="{FF2B5EF4-FFF2-40B4-BE49-F238E27FC236}">
              <a16:creationId xmlns:a16="http://schemas.microsoft.com/office/drawing/2014/main" id="{ADB7610D-EEAA-4BD4-BF80-03197477A871}"/>
            </a:ext>
          </a:extLst>
        </xdr:cNvPr>
        <xdr:cNvCxnSpPr/>
      </xdr:nvCxnSpPr>
      <xdr:spPr>
        <a:xfrm>
          <a:off x="13938250" y="17614392"/>
          <a:ext cx="762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96265</xdr:rowOff>
    </xdr:from>
    <xdr:to>
      <xdr:col>76</xdr:col>
      <xdr:colOff>165100</xdr:colOff>
      <xdr:row>106</xdr:row>
      <xdr:rowOff>26415</xdr:rowOff>
    </xdr:to>
    <xdr:sp macro="" textlink="">
      <xdr:nvSpPr>
        <xdr:cNvPr id="783" name="楕円 782">
          <a:extLst>
            <a:ext uri="{FF2B5EF4-FFF2-40B4-BE49-F238E27FC236}">
              <a16:creationId xmlns:a16="http://schemas.microsoft.com/office/drawing/2014/main" id="{03376351-C1E1-44D9-A8EB-1E8A87BA3320}"/>
            </a:ext>
          </a:extLst>
        </xdr:cNvPr>
        <xdr:cNvSpPr/>
      </xdr:nvSpPr>
      <xdr:spPr>
        <a:xfrm>
          <a:off x="13093700" y="1752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147065</xdr:rowOff>
    </xdr:from>
    <xdr:to>
      <xdr:col>81</xdr:col>
      <xdr:colOff>50800</xdr:colOff>
      <xdr:row>106</xdr:row>
      <xdr:rowOff>12192</xdr:rowOff>
    </xdr:to>
    <xdr:cxnSp macro="">
      <xdr:nvCxnSpPr>
        <xdr:cNvPr id="784" name="直線コネクタ 783">
          <a:extLst>
            <a:ext uri="{FF2B5EF4-FFF2-40B4-BE49-F238E27FC236}">
              <a16:creationId xmlns:a16="http://schemas.microsoft.com/office/drawing/2014/main" id="{A7FC7A33-4D0E-4C7A-9890-9E61E1D83F80}"/>
            </a:ext>
          </a:extLst>
        </xdr:cNvPr>
        <xdr:cNvCxnSpPr/>
      </xdr:nvCxnSpPr>
      <xdr:spPr>
        <a:xfrm>
          <a:off x="13144500" y="17577815"/>
          <a:ext cx="793750" cy="36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57404</xdr:rowOff>
    </xdr:from>
    <xdr:to>
      <xdr:col>72</xdr:col>
      <xdr:colOff>38100</xdr:colOff>
      <xdr:row>105</xdr:row>
      <xdr:rowOff>159004</xdr:rowOff>
    </xdr:to>
    <xdr:sp macro="" textlink="">
      <xdr:nvSpPr>
        <xdr:cNvPr id="785" name="楕円 784">
          <a:extLst>
            <a:ext uri="{FF2B5EF4-FFF2-40B4-BE49-F238E27FC236}">
              <a16:creationId xmlns:a16="http://schemas.microsoft.com/office/drawing/2014/main" id="{AC823665-CCD7-4F54-8413-3EEC06BFD394}"/>
            </a:ext>
          </a:extLst>
        </xdr:cNvPr>
        <xdr:cNvSpPr/>
      </xdr:nvSpPr>
      <xdr:spPr>
        <a:xfrm>
          <a:off x="12299950" y="1748815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108204</xdr:rowOff>
    </xdr:from>
    <xdr:to>
      <xdr:col>76</xdr:col>
      <xdr:colOff>114300</xdr:colOff>
      <xdr:row>105</xdr:row>
      <xdr:rowOff>147065</xdr:rowOff>
    </xdr:to>
    <xdr:cxnSp macro="">
      <xdr:nvCxnSpPr>
        <xdr:cNvPr id="786" name="直線コネクタ 785">
          <a:extLst>
            <a:ext uri="{FF2B5EF4-FFF2-40B4-BE49-F238E27FC236}">
              <a16:creationId xmlns:a16="http://schemas.microsoft.com/office/drawing/2014/main" id="{8BF78301-BCA9-4C10-B107-F8683A0BBCCA}"/>
            </a:ext>
          </a:extLst>
        </xdr:cNvPr>
        <xdr:cNvCxnSpPr/>
      </xdr:nvCxnSpPr>
      <xdr:spPr>
        <a:xfrm>
          <a:off x="12344400" y="17538954"/>
          <a:ext cx="800100" cy="38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132842</xdr:rowOff>
    </xdr:from>
    <xdr:to>
      <xdr:col>67</xdr:col>
      <xdr:colOff>101600</xdr:colOff>
      <xdr:row>106</xdr:row>
      <xdr:rowOff>62992</xdr:rowOff>
    </xdr:to>
    <xdr:sp macro="" textlink="">
      <xdr:nvSpPr>
        <xdr:cNvPr id="787" name="楕円 786">
          <a:extLst>
            <a:ext uri="{FF2B5EF4-FFF2-40B4-BE49-F238E27FC236}">
              <a16:creationId xmlns:a16="http://schemas.microsoft.com/office/drawing/2014/main" id="{DDA9C447-1E3D-473A-8113-1BFF3282AE47}"/>
            </a:ext>
          </a:extLst>
        </xdr:cNvPr>
        <xdr:cNvSpPr/>
      </xdr:nvSpPr>
      <xdr:spPr>
        <a:xfrm>
          <a:off x="11487150" y="17563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108204</xdr:rowOff>
    </xdr:from>
    <xdr:to>
      <xdr:col>71</xdr:col>
      <xdr:colOff>177800</xdr:colOff>
      <xdr:row>106</xdr:row>
      <xdr:rowOff>12192</xdr:rowOff>
    </xdr:to>
    <xdr:cxnSp macro="">
      <xdr:nvCxnSpPr>
        <xdr:cNvPr id="788" name="直線コネクタ 787">
          <a:extLst>
            <a:ext uri="{FF2B5EF4-FFF2-40B4-BE49-F238E27FC236}">
              <a16:creationId xmlns:a16="http://schemas.microsoft.com/office/drawing/2014/main" id="{1314DCF5-98C7-4825-9C18-00AD9B1F0FCD}"/>
            </a:ext>
          </a:extLst>
        </xdr:cNvPr>
        <xdr:cNvCxnSpPr/>
      </xdr:nvCxnSpPr>
      <xdr:spPr>
        <a:xfrm flipV="1">
          <a:off x="11537950" y="17538954"/>
          <a:ext cx="806450" cy="75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145814</xdr:rowOff>
    </xdr:from>
    <xdr:ext cx="405111" cy="259045"/>
    <xdr:sp macro="" textlink="">
      <xdr:nvSpPr>
        <xdr:cNvPr id="789" name="n_1aveValue【公民館】&#10;有形固定資産減価償却率">
          <a:extLst>
            <a:ext uri="{FF2B5EF4-FFF2-40B4-BE49-F238E27FC236}">
              <a16:creationId xmlns:a16="http://schemas.microsoft.com/office/drawing/2014/main" id="{C85EBE97-9E17-4B75-A456-113A5C34E49C}"/>
            </a:ext>
          </a:extLst>
        </xdr:cNvPr>
        <xdr:cNvSpPr txBox="1"/>
      </xdr:nvSpPr>
      <xdr:spPr>
        <a:xfrm>
          <a:off x="13742044" y="170622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68090</xdr:rowOff>
    </xdr:from>
    <xdr:ext cx="405111" cy="259045"/>
    <xdr:sp macro="" textlink="">
      <xdr:nvSpPr>
        <xdr:cNvPr id="790" name="n_2aveValue【公民館】&#10;有形固定資産減価償却率">
          <a:extLst>
            <a:ext uri="{FF2B5EF4-FFF2-40B4-BE49-F238E27FC236}">
              <a16:creationId xmlns:a16="http://schemas.microsoft.com/office/drawing/2014/main" id="{152732DC-DEE2-4B53-887B-63BCDCE54EC6}"/>
            </a:ext>
          </a:extLst>
        </xdr:cNvPr>
        <xdr:cNvSpPr txBox="1"/>
      </xdr:nvSpPr>
      <xdr:spPr>
        <a:xfrm>
          <a:off x="12960994" y="16984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52088</xdr:rowOff>
    </xdr:from>
    <xdr:ext cx="405111" cy="259045"/>
    <xdr:sp macro="" textlink="">
      <xdr:nvSpPr>
        <xdr:cNvPr id="791" name="n_3aveValue【公民館】&#10;有形固定資産減価償却率">
          <a:extLst>
            <a:ext uri="{FF2B5EF4-FFF2-40B4-BE49-F238E27FC236}">
              <a16:creationId xmlns:a16="http://schemas.microsoft.com/office/drawing/2014/main" id="{6ABE9195-28DC-44A9-843B-B0FB102487D8}"/>
            </a:ext>
          </a:extLst>
        </xdr:cNvPr>
        <xdr:cNvSpPr txBox="1"/>
      </xdr:nvSpPr>
      <xdr:spPr>
        <a:xfrm>
          <a:off x="12167244" y="16968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1795</xdr:rowOff>
    </xdr:from>
    <xdr:ext cx="405111" cy="259045"/>
    <xdr:sp macro="" textlink="">
      <xdr:nvSpPr>
        <xdr:cNvPr id="792" name="n_4aveValue【公民館】&#10;有形固定資産減価償却率">
          <a:extLst>
            <a:ext uri="{FF2B5EF4-FFF2-40B4-BE49-F238E27FC236}">
              <a16:creationId xmlns:a16="http://schemas.microsoft.com/office/drawing/2014/main" id="{9E062998-9695-4C62-8C4F-5491D1AD3D27}"/>
            </a:ext>
          </a:extLst>
        </xdr:cNvPr>
        <xdr:cNvSpPr txBox="1"/>
      </xdr:nvSpPr>
      <xdr:spPr>
        <a:xfrm>
          <a:off x="11354444" y="169181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54119</xdr:rowOff>
    </xdr:from>
    <xdr:ext cx="405111" cy="259045"/>
    <xdr:sp macro="" textlink="">
      <xdr:nvSpPr>
        <xdr:cNvPr id="793" name="n_1mainValue【公民館】&#10;有形固定資産減価償却率">
          <a:extLst>
            <a:ext uri="{FF2B5EF4-FFF2-40B4-BE49-F238E27FC236}">
              <a16:creationId xmlns:a16="http://schemas.microsoft.com/office/drawing/2014/main" id="{2990627E-4F9D-4FA4-8235-E40270894E60}"/>
            </a:ext>
          </a:extLst>
        </xdr:cNvPr>
        <xdr:cNvSpPr txBox="1"/>
      </xdr:nvSpPr>
      <xdr:spPr>
        <a:xfrm>
          <a:off x="13742044" y="17656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17542</xdr:rowOff>
    </xdr:from>
    <xdr:ext cx="405111" cy="259045"/>
    <xdr:sp macro="" textlink="">
      <xdr:nvSpPr>
        <xdr:cNvPr id="794" name="n_2mainValue【公民館】&#10;有形固定資産減価償却率">
          <a:extLst>
            <a:ext uri="{FF2B5EF4-FFF2-40B4-BE49-F238E27FC236}">
              <a16:creationId xmlns:a16="http://schemas.microsoft.com/office/drawing/2014/main" id="{68C8FEEB-2CAA-4D10-9306-ADBAD0C16DA8}"/>
            </a:ext>
          </a:extLst>
        </xdr:cNvPr>
        <xdr:cNvSpPr txBox="1"/>
      </xdr:nvSpPr>
      <xdr:spPr>
        <a:xfrm>
          <a:off x="12960994" y="17619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150131</xdr:rowOff>
    </xdr:from>
    <xdr:ext cx="405111" cy="259045"/>
    <xdr:sp macro="" textlink="">
      <xdr:nvSpPr>
        <xdr:cNvPr id="795" name="n_3mainValue【公民館】&#10;有形固定資産減価償却率">
          <a:extLst>
            <a:ext uri="{FF2B5EF4-FFF2-40B4-BE49-F238E27FC236}">
              <a16:creationId xmlns:a16="http://schemas.microsoft.com/office/drawing/2014/main" id="{BCCEEA24-65C2-40E5-87E5-E5D6B89109F6}"/>
            </a:ext>
          </a:extLst>
        </xdr:cNvPr>
        <xdr:cNvSpPr txBox="1"/>
      </xdr:nvSpPr>
      <xdr:spPr>
        <a:xfrm>
          <a:off x="12167244" y="175808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54119</xdr:rowOff>
    </xdr:from>
    <xdr:ext cx="405111" cy="259045"/>
    <xdr:sp macro="" textlink="">
      <xdr:nvSpPr>
        <xdr:cNvPr id="796" name="n_4mainValue【公民館】&#10;有形固定資産減価償却率">
          <a:extLst>
            <a:ext uri="{FF2B5EF4-FFF2-40B4-BE49-F238E27FC236}">
              <a16:creationId xmlns:a16="http://schemas.microsoft.com/office/drawing/2014/main" id="{A2C52FDD-CB08-49CF-A46E-CAB56E1D21A6}"/>
            </a:ext>
          </a:extLst>
        </xdr:cNvPr>
        <xdr:cNvSpPr txBox="1"/>
      </xdr:nvSpPr>
      <xdr:spPr>
        <a:xfrm>
          <a:off x="11354444" y="17656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7" name="正方形/長方形 796">
          <a:extLst>
            <a:ext uri="{FF2B5EF4-FFF2-40B4-BE49-F238E27FC236}">
              <a16:creationId xmlns:a16="http://schemas.microsoft.com/office/drawing/2014/main" id="{4B29C32A-C59A-4D4E-A30F-7C147EA39710}"/>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8" name="正方形/長方形 797">
          <a:extLst>
            <a:ext uri="{FF2B5EF4-FFF2-40B4-BE49-F238E27FC236}">
              <a16:creationId xmlns:a16="http://schemas.microsoft.com/office/drawing/2014/main" id="{C4B9C440-B1D5-4EAC-A2E8-FC35BD9FBD23}"/>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9" name="正方形/長方形 798">
          <a:extLst>
            <a:ext uri="{FF2B5EF4-FFF2-40B4-BE49-F238E27FC236}">
              <a16:creationId xmlns:a16="http://schemas.microsoft.com/office/drawing/2014/main" id="{72126431-ABEA-4181-BC42-35E06C27C1E3}"/>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00" name="正方形/長方形 799">
          <a:extLst>
            <a:ext uri="{FF2B5EF4-FFF2-40B4-BE49-F238E27FC236}">
              <a16:creationId xmlns:a16="http://schemas.microsoft.com/office/drawing/2014/main" id="{C8C7739D-4065-4E5D-ABE9-91713227155A}"/>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01" name="正方形/長方形 800">
          <a:extLst>
            <a:ext uri="{FF2B5EF4-FFF2-40B4-BE49-F238E27FC236}">
              <a16:creationId xmlns:a16="http://schemas.microsoft.com/office/drawing/2014/main" id="{6F7E15DF-DF14-4DFE-9663-6212F64F6891}"/>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2" name="正方形/長方形 801">
          <a:extLst>
            <a:ext uri="{FF2B5EF4-FFF2-40B4-BE49-F238E27FC236}">
              <a16:creationId xmlns:a16="http://schemas.microsoft.com/office/drawing/2014/main" id="{54E03BE8-3D41-4C0C-A56A-FEFB5605B2D4}"/>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3" name="正方形/長方形 802">
          <a:extLst>
            <a:ext uri="{FF2B5EF4-FFF2-40B4-BE49-F238E27FC236}">
              <a16:creationId xmlns:a16="http://schemas.microsoft.com/office/drawing/2014/main" id="{ED97F138-D485-46D4-AED3-90C66360F78A}"/>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4" name="正方形/長方形 803">
          <a:extLst>
            <a:ext uri="{FF2B5EF4-FFF2-40B4-BE49-F238E27FC236}">
              <a16:creationId xmlns:a16="http://schemas.microsoft.com/office/drawing/2014/main" id="{C26C83BA-71AA-48E3-8075-9C521A40CD45}"/>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5" name="テキスト ボックス 804">
          <a:extLst>
            <a:ext uri="{FF2B5EF4-FFF2-40B4-BE49-F238E27FC236}">
              <a16:creationId xmlns:a16="http://schemas.microsoft.com/office/drawing/2014/main" id="{22F65E19-4177-40E8-B003-DF3930964175}"/>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6" name="直線コネクタ 805">
          <a:extLst>
            <a:ext uri="{FF2B5EF4-FFF2-40B4-BE49-F238E27FC236}">
              <a16:creationId xmlns:a16="http://schemas.microsoft.com/office/drawing/2014/main" id="{C242A303-A091-4709-B48B-666972A73630}"/>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807" name="直線コネクタ 806">
          <a:extLst>
            <a:ext uri="{FF2B5EF4-FFF2-40B4-BE49-F238E27FC236}">
              <a16:creationId xmlns:a16="http://schemas.microsoft.com/office/drawing/2014/main" id="{8CAC8EE9-A9FB-49E8-9A1D-0951E912F89F}"/>
            </a:ext>
          </a:extLst>
        </xdr:cNvPr>
        <xdr:cNvCxnSpPr/>
      </xdr:nvCxnSpPr>
      <xdr:spPr>
        <a:xfrm>
          <a:off x="16459200" y="18021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808" name="テキスト ボックス 807">
          <a:extLst>
            <a:ext uri="{FF2B5EF4-FFF2-40B4-BE49-F238E27FC236}">
              <a16:creationId xmlns:a16="http://schemas.microsoft.com/office/drawing/2014/main" id="{7356DAD6-4241-4504-AED5-2820C214EEBF}"/>
            </a:ext>
          </a:extLst>
        </xdr:cNvPr>
        <xdr:cNvSpPr txBox="1"/>
      </xdr:nvSpPr>
      <xdr:spPr>
        <a:xfrm>
          <a:off x="1604917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809" name="直線コネクタ 808">
          <a:extLst>
            <a:ext uri="{FF2B5EF4-FFF2-40B4-BE49-F238E27FC236}">
              <a16:creationId xmlns:a16="http://schemas.microsoft.com/office/drawing/2014/main" id="{F7AEF3B0-2B3D-4C51-8AEE-41085B8D01E6}"/>
            </a:ext>
          </a:extLst>
        </xdr:cNvPr>
        <xdr:cNvCxnSpPr/>
      </xdr:nvCxnSpPr>
      <xdr:spPr>
        <a:xfrm>
          <a:off x="16459200" y="1756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810" name="テキスト ボックス 809">
          <a:extLst>
            <a:ext uri="{FF2B5EF4-FFF2-40B4-BE49-F238E27FC236}">
              <a16:creationId xmlns:a16="http://schemas.microsoft.com/office/drawing/2014/main" id="{BF594AFD-DD5C-4F38-BF96-B222A32D6B35}"/>
            </a:ext>
          </a:extLst>
        </xdr:cNvPr>
        <xdr:cNvSpPr txBox="1"/>
      </xdr:nvSpPr>
      <xdr:spPr>
        <a:xfrm>
          <a:off x="16049171" y="1742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811" name="直線コネクタ 810">
          <a:extLst>
            <a:ext uri="{FF2B5EF4-FFF2-40B4-BE49-F238E27FC236}">
              <a16:creationId xmlns:a16="http://schemas.microsoft.com/office/drawing/2014/main" id="{A992842B-EF8E-4456-BCED-D07955AFF8B5}"/>
            </a:ext>
          </a:extLst>
        </xdr:cNvPr>
        <xdr:cNvCxnSpPr/>
      </xdr:nvCxnSpPr>
      <xdr:spPr>
        <a:xfrm>
          <a:off x="16459200" y="17106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812" name="テキスト ボックス 811">
          <a:extLst>
            <a:ext uri="{FF2B5EF4-FFF2-40B4-BE49-F238E27FC236}">
              <a16:creationId xmlns:a16="http://schemas.microsoft.com/office/drawing/2014/main" id="{5FFF73C6-9680-48A8-8AEB-E6D7752E8D02}"/>
            </a:ext>
          </a:extLst>
        </xdr:cNvPr>
        <xdr:cNvSpPr txBox="1"/>
      </xdr:nvSpPr>
      <xdr:spPr>
        <a:xfrm>
          <a:off x="16049171" y="16964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813" name="直線コネクタ 812">
          <a:extLst>
            <a:ext uri="{FF2B5EF4-FFF2-40B4-BE49-F238E27FC236}">
              <a16:creationId xmlns:a16="http://schemas.microsoft.com/office/drawing/2014/main" id="{1E0A516C-84E3-4819-90FE-676B6B2C070C}"/>
            </a:ext>
          </a:extLst>
        </xdr:cNvPr>
        <xdr:cNvCxnSpPr/>
      </xdr:nvCxnSpPr>
      <xdr:spPr>
        <a:xfrm>
          <a:off x="16459200" y="16649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814" name="テキスト ボックス 813">
          <a:extLst>
            <a:ext uri="{FF2B5EF4-FFF2-40B4-BE49-F238E27FC236}">
              <a16:creationId xmlns:a16="http://schemas.microsoft.com/office/drawing/2014/main" id="{54729B72-E460-4019-85C7-EF6FECEC5751}"/>
            </a:ext>
          </a:extLst>
        </xdr:cNvPr>
        <xdr:cNvSpPr txBox="1"/>
      </xdr:nvSpPr>
      <xdr:spPr>
        <a:xfrm>
          <a:off x="1604917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5" name="直線コネクタ 814">
          <a:extLst>
            <a:ext uri="{FF2B5EF4-FFF2-40B4-BE49-F238E27FC236}">
              <a16:creationId xmlns:a16="http://schemas.microsoft.com/office/drawing/2014/main" id="{3B655E33-470D-47B1-A834-4E99D674FD9E}"/>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6" name="テキスト ボックス 815">
          <a:extLst>
            <a:ext uri="{FF2B5EF4-FFF2-40B4-BE49-F238E27FC236}">
              <a16:creationId xmlns:a16="http://schemas.microsoft.com/office/drawing/2014/main" id="{C2472BB5-62F4-4F94-BFCA-B4D146A40E2F}"/>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7" name="【公民館】&#10;一人当たり面積グラフ枠">
          <a:extLst>
            <a:ext uri="{FF2B5EF4-FFF2-40B4-BE49-F238E27FC236}">
              <a16:creationId xmlns:a16="http://schemas.microsoft.com/office/drawing/2014/main" id="{3E478AD8-6A9A-4C5E-B59D-6E7BD6A6E6FF}"/>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115063</xdr:rowOff>
    </xdr:from>
    <xdr:to>
      <xdr:col>116</xdr:col>
      <xdr:colOff>62864</xdr:colOff>
      <xdr:row>108</xdr:row>
      <xdr:rowOff>14478</xdr:rowOff>
    </xdr:to>
    <xdr:cxnSp macro="">
      <xdr:nvCxnSpPr>
        <xdr:cNvPr id="818" name="直線コネクタ 817">
          <a:extLst>
            <a:ext uri="{FF2B5EF4-FFF2-40B4-BE49-F238E27FC236}">
              <a16:creationId xmlns:a16="http://schemas.microsoft.com/office/drawing/2014/main" id="{3B85E08E-71D6-4A40-874B-721DF33B31BD}"/>
            </a:ext>
          </a:extLst>
        </xdr:cNvPr>
        <xdr:cNvCxnSpPr/>
      </xdr:nvCxnSpPr>
      <xdr:spPr>
        <a:xfrm flipV="1">
          <a:off x="19951064" y="16688563"/>
          <a:ext cx="0" cy="1271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18305</xdr:rowOff>
    </xdr:from>
    <xdr:ext cx="469744" cy="259045"/>
    <xdr:sp macro="" textlink="">
      <xdr:nvSpPr>
        <xdr:cNvPr id="819" name="【公民館】&#10;一人当たり面積最小値テキスト">
          <a:extLst>
            <a:ext uri="{FF2B5EF4-FFF2-40B4-BE49-F238E27FC236}">
              <a16:creationId xmlns:a16="http://schemas.microsoft.com/office/drawing/2014/main" id="{031F3325-E675-4971-98ED-19D9B6C4B03D}"/>
            </a:ext>
          </a:extLst>
        </xdr:cNvPr>
        <xdr:cNvSpPr txBox="1"/>
      </xdr:nvSpPr>
      <xdr:spPr>
        <a:xfrm>
          <a:off x="19989800" y="17963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14478</xdr:rowOff>
    </xdr:from>
    <xdr:to>
      <xdr:col>116</xdr:col>
      <xdr:colOff>152400</xdr:colOff>
      <xdr:row>108</xdr:row>
      <xdr:rowOff>14478</xdr:rowOff>
    </xdr:to>
    <xdr:cxnSp macro="">
      <xdr:nvCxnSpPr>
        <xdr:cNvPr id="820" name="直線コネクタ 819">
          <a:extLst>
            <a:ext uri="{FF2B5EF4-FFF2-40B4-BE49-F238E27FC236}">
              <a16:creationId xmlns:a16="http://schemas.microsoft.com/office/drawing/2014/main" id="{BC405D40-D6E8-4EF6-9FDA-07A9F02DE799}"/>
            </a:ext>
          </a:extLst>
        </xdr:cNvPr>
        <xdr:cNvCxnSpPr/>
      </xdr:nvCxnSpPr>
      <xdr:spPr>
        <a:xfrm>
          <a:off x="19881850" y="179595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61740</xdr:rowOff>
    </xdr:from>
    <xdr:ext cx="469744" cy="259045"/>
    <xdr:sp macro="" textlink="">
      <xdr:nvSpPr>
        <xdr:cNvPr id="821" name="【公民館】&#10;一人当たり面積最大値テキスト">
          <a:extLst>
            <a:ext uri="{FF2B5EF4-FFF2-40B4-BE49-F238E27FC236}">
              <a16:creationId xmlns:a16="http://schemas.microsoft.com/office/drawing/2014/main" id="{15227D2A-DD77-4E35-B6BD-CE560FA7B31A}"/>
            </a:ext>
          </a:extLst>
        </xdr:cNvPr>
        <xdr:cNvSpPr txBox="1"/>
      </xdr:nvSpPr>
      <xdr:spPr>
        <a:xfrm>
          <a:off x="19989800" y="16463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115063</xdr:rowOff>
    </xdr:from>
    <xdr:to>
      <xdr:col>116</xdr:col>
      <xdr:colOff>152400</xdr:colOff>
      <xdr:row>100</xdr:row>
      <xdr:rowOff>115063</xdr:rowOff>
    </xdr:to>
    <xdr:cxnSp macro="">
      <xdr:nvCxnSpPr>
        <xdr:cNvPr id="822" name="直線コネクタ 821">
          <a:extLst>
            <a:ext uri="{FF2B5EF4-FFF2-40B4-BE49-F238E27FC236}">
              <a16:creationId xmlns:a16="http://schemas.microsoft.com/office/drawing/2014/main" id="{71F36E82-EB06-4A60-AAD6-0492D29ADE97}"/>
            </a:ext>
          </a:extLst>
        </xdr:cNvPr>
        <xdr:cNvCxnSpPr/>
      </xdr:nvCxnSpPr>
      <xdr:spPr>
        <a:xfrm>
          <a:off x="19881850" y="1668856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144290</xdr:rowOff>
    </xdr:from>
    <xdr:ext cx="469744" cy="259045"/>
    <xdr:sp macro="" textlink="">
      <xdr:nvSpPr>
        <xdr:cNvPr id="823" name="【公民館】&#10;一人当たり面積平均値テキスト">
          <a:extLst>
            <a:ext uri="{FF2B5EF4-FFF2-40B4-BE49-F238E27FC236}">
              <a16:creationId xmlns:a16="http://schemas.microsoft.com/office/drawing/2014/main" id="{5326E3BE-561A-40DC-A6D9-E214BE408068}"/>
            </a:ext>
          </a:extLst>
        </xdr:cNvPr>
        <xdr:cNvSpPr txBox="1"/>
      </xdr:nvSpPr>
      <xdr:spPr>
        <a:xfrm>
          <a:off x="19989800" y="174035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121413</xdr:rowOff>
    </xdr:from>
    <xdr:to>
      <xdr:col>116</xdr:col>
      <xdr:colOff>114300</xdr:colOff>
      <xdr:row>106</xdr:row>
      <xdr:rowOff>51563</xdr:rowOff>
    </xdr:to>
    <xdr:sp macro="" textlink="">
      <xdr:nvSpPr>
        <xdr:cNvPr id="824" name="フローチャート: 判断 823">
          <a:extLst>
            <a:ext uri="{FF2B5EF4-FFF2-40B4-BE49-F238E27FC236}">
              <a16:creationId xmlns:a16="http://schemas.microsoft.com/office/drawing/2014/main" id="{84BC124B-727D-4E0C-8946-8645F262CA7E}"/>
            </a:ext>
          </a:extLst>
        </xdr:cNvPr>
        <xdr:cNvSpPr/>
      </xdr:nvSpPr>
      <xdr:spPr>
        <a:xfrm>
          <a:off x="19900900" y="17552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123698</xdr:rowOff>
    </xdr:from>
    <xdr:to>
      <xdr:col>112</xdr:col>
      <xdr:colOff>38100</xdr:colOff>
      <xdr:row>106</xdr:row>
      <xdr:rowOff>53848</xdr:rowOff>
    </xdr:to>
    <xdr:sp macro="" textlink="">
      <xdr:nvSpPr>
        <xdr:cNvPr id="825" name="フローチャート: 判断 824">
          <a:extLst>
            <a:ext uri="{FF2B5EF4-FFF2-40B4-BE49-F238E27FC236}">
              <a16:creationId xmlns:a16="http://schemas.microsoft.com/office/drawing/2014/main" id="{E39CA068-64B1-4BC0-B9B0-6730CA601DCD}"/>
            </a:ext>
          </a:extLst>
        </xdr:cNvPr>
        <xdr:cNvSpPr/>
      </xdr:nvSpPr>
      <xdr:spPr>
        <a:xfrm>
          <a:off x="19157950" y="1755444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132842</xdr:rowOff>
    </xdr:from>
    <xdr:to>
      <xdr:col>107</xdr:col>
      <xdr:colOff>101600</xdr:colOff>
      <xdr:row>106</xdr:row>
      <xdr:rowOff>62992</xdr:rowOff>
    </xdr:to>
    <xdr:sp macro="" textlink="">
      <xdr:nvSpPr>
        <xdr:cNvPr id="826" name="フローチャート: 判断 825">
          <a:extLst>
            <a:ext uri="{FF2B5EF4-FFF2-40B4-BE49-F238E27FC236}">
              <a16:creationId xmlns:a16="http://schemas.microsoft.com/office/drawing/2014/main" id="{5C282E8D-2633-4C6B-A3EF-1B9B16409995}"/>
            </a:ext>
          </a:extLst>
        </xdr:cNvPr>
        <xdr:cNvSpPr/>
      </xdr:nvSpPr>
      <xdr:spPr>
        <a:xfrm>
          <a:off x="18345150" y="17563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96265</xdr:rowOff>
    </xdr:from>
    <xdr:to>
      <xdr:col>102</xdr:col>
      <xdr:colOff>165100</xdr:colOff>
      <xdr:row>106</xdr:row>
      <xdr:rowOff>26415</xdr:rowOff>
    </xdr:to>
    <xdr:sp macro="" textlink="">
      <xdr:nvSpPr>
        <xdr:cNvPr id="827" name="フローチャート: 判断 826">
          <a:extLst>
            <a:ext uri="{FF2B5EF4-FFF2-40B4-BE49-F238E27FC236}">
              <a16:creationId xmlns:a16="http://schemas.microsoft.com/office/drawing/2014/main" id="{7BA92C8F-94DB-4AB5-BB1B-6241F934E4D6}"/>
            </a:ext>
          </a:extLst>
        </xdr:cNvPr>
        <xdr:cNvSpPr/>
      </xdr:nvSpPr>
      <xdr:spPr>
        <a:xfrm>
          <a:off x="17551400" y="1752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100837</xdr:rowOff>
    </xdr:from>
    <xdr:to>
      <xdr:col>98</xdr:col>
      <xdr:colOff>38100</xdr:colOff>
      <xdr:row>106</xdr:row>
      <xdr:rowOff>30987</xdr:rowOff>
    </xdr:to>
    <xdr:sp macro="" textlink="">
      <xdr:nvSpPr>
        <xdr:cNvPr id="828" name="フローチャート: 判断 827">
          <a:extLst>
            <a:ext uri="{FF2B5EF4-FFF2-40B4-BE49-F238E27FC236}">
              <a16:creationId xmlns:a16="http://schemas.microsoft.com/office/drawing/2014/main" id="{79418ACC-FA67-4E13-B1EA-3AEF50D6BBFB}"/>
            </a:ext>
          </a:extLst>
        </xdr:cNvPr>
        <xdr:cNvSpPr/>
      </xdr:nvSpPr>
      <xdr:spPr>
        <a:xfrm>
          <a:off x="16757650" y="1753158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9" name="テキスト ボックス 828">
          <a:extLst>
            <a:ext uri="{FF2B5EF4-FFF2-40B4-BE49-F238E27FC236}">
              <a16:creationId xmlns:a16="http://schemas.microsoft.com/office/drawing/2014/main" id="{C450618C-7237-4162-BC55-B36C4B861E8E}"/>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30" name="テキスト ボックス 829">
          <a:extLst>
            <a:ext uri="{FF2B5EF4-FFF2-40B4-BE49-F238E27FC236}">
              <a16:creationId xmlns:a16="http://schemas.microsoft.com/office/drawing/2014/main" id="{0C241714-FFDF-454B-96C2-E965709F2313}"/>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1" name="テキスト ボックス 830">
          <a:extLst>
            <a:ext uri="{FF2B5EF4-FFF2-40B4-BE49-F238E27FC236}">
              <a16:creationId xmlns:a16="http://schemas.microsoft.com/office/drawing/2014/main" id="{936EA7BC-0137-42F1-9608-1B9FAB687CC4}"/>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2" name="テキスト ボックス 831">
          <a:extLst>
            <a:ext uri="{FF2B5EF4-FFF2-40B4-BE49-F238E27FC236}">
              <a16:creationId xmlns:a16="http://schemas.microsoft.com/office/drawing/2014/main" id="{5357F26E-01A9-4257-8149-F71AC450DA3F}"/>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3" name="テキスト ボックス 832">
          <a:extLst>
            <a:ext uri="{FF2B5EF4-FFF2-40B4-BE49-F238E27FC236}">
              <a16:creationId xmlns:a16="http://schemas.microsoft.com/office/drawing/2014/main" id="{EFB260C8-42B4-4B16-BAC6-90B237677DD0}"/>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77978</xdr:rowOff>
    </xdr:from>
    <xdr:to>
      <xdr:col>116</xdr:col>
      <xdr:colOff>114300</xdr:colOff>
      <xdr:row>108</xdr:row>
      <xdr:rowOff>8128</xdr:rowOff>
    </xdr:to>
    <xdr:sp macro="" textlink="">
      <xdr:nvSpPr>
        <xdr:cNvPr id="834" name="楕円 833">
          <a:extLst>
            <a:ext uri="{FF2B5EF4-FFF2-40B4-BE49-F238E27FC236}">
              <a16:creationId xmlns:a16="http://schemas.microsoft.com/office/drawing/2014/main" id="{23DAC987-3CB7-4CB2-8522-949690B2E4EA}"/>
            </a:ext>
          </a:extLst>
        </xdr:cNvPr>
        <xdr:cNvSpPr/>
      </xdr:nvSpPr>
      <xdr:spPr>
        <a:xfrm>
          <a:off x="19900900" y="17851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164355</xdr:rowOff>
    </xdr:from>
    <xdr:ext cx="469744" cy="259045"/>
    <xdr:sp macro="" textlink="">
      <xdr:nvSpPr>
        <xdr:cNvPr id="835" name="【公民館】&#10;一人当たり面積該当値テキスト">
          <a:extLst>
            <a:ext uri="{FF2B5EF4-FFF2-40B4-BE49-F238E27FC236}">
              <a16:creationId xmlns:a16="http://schemas.microsoft.com/office/drawing/2014/main" id="{F6D0CA98-CF2C-4AA7-90F0-3FB31028EBF6}"/>
            </a:ext>
          </a:extLst>
        </xdr:cNvPr>
        <xdr:cNvSpPr txBox="1"/>
      </xdr:nvSpPr>
      <xdr:spPr>
        <a:xfrm>
          <a:off x="19989800" y="17766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77978</xdr:rowOff>
    </xdr:from>
    <xdr:to>
      <xdr:col>112</xdr:col>
      <xdr:colOff>38100</xdr:colOff>
      <xdr:row>108</xdr:row>
      <xdr:rowOff>8128</xdr:rowOff>
    </xdr:to>
    <xdr:sp macro="" textlink="">
      <xdr:nvSpPr>
        <xdr:cNvPr id="836" name="楕円 835">
          <a:extLst>
            <a:ext uri="{FF2B5EF4-FFF2-40B4-BE49-F238E27FC236}">
              <a16:creationId xmlns:a16="http://schemas.microsoft.com/office/drawing/2014/main" id="{13154837-CA21-4470-8DA4-7661409C35D4}"/>
            </a:ext>
          </a:extLst>
        </xdr:cNvPr>
        <xdr:cNvSpPr/>
      </xdr:nvSpPr>
      <xdr:spPr>
        <a:xfrm>
          <a:off x="19157950" y="1785162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128778</xdr:rowOff>
    </xdr:from>
    <xdr:to>
      <xdr:col>116</xdr:col>
      <xdr:colOff>63500</xdr:colOff>
      <xdr:row>107</xdr:row>
      <xdr:rowOff>128778</xdr:rowOff>
    </xdr:to>
    <xdr:cxnSp macro="">
      <xdr:nvCxnSpPr>
        <xdr:cNvPr id="837" name="直線コネクタ 836">
          <a:extLst>
            <a:ext uri="{FF2B5EF4-FFF2-40B4-BE49-F238E27FC236}">
              <a16:creationId xmlns:a16="http://schemas.microsoft.com/office/drawing/2014/main" id="{958C1D91-BEB8-4C88-A9F2-8E3BB2D71C1F}"/>
            </a:ext>
          </a:extLst>
        </xdr:cNvPr>
        <xdr:cNvCxnSpPr/>
      </xdr:nvCxnSpPr>
      <xdr:spPr>
        <a:xfrm>
          <a:off x="19202400" y="17902428"/>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75692</xdr:rowOff>
    </xdr:from>
    <xdr:to>
      <xdr:col>107</xdr:col>
      <xdr:colOff>101600</xdr:colOff>
      <xdr:row>108</xdr:row>
      <xdr:rowOff>5842</xdr:rowOff>
    </xdr:to>
    <xdr:sp macro="" textlink="">
      <xdr:nvSpPr>
        <xdr:cNvPr id="838" name="楕円 837">
          <a:extLst>
            <a:ext uri="{FF2B5EF4-FFF2-40B4-BE49-F238E27FC236}">
              <a16:creationId xmlns:a16="http://schemas.microsoft.com/office/drawing/2014/main" id="{61ACFDCF-01BF-4532-A264-E12C111B8D49}"/>
            </a:ext>
          </a:extLst>
        </xdr:cNvPr>
        <xdr:cNvSpPr/>
      </xdr:nvSpPr>
      <xdr:spPr>
        <a:xfrm>
          <a:off x="18345150" y="1784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126492</xdr:rowOff>
    </xdr:from>
    <xdr:to>
      <xdr:col>111</xdr:col>
      <xdr:colOff>177800</xdr:colOff>
      <xdr:row>107</xdr:row>
      <xdr:rowOff>128778</xdr:rowOff>
    </xdr:to>
    <xdr:cxnSp macro="">
      <xdr:nvCxnSpPr>
        <xdr:cNvPr id="839" name="直線コネクタ 838">
          <a:extLst>
            <a:ext uri="{FF2B5EF4-FFF2-40B4-BE49-F238E27FC236}">
              <a16:creationId xmlns:a16="http://schemas.microsoft.com/office/drawing/2014/main" id="{50EA79D6-7BE1-4D10-9D70-67C2551D1326}"/>
            </a:ext>
          </a:extLst>
        </xdr:cNvPr>
        <xdr:cNvCxnSpPr/>
      </xdr:nvCxnSpPr>
      <xdr:spPr>
        <a:xfrm>
          <a:off x="18395950" y="17900142"/>
          <a:ext cx="80645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75692</xdr:rowOff>
    </xdr:from>
    <xdr:to>
      <xdr:col>102</xdr:col>
      <xdr:colOff>165100</xdr:colOff>
      <xdr:row>108</xdr:row>
      <xdr:rowOff>5842</xdr:rowOff>
    </xdr:to>
    <xdr:sp macro="" textlink="">
      <xdr:nvSpPr>
        <xdr:cNvPr id="840" name="楕円 839">
          <a:extLst>
            <a:ext uri="{FF2B5EF4-FFF2-40B4-BE49-F238E27FC236}">
              <a16:creationId xmlns:a16="http://schemas.microsoft.com/office/drawing/2014/main" id="{1F326942-60CC-499C-B61D-4AEDFD15DA5F}"/>
            </a:ext>
          </a:extLst>
        </xdr:cNvPr>
        <xdr:cNvSpPr/>
      </xdr:nvSpPr>
      <xdr:spPr>
        <a:xfrm>
          <a:off x="17551400" y="1784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126492</xdr:rowOff>
    </xdr:from>
    <xdr:to>
      <xdr:col>107</xdr:col>
      <xdr:colOff>50800</xdr:colOff>
      <xdr:row>107</xdr:row>
      <xdr:rowOff>126492</xdr:rowOff>
    </xdr:to>
    <xdr:cxnSp macro="">
      <xdr:nvCxnSpPr>
        <xdr:cNvPr id="841" name="直線コネクタ 840">
          <a:extLst>
            <a:ext uri="{FF2B5EF4-FFF2-40B4-BE49-F238E27FC236}">
              <a16:creationId xmlns:a16="http://schemas.microsoft.com/office/drawing/2014/main" id="{9CB6DCCB-D032-4703-8245-19004EF4AA22}"/>
            </a:ext>
          </a:extLst>
        </xdr:cNvPr>
        <xdr:cNvCxnSpPr/>
      </xdr:nvCxnSpPr>
      <xdr:spPr>
        <a:xfrm>
          <a:off x="17602200" y="17900142"/>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75692</xdr:rowOff>
    </xdr:from>
    <xdr:to>
      <xdr:col>98</xdr:col>
      <xdr:colOff>38100</xdr:colOff>
      <xdr:row>108</xdr:row>
      <xdr:rowOff>5842</xdr:rowOff>
    </xdr:to>
    <xdr:sp macro="" textlink="">
      <xdr:nvSpPr>
        <xdr:cNvPr id="842" name="楕円 841">
          <a:extLst>
            <a:ext uri="{FF2B5EF4-FFF2-40B4-BE49-F238E27FC236}">
              <a16:creationId xmlns:a16="http://schemas.microsoft.com/office/drawing/2014/main" id="{E824B2F8-0A1C-474E-A9D0-7CDD5F3181EC}"/>
            </a:ext>
          </a:extLst>
        </xdr:cNvPr>
        <xdr:cNvSpPr/>
      </xdr:nvSpPr>
      <xdr:spPr>
        <a:xfrm>
          <a:off x="16757650" y="1784934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126492</xdr:rowOff>
    </xdr:from>
    <xdr:to>
      <xdr:col>102</xdr:col>
      <xdr:colOff>114300</xdr:colOff>
      <xdr:row>107</xdr:row>
      <xdr:rowOff>126492</xdr:rowOff>
    </xdr:to>
    <xdr:cxnSp macro="">
      <xdr:nvCxnSpPr>
        <xdr:cNvPr id="843" name="直線コネクタ 842">
          <a:extLst>
            <a:ext uri="{FF2B5EF4-FFF2-40B4-BE49-F238E27FC236}">
              <a16:creationId xmlns:a16="http://schemas.microsoft.com/office/drawing/2014/main" id="{3FF25D80-A6AB-4AB4-8138-EF9D505BF930}"/>
            </a:ext>
          </a:extLst>
        </xdr:cNvPr>
        <xdr:cNvCxnSpPr/>
      </xdr:nvCxnSpPr>
      <xdr:spPr>
        <a:xfrm>
          <a:off x="16802100" y="17900142"/>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70375</xdr:rowOff>
    </xdr:from>
    <xdr:ext cx="469744" cy="259045"/>
    <xdr:sp macro="" textlink="">
      <xdr:nvSpPr>
        <xdr:cNvPr id="844" name="n_1aveValue【公民館】&#10;一人当たり面積">
          <a:extLst>
            <a:ext uri="{FF2B5EF4-FFF2-40B4-BE49-F238E27FC236}">
              <a16:creationId xmlns:a16="http://schemas.microsoft.com/office/drawing/2014/main" id="{389B9D4A-F90D-424C-9607-C5A8CAC99ABB}"/>
            </a:ext>
          </a:extLst>
        </xdr:cNvPr>
        <xdr:cNvSpPr txBox="1"/>
      </xdr:nvSpPr>
      <xdr:spPr>
        <a:xfrm>
          <a:off x="18980227" y="17329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79519</xdr:rowOff>
    </xdr:from>
    <xdr:ext cx="469744" cy="259045"/>
    <xdr:sp macro="" textlink="">
      <xdr:nvSpPr>
        <xdr:cNvPr id="845" name="n_2aveValue【公民館】&#10;一人当たり面積">
          <a:extLst>
            <a:ext uri="{FF2B5EF4-FFF2-40B4-BE49-F238E27FC236}">
              <a16:creationId xmlns:a16="http://schemas.microsoft.com/office/drawing/2014/main" id="{CAC19170-F8D1-4D90-9F59-87F56BE8AEA3}"/>
            </a:ext>
          </a:extLst>
        </xdr:cNvPr>
        <xdr:cNvSpPr txBox="1"/>
      </xdr:nvSpPr>
      <xdr:spPr>
        <a:xfrm>
          <a:off x="18180127" y="17338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42942</xdr:rowOff>
    </xdr:from>
    <xdr:ext cx="469744" cy="259045"/>
    <xdr:sp macro="" textlink="">
      <xdr:nvSpPr>
        <xdr:cNvPr id="846" name="n_3aveValue【公民館】&#10;一人当たり面積">
          <a:extLst>
            <a:ext uri="{FF2B5EF4-FFF2-40B4-BE49-F238E27FC236}">
              <a16:creationId xmlns:a16="http://schemas.microsoft.com/office/drawing/2014/main" id="{402423AB-4599-4D59-9560-84A7CC01153C}"/>
            </a:ext>
          </a:extLst>
        </xdr:cNvPr>
        <xdr:cNvSpPr txBox="1"/>
      </xdr:nvSpPr>
      <xdr:spPr>
        <a:xfrm>
          <a:off x="17386377" y="17302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47514</xdr:rowOff>
    </xdr:from>
    <xdr:ext cx="469744" cy="259045"/>
    <xdr:sp macro="" textlink="">
      <xdr:nvSpPr>
        <xdr:cNvPr id="847" name="n_4aveValue【公民館】&#10;一人当たり面積">
          <a:extLst>
            <a:ext uri="{FF2B5EF4-FFF2-40B4-BE49-F238E27FC236}">
              <a16:creationId xmlns:a16="http://schemas.microsoft.com/office/drawing/2014/main" id="{3F00E3BA-EAE1-4174-BA8B-B796EE3D0190}"/>
            </a:ext>
          </a:extLst>
        </xdr:cNvPr>
        <xdr:cNvSpPr txBox="1"/>
      </xdr:nvSpPr>
      <xdr:spPr>
        <a:xfrm>
          <a:off x="16592627" y="17306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170705</xdr:rowOff>
    </xdr:from>
    <xdr:ext cx="469744" cy="259045"/>
    <xdr:sp macro="" textlink="">
      <xdr:nvSpPr>
        <xdr:cNvPr id="848" name="n_1mainValue【公民館】&#10;一人当たり面積">
          <a:extLst>
            <a:ext uri="{FF2B5EF4-FFF2-40B4-BE49-F238E27FC236}">
              <a16:creationId xmlns:a16="http://schemas.microsoft.com/office/drawing/2014/main" id="{32EF002C-36C0-4243-BFBD-C90348A4CF9F}"/>
            </a:ext>
          </a:extLst>
        </xdr:cNvPr>
        <xdr:cNvSpPr txBox="1"/>
      </xdr:nvSpPr>
      <xdr:spPr>
        <a:xfrm>
          <a:off x="18980227" y="17944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168419</xdr:rowOff>
    </xdr:from>
    <xdr:ext cx="469744" cy="259045"/>
    <xdr:sp macro="" textlink="">
      <xdr:nvSpPr>
        <xdr:cNvPr id="849" name="n_2mainValue【公民館】&#10;一人当たり面積">
          <a:extLst>
            <a:ext uri="{FF2B5EF4-FFF2-40B4-BE49-F238E27FC236}">
              <a16:creationId xmlns:a16="http://schemas.microsoft.com/office/drawing/2014/main" id="{AF05239E-2A3C-40EF-8B71-9258B0ACD1B2}"/>
            </a:ext>
          </a:extLst>
        </xdr:cNvPr>
        <xdr:cNvSpPr txBox="1"/>
      </xdr:nvSpPr>
      <xdr:spPr>
        <a:xfrm>
          <a:off x="18180127" y="1794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168419</xdr:rowOff>
    </xdr:from>
    <xdr:ext cx="469744" cy="259045"/>
    <xdr:sp macro="" textlink="">
      <xdr:nvSpPr>
        <xdr:cNvPr id="850" name="n_3mainValue【公民館】&#10;一人当たり面積">
          <a:extLst>
            <a:ext uri="{FF2B5EF4-FFF2-40B4-BE49-F238E27FC236}">
              <a16:creationId xmlns:a16="http://schemas.microsoft.com/office/drawing/2014/main" id="{3BA133AF-6307-494F-81AF-8BE4918D614C}"/>
            </a:ext>
          </a:extLst>
        </xdr:cNvPr>
        <xdr:cNvSpPr txBox="1"/>
      </xdr:nvSpPr>
      <xdr:spPr>
        <a:xfrm>
          <a:off x="17386377" y="1794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168419</xdr:rowOff>
    </xdr:from>
    <xdr:ext cx="469744" cy="259045"/>
    <xdr:sp macro="" textlink="">
      <xdr:nvSpPr>
        <xdr:cNvPr id="851" name="n_4mainValue【公民館】&#10;一人当たり面積">
          <a:extLst>
            <a:ext uri="{FF2B5EF4-FFF2-40B4-BE49-F238E27FC236}">
              <a16:creationId xmlns:a16="http://schemas.microsoft.com/office/drawing/2014/main" id="{922359FB-3F00-4C33-9F06-E4EFC94448E8}"/>
            </a:ext>
          </a:extLst>
        </xdr:cNvPr>
        <xdr:cNvSpPr txBox="1"/>
      </xdr:nvSpPr>
      <xdr:spPr>
        <a:xfrm>
          <a:off x="16592627" y="1794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2" name="正方形/長方形 851">
          <a:extLst>
            <a:ext uri="{FF2B5EF4-FFF2-40B4-BE49-F238E27FC236}">
              <a16:creationId xmlns:a16="http://schemas.microsoft.com/office/drawing/2014/main" id="{D3FF0E36-D8E9-47E2-A8AC-498B1BA1F7C6}"/>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3" name="正方形/長方形 852">
          <a:extLst>
            <a:ext uri="{FF2B5EF4-FFF2-40B4-BE49-F238E27FC236}">
              <a16:creationId xmlns:a16="http://schemas.microsoft.com/office/drawing/2014/main" id="{2A713B5F-C226-4BC3-928A-6C8B267B82B9}"/>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4" name="テキスト ボックス 853">
          <a:extLst>
            <a:ext uri="{FF2B5EF4-FFF2-40B4-BE49-F238E27FC236}">
              <a16:creationId xmlns:a16="http://schemas.microsoft.com/office/drawing/2014/main" id="{738A9A28-CDF8-4BF6-A294-A0348BA781BB}"/>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類似団体と比較して特に有形固定資産減価償却率が高くなっている施設は、公民館であり、特に低くなっている施設は、橋りょう・トンネルである。</a:t>
          </a:r>
          <a:endPar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公民館については、築</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年以上経過しており、類似団体平均を</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13.7</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ポイント上回っている。令和</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年度に個別施設計画を策定したところであり、同計画に基づき改修や長寿命化などの老朽化対策に取り組んでいくこととしている。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橋りょう・トンネルについては、比較的近年に整備したため、有形固定資産減価償却率が低くなっている。</a:t>
          </a:r>
          <a:endPar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今後は、公共施設等の老朽化や利用状況を踏まえ、必要な機能を見直し、改修や長寿命化のほか、統廃合や複合化を検討していく。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14A3264A-D6F5-4EBE-8A28-66C3106FE32C}"/>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17854F54-8C81-4B18-88AC-5E5FD6FA4F4B}"/>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D654AA7B-08B4-4367-AF00-DB7C4D89E87E}"/>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20C0B29A-B391-4732-BB21-000CC0CFE39E}"/>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茨城県つくばみらい市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E8FB5BF6-74DB-4D2B-8803-E6A7D7F6B2A8}"/>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D5938536-C795-47D1-9163-307C12C0AA79}"/>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4D280F77-F760-4195-9F37-6DD864F6E29B}"/>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8FF82EE1-DC59-43C2-9BDB-B1F83EE773A1}"/>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E00309D-21D1-419F-AE8D-7CF26F525FB3}"/>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3FA0DD0E-1921-4A37-85D0-6B4BCB5FE167}"/>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53,004
52,259
79.16
27,101,769
26,175,131
871,323
13,183,556
21,442,692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262C0FA3-72EE-4EFE-9965-D3D2AFCF280C}"/>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3FEE7F5-FA69-4E32-A598-4853F0F0C310}"/>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1C1FB9E4-AF2B-4B3D-81B0-E500F6C1DB94}"/>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6.4
18.5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102D8C84-063B-4DDB-8A8E-58781EE8AC73}"/>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8B017816-BF81-45AD-82D2-3CF3BA9C386E}"/>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27437A12-4F6E-4BB2-998E-DB9A6D5018E3}"/>
            </a:ext>
          </a:extLst>
        </xdr:cNvPr>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B826D4FC-27F0-4285-A096-1AEAAC72A68F}"/>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B45FDD09-8DEE-4AE7-A5C1-934357068356}"/>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A7C28B30-87B6-4433-9CC7-4EE1CDEC88FD}"/>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2782F057-226D-4CF2-ADB5-A8BC4D1AB136}"/>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60395F79-5A7B-448F-9603-73EA2A57E584}"/>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A18FABA0-E281-40C9-BF33-E5751533C3AD}"/>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A1225F49-0AA2-48F1-B174-F5B3EAE19180}"/>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C9689B3F-AE22-412C-8315-2990C7722BA0}"/>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461509BB-628F-43EB-9178-98F204287735}"/>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9B8B3768-0EE0-440F-A8D3-D99B156EFB40}"/>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9D09F423-D710-45E7-835D-26D4BE8BDBB1}"/>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E68B7768-281B-4303-A518-2D255C6EA4FC}"/>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439D7750-6919-4CC4-9046-10B4387AE990}"/>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1826D0A2-CB96-435E-AEAF-62DB15B198E2}"/>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11CDEA65-668C-4DA7-B51B-B9027ABA6708}"/>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4BEADF53-EE39-4EAE-AEF3-C981E7DE5ECE}"/>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15B5677E-A04D-4BD0-8CCF-C28BF8EC058C}"/>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27511FE4-257F-43C2-AE43-DC54DC55DD06}"/>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CFA0CE75-E40D-4DD9-8A14-D2AF9F5AA4B8}"/>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2A0EC3C9-7D87-47D3-AF5A-67669D3BC723}"/>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5C0CE837-5995-41A4-ADCE-D1508D681165}"/>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43905D81-786B-4BD2-9C48-5EC2C8CCF3C6}"/>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C71F90B5-486F-4C14-8A0B-1BFB3C3D4BA3}"/>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1F950827-39B7-4571-8C25-2C522F9DEF13}"/>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E1F8464A-70DE-4DF4-9401-B91F7C03932D}"/>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5F76BBB5-EFBA-4041-94E7-B2452AEDA67F}"/>
            </a:ext>
          </a:extLst>
        </xdr:cNvPr>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F82DA579-9AF0-4D91-BC6E-8200582095FF}"/>
            </a:ext>
          </a:extLst>
        </xdr:cNvPr>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9DEB7184-22D9-40D1-BCF1-62DA6EB667D2}"/>
            </a:ext>
          </a:extLst>
        </xdr:cNvPr>
        <xdr:cNvSpPr txBox="1"/>
      </xdr:nvSpPr>
      <xdr:spPr>
        <a:xfrm>
          <a:off x="27577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89EF3090-0B1A-471D-9B81-8D74BEC9006F}"/>
            </a:ext>
          </a:extLst>
        </xdr:cNvPr>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FC8DE759-0BAA-4572-8869-72E1482D2A43}"/>
            </a:ext>
          </a:extLst>
        </xdr:cNvPr>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89F331DD-5852-4368-9669-2C4FE0036011}"/>
            </a:ext>
          </a:extLst>
        </xdr:cNvPr>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C0CB1785-71CC-4DA5-9D0C-68D6F18ACBE6}"/>
            </a:ext>
          </a:extLst>
        </xdr:cNvPr>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6E10B1EE-9143-4303-B7A5-3B43348D5EC6}"/>
            </a:ext>
          </a:extLst>
        </xdr:cNvPr>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2A6C4FB5-911F-4BA4-A9C0-DF3E6E8D3302}"/>
            </a:ext>
          </a:extLst>
        </xdr:cNvPr>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52430910-EF77-4BF2-9870-1BB64171197B}"/>
            </a:ext>
          </a:extLst>
        </xdr:cNvPr>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675E67E0-40A5-4729-8427-ED1DCFE83CD5}"/>
            </a:ext>
          </a:extLst>
        </xdr:cNvPr>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FDD28BE4-E78C-4D36-BC96-1803431C38F4}"/>
            </a:ext>
          </a:extLst>
        </xdr:cNvPr>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59C67390-FD03-43CD-8C61-D75F4D800265}"/>
            </a:ext>
          </a:extLst>
        </xdr:cNvPr>
        <xdr:cNvSpPr txBox="1"/>
      </xdr:nvSpPr>
      <xdr:spPr>
        <a:xfrm>
          <a:off x="38496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A68A5DAE-0506-48C6-8D66-2F94CFDF3827}"/>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1362C769-8369-4DEF-BFB8-C231115A5582}"/>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63137</xdr:rowOff>
    </xdr:from>
    <xdr:to>
      <xdr:col>24</xdr:col>
      <xdr:colOff>62865</xdr:colOff>
      <xdr:row>42</xdr:row>
      <xdr:rowOff>68035</xdr:rowOff>
    </xdr:to>
    <xdr:cxnSp macro="">
      <xdr:nvCxnSpPr>
        <xdr:cNvPr id="58" name="直線コネクタ 57">
          <a:extLst>
            <a:ext uri="{FF2B5EF4-FFF2-40B4-BE49-F238E27FC236}">
              <a16:creationId xmlns:a16="http://schemas.microsoft.com/office/drawing/2014/main" id="{DAE01696-40A0-4122-8E93-389443D22A67}"/>
            </a:ext>
          </a:extLst>
        </xdr:cNvPr>
        <xdr:cNvCxnSpPr/>
      </xdr:nvCxnSpPr>
      <xdr:spPr>
        <a:xfrm flipV="1">
          <a:off x="4177665" y="5517787"/>
          <a:ext cx="0" cy="1490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71862</xdr:rowOff>
    </xdr:from>
    <xdr:ext cx="405111" cy="259045"/>
    <xdr:sp macro="" textlink="">
      <xdr:nvSpPr>
        <xdr:cNvPr id="59" name="【図書館】&#10;有形固定資産減価償却率最小値テキスト">
          <a:extLst>
            <a:ext uri="{FF2B5EF4-FFF2-40B4-BE49-F238E27FC236}">
              <a16:creationId xmlns:a16="http://schemas.microsoft.com/office/drawing/2014/main" id="{8BA0D0E0-A8CC-441F-997E-5A4A161EE9E8}"/>
            </a:ext>
          </a:extLst>
        </xdr:cNvPr>
        <xdr:cNvSpPr txBox="1"/>
      </xdr:nvSpPr>
      <xdr:spPr>
        <a:xfrm>
          <a:off x="4216400" y="70124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68035</xdr:rowOff>
    </xdr:from>
    <xdr:to>
      <xdr:col>24</xdr:col>
      <xdr:colOff>152400</xdr:colOff>
      <xdr:row>42</xdr:row>
      <xdr:rowOff>68035</xdr:rowOff>
    </xdr:to>
    <xdr:cxnSp macro="">
      <xdr:nvCxnSpPr>
        <xdr:cNvPr id="60" name="直線コネクタ 59">
          <a:extLst>
            <a:ext uri="{FF2B5EF4-FFF2-40B4-BE49-F238E27FC236}">
              <a16:creationId xmlns:a16="http://schemas.microsoft.com/office/drawing/2014/main" id="{832E400B-529B-4F4D-8470-89403CCF0F14}"/>
            </a:ext>
          </a:extLst>
        </xdr:cNvPr>
        <xdr:cNvCxnSpPr/>
      </xdr:nvCxnSpPr>
      <xdr:spPr>
        <a:xfrm>
          <a:off x="4108450" y="70085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9814</xdr:rowOff>
    </xdr:from>
    <xdr:ext cx="340478" cy="259045"/>
    <xdr:sp macro="" textlink="">
      <xdr:nvSpPr>
        <xdr:cNvPr id="61" name="【図書館】&#10;有形固定資産減価償却率最大値テキスト">
          <a:extLst>
            <a:ext uri="{FF2B5EF4-FFF2-40B4-BE49-F238E27FC236}">
              <a16:creationId xmlns:a16="http://schemas.microsoft.com/office/drawing/2014/main" id="{F1881D2E-46C9-4470-AB98-EDF069D44031}"/>
            </a:ext>
          </a:extLst>
        </xdr:cNvPr>
        <xdr:cNvSpPr txBox="1"/>
      </xdr:nvSpPr>
      <xdr:spPr>
        <a:xfrm>
          <a:off x="4216400" y="529936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63137</xdr:rowOff>
    </xdr:from>
    <xdr:to>
      <xdr:col>24</xdr:col>
      <xdr:colOff>152400</xdr:colOff>
      <xdr:row>33</xdr:row>
      <xdr:rowOff>63137</xdr:rowOff>
    </xdr:to>
    <xdr:cxnSp macro="">
      <xdr:nvCxnSpPr>
        <xdr:cNvPr id="62" name="直線コネクタ 61">
          <a:extLst>
            <a:ext uri="{FF2B5EF4-FFF2-40B4-BE49-F238E27FC236}">
              <a16:creationId xmlns:a16="http://schemas.microsoft.com/office/drawing/2014/main" id="{2206DD24-915A-4C95-99DC-E097C9FF9E61}"/>
            </a:ext>
          </a:extLst>
        </xdr:cNvPr>
        <xdr:cNvCxnSpPr/>
      </xdr:nvCxnSpPr>
      <xdr:spPr>
        <a:xfrm>
          <a:off x="4108450" y="551778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20519</xdr:rowOff>
    </xdr:from>
    <xdr:ext cx="405111" cy="259045"/>
    <xdr:sp macro="" textlink="">
      <xdr:nvSpPr>
        <xdr:cNvPr id="63" name="【図書館】&#10;有形固定資産減価償却率平均値テキスト">
          <a:extLst>
            <a:ext uri="{FF2B5EF4-FFF2-40B4-BE49-F238E27FC236}">
              <a16:creationId xmlns:a16="http://schemas.microsoft.com/office/drawing/2014/main" id="{F9FBF3DD-6EFA-4E06-B6B9-BE885DA819F4}"/>
            </a:ext>
          </a:extLst>
        </xdr:cNvPr>
        <xdr:cNvSpPr txBox="1"/>
      </xdr:nvSpPr>
      <xdr:spPr>
        <a:xfrm>
          <a:off x="4216400" y="61355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169091</xdr:rowOff>
    </xdr:from>
    <xdr:to>
      <xdr:col>24</xdr:col>
      <xdr:colOff>114300</xdr:colOff>
      <xdr:row>38</xdr:row>
      <xdr:rowOff>99241</xdr:rowOff>
    </xdr:to>
    <xdr:sp macro="" textlink="">
      <xdr:nvSpPr>
        <xdr:cNvPr id="64" name="フローチャート: 判断 63">
          <a:extLst>
            <a:ext uri="{FF2B5EF4-FFF2-40B4-BE49-F238E27FC236}">
              <a16:creationId xmlns:a16="http://schemas.microsoft.com/office/drawing/2014/main" id="{2DDBC7CE-F0BC-48FC-92B0-951A221F4D33}"/>
            </a:ext>
          </a:extLst>
        </xdr:cNvPr>
        <xdr:cNvSpPr/>
      </xdr:nvSpPr>
      <xdr:spPr>
        <a:xfrm>
          <a:off x="4127500" y="627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48260</xdr:rowOff>
    </xdr:from>
    <xdr:to>
      <xdr:col>20</xdr:col>
      <xdr:colOff>38100</xdr:colOff>
      <xdr:row>38</xdr:row>
      <xdr:rowOff>149860</xdr:rowOff>
    </xdr:to>
    <xdr:sp macro="" textlink="">
      <xdr:nvSpPr>
        <xdr:cNvPr id="65" name="フローチャート: 判断 64">
          <a:extLst>
            <a:ext uri="{FF2B5EF4-FFF2-40B4-BE49-F238E27FC236}">
              <a16:creationId xmlns:a16="http://schemas.microsoft.com/office/drawing/2014/main" id="{CEDC8D67-F531-4582-8DC7-E76C4CB813F6}"/>
            </a:ext>
          </a:extLst>
        </xdr:cNvPr>
        <xdr:cNvSpPr/>
      </xdr:nvSpPr>
      <xdr:spPr>
        <a:xfrm>
          <a:off x="3384550" y="632841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80917</xdr:rowOff>
    </xdr:from>
    <xdr:to>
      <xdr:col>15</xdr:col>
      <xdr:colOff>101600</xdr:colOff>
      <xdr:row>38</xdr:row>
      <xdr:rowOff>11068</xdr:rowOff>
    </xdr:to>
    <xdr:sp macro="" textlink="">
      <xdr:nvSpPr>
        <xdr:cNvPr id="66" name="フローチャート: 判断 65">
          <a:extLst>
            <a:ext uri="{FF2B5EF4-FFF2-40B4-BE49-F238E27FC236}">
              <a16:creationId xmlns:a16="http://schemas.microsoft.com/office/drawing/2014/main" id="{AA9EE7EB-BA23-4EE7-8687-01797A63697D}"/>
            </a:ext>
          </a:extLst>
        </xdr:cNvPr>
        <xdr:cNvSpPr/>
      </xdr:nvSpPr>
      <xdr:spPr>
        <a:xfrm>
          <a:off x="2571750" y="6195967"/>
          <a:ext cx="10160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74386</xdr:rowOff>
    </xdr:from>
    <xdr:to>
      <xdr:col>10</xdr:col>
      <xdr:colOff>165100</xdr:colOff>
      <xdr:row>38</xdr:row>
      <xdr:rowOff>4536</xdr:rowOff>
    </xdr:to>
    <xdr:sp macro="" textlink="">
      <xdr:nvSpPr>
        <xdr:cNvPr id="67" name="フローチャート: 判断 66">
          <a:extLst>
            <a:ext uri="{FF2B5EF4-FFF2-40B4-BE49-F238E27FC236}">
              <a16:creationId xmlns:a16="http://schemas.microsoft.com/office/drawing/2014/main" id="{FC664731-4FAD-4A80-8EAF-33F46BB63538}"/>
            </a:ext>
          </a:extLst>
        </xdr:cNvPr>
        <xdr:cNvSpPr/>
      </xdr:nvSpPr>
      <xdr:spPr>
        <a:xfrm>
          <a:off x="1778000" y="618943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72753</xdr:rowOff>
    </xdr:from>
    <xdr:to>
      <xdr:col>6</xdr:col>
      <xdr:colOff>38100</xdr:colOff>
      <xdr:row>38</xdr:row>
      <xdr:rowOff>2903</xdr:rowOff>
    </xdr:to>
    <xdr:sp macro="" textlink="">
      <xdr:nvSpPr>
        <xdr:cNvPr id="68" name="フローチャート: 判断 67">
          <a:extLst>
            <a:ext uri="{FF2B5EF4-FFF2-40B4-BE49-F238E27FC236}">
              <a16:creationId xmlns:a16="http://schemas.microsoft.com/office/drawing/2014/main" id="{D2D50D05-819E-46C5-B384-3F8585ED958C}"/>
            </a:ext>
          </a:extLst>
        </xdr:cNvPr>
        <xdr:cNvSpPr/>
      </xdr:nvSpPr>
      <xdr:spPr>
        <a:xfrm>
          <a:off x="984250" y="618780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3B9E2041-B4FC-4AF1-BEF2-12DB7380D04D}"/>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BDB71A92-9A4E-448B-98A7-DFB4813169DF}"/>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57347121-49BA-43D3-B406-EDA9BE49586E}"/>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B44256A-777B-4211-ADD3-FD9FFFE43703}"/>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4E42D4DB-51E9-4CA9-B43E-FF458AEFD087}"/>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100512</xdr:rowOff>
    </xdr:from>
    <xdr:to>
      <xdr:col>24</xdr:col>
      <xdr:colOff>114300</xdr:colOff>
      <xdr:row>39</xdr:row>
      <xdr:rowOff>30662</xdr:rowOff>
    </xdr:to>
    <xdr:sp macro="" textlink="">
      <xdr:nvSpPr>
        <xdr:cNvPr id="74" name="楕円 73">
          <a:extLst>
            <a:ext uri="{FF2B5EF4-FFF2-40B4-BE49-F238E27FC236}">
              <a16:creationId xmlns:a16="http://schemas.microsoft.com/office/drawing/2014/main" id="{2D5C3BB3-80B2-4C23-A552-187BCF52DBFB}"/>
            </a:ext>
          </a:extLst>
        </xdr:cNvPr>
        <xdr:cNvSpPr/>
      </xdr:nvSpPr>
      <xdr:spPr>
        <a:xfrm>
          <a:off x="4127500" y="638066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78939</xdr:rowOff>
    </xdr:from>
    <xdr:ext cx="405111" cy="259045"/>
    <xdr:sp macro="" textlink="">
      <xdr:nvSpPr>
        <xdr:cNvPr id="75" name="【図書館】&#10;有形固定資産減価償却率該当値テキスト">
          <a:extLst>
            <a:ext uri="{FF2B5EF4-FFF2-40B4-BE49-F238E27FC236}">
              <a16:creationId xmlns:a16="http://schemas.microsoft.com/office/drawing/2014/main" id="{E9E4EA0A-8C21-4EB8-99DB-81600E8DF567}"/>
            </a:ext>
          </a:extLst>
        </xdr:cNvPr>
        <xdr:cNvSpPr txBox="1"/>
      </xdr:nvSpPr>
      <xdr:spPr>
        <a:xfrm>
          <a:off x="4216400" y="6359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61323</xdr:rowOff>
    </xdr:from>
    <xdr:to>
      <xdr:col>20</xdr:col>
      <xdr:colOff>38100</xdr:colOff>
      <xdr:row>38</xdr:row>
      <xdr:rowOff>162923</xdr:rowOff>
    </xdr:to>
    <xdr:sp macro="" textlink="">
      <xdr:nvSpPr>
        <xdr:cNvPr id="76" name="楕円 75">
          <a:extLst>
            <a:ext uri="{FF2B5EF4-FFF2-40B4-BE49-F238E27FC236}">
              <a16:creationId xmlns:a16="http://schemas.microsoft.com/office/drawing/2014/main" id="{BBEC543E-648F-4BF2-987F-01A962E43074}"/>
            </a:ext>
          </a:extLst>
        </xdr:cNvPr>
        <xdr:cNvSpPr/>
      </xdr:nvSpPr>
      <xdr:spPr>
        <a:xfrm>
          <a:off x="3384550" y="634147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112123</xdr:rowOff>
    </xdr:from>
    <xdr:to>
      <xdr:col>24</xdr:col>
      <xdr:colOff>63500</xdr:colOff>
      <xdr:row>38</xdr:row>
      <xdr:rowOff>151312</xdr:rowOff>
    </xdr:to>
    <xdr:cxnSp macro="">
      <xdr:nvCxnSpPr>
        <xdr:cNvPr id="77" name="直線コネクタ 76">
          <a:extLst>
            <a:ext uri="{FF2B5EF4-FFF2-40B4-BE49-F238E27FC236}">
              <a16:creationId xmlns:a16="http://schemas.microsoft.com/office/drawing/2014/main" id="{B1C1D3DE-9F37-4ACF-B934-6D62D81ABE28}"/>
            </a:ext>
          </a:extLst>
        </xdr:cNvPr>
        <xdr:cNvCxnSpPr/>
      </xdr:nvCxnSpPr>
      <xdr:spPr>
        <a:xfrm>
          <a:off x="3429000" y="6392273"/>
          <a:ext cx="7493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22134</xdr:rowOff>
    </xdr:from>
    <xdr:to>
      <xdr:col>15</xdr:col>
      <xdr:colOff>101600</xdr:colOff>
      <xdr:row>38</xdr:row>
      <xdr:rowOff>123734</xdr:rowOff>
    </xdr:to>
    <xdr:sp macro="" textlink="">
      <xdr:nvSpPr>
        <xdr:cNvPr id="78" name="楕円 77">
          <a:extLst>
            <a:ext uri="{FF2B5EF4-FFF2-40B4-BE49-F238E27FC236}">
              <a16:creationId xmlns:a16="http://schemas.microsoft.com/office/drawing/2014/main" id="{244D2F4B-517C-4CAC-AEC6-1BA302B8012B}"/>
            </a:ext>
          </a:extLst>
        </xdr:cNvPr>
        <xdr:cNvSpPr/>
      </xdr:nvSpPr>
      <xdr:spPr>
        <a:xfrm>
          <a:off x="2571750" y="630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72934</xdr:rowOff>
    </xdr:from>
    <xdr:to>
      <xdr:col>19</xdr:col>
      <xdr:colOff>177800</xdr:colOff>
      <xdr:row>38</xdr:row>
      <xdr:rowOff>112123</xdr:rowOff>
    </xdr:to>
    <xdr:cxnSp macro="">
      <xdr:nvCxnSpPr>
        <xdr:cNvPr id="79" name="直線コネクタ 78">
          <a:extLst>
            <a:ext uri="{FF2B5EF4-FFF2-40B4-BE49-F238E27FC236}">
              <a16:creationId xmlns:a16="http://schemas.microsoft.com/office/drawing/2014/main" id="{5EA65AAF-48AF-4B64-9909-85FB7CEF9D8A}"/>
            </a:ext>
          </a:extLst>
        </xdr:cNvPr>
        <xdr:cNvCxnSpPr/>
      </xdr:nvCxnSpPr>
      <xdr:spPr>
        <a:xfrm>
          <a:off x="2622550" y="6353084"/>
          <a:ext cx="80645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154396</xdr:rowOff>
    </xdr:from>
    <xdr:to>
      <xdr:col>10</xdr:col>
      <xdr:colOff>165100</xdr:colOff>
      <xdr:row>38</xdr:row>
      <xdr:rowOff>84545</xdr:rowOff>
    </xdr:to>
    <xdr:sp macro="" textlink="">
      <xdr:nvSpPr>
        <xdr:cNvPr id="80" name="楕円 79">
          <a:extLst>
            <a:ext uri="{FF2B5EF4-FFF2-40B4-BE49-F238E27FC236}">
              <a16:creationId xmlns:a16="http://schemas.microsoft.com/office/drawing/2014/main" id="{61CCD1AC-2FF4-4840-858F-586F5BE2BB83}"/>
            </a:ext>
          </a:extLst>
        </xdr:cNvPr>
        <xdr:cNvSpPr/>
      </xdr:nvSpPr>
      <xdr:spPr>
        <a:xfrm>
          <a:off x="1778000" y="6269446"/>
          <a:ext cx="101600" cy="9524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33746</xdr:rowOff>
    </xdr:from>
    <xdr:to>
      <xdr:col>15</xdr:col>
      <xdr:colOff>50800</xdr:colOff>
      <xdr:row>38</xdr:row>
      <xdr:rowOff>72934</xdr:rowOff>
    </xdr:to>
    <xdr:cxnSp macro="">
      <xdr:nvCxnSpPr>
        <xdr:cNvPr id="81" name="直線コネクタ 80">
          <a:extLst>
            <a:ext uri="{FF2B5EF4-FFF2-40B4-BE49-F238E27FC236}">
              <a16:creationId xmlns:a16="http://schemas.microsoft.com/office/drawing/2014/main" id="{A9084957-B01D-4DA9-BD7A-A4277BC6CA52}"/>
            </a:ext>
          </a:extLst>
        </xdr:cNvPr>
        <xdr:cNvCxnSpPr/>
      </xdr:nvCxnSpPr>
      <xdr:spPr>
        <a:xfrm>
          <a:off x="1828800" y="6313896"/>
          <a:ext cx="79375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115207</xdr:rowOff>
    </xdr:from>
    <xdr:to>
      <xdr:col>6</xdr:col>
      <xdr:colOff>38100</xdr:colOff>
      <xdr:row>38</xdr:row>
      <xdr:rowOff>45357</xdr:rowOff>
    </xdr:to>
    <xdr:sp macro="" textlink="">
      <xdr:nvSpPr>
        <xdr:cNvPr id="82" name="楕円 81">
          <a:extLst>
            <a:ext uri="{FF2B5EF4-FFF2-40B4-BE49-F238E27FC236}">
              <a16:creationId xmlns:a16="http://schemas.microsoft.com/office/drawing/2014/main" id="{08EC5254-AF96-443F-BB98-540C948A0B21}"/>
            </a:ext>
          </a:extLst>
        </xdr:cNvPr>
        <xdr:cNvSpPr/>
      </xdr:nvSpPr>
      <xdr:spPr>
        <a:xfrm>
          <a:off x="984250" y="623025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166007</xdr:rowOff>
    </xdr:from>
    <xdr:to>
      <xdr:col>10</xdr:col>
      <xdr:colOff>114300</xdr:colOff>
      <xdr:row>38</xdr:row>
      <xdr:rowOff>33746</xdr:rowOff>
    </xdr:to>
    <xdr:cxnSp macro="">
      <xdr:nvCxnSpPr>
        <xdr:cNvPr id="83" name="直線コネクタ 82">
          <a:extLst>
            <a:ext uri="{FF2B5EF4-FFF2-40B4-BE49-F238E27FC236}">
              <a16:creationId xmlns:a16="http://schemas.microsoft.com/office/drawing/2014/main" id="{C1CFAC5E-9358-4889-93B6-DF4F7F88C979}"/>
            </a:ext>
          </a:extLst>
        </xdr:cNvPr>
        <xdr:cNvCxnSpPr/>
      </xdr:nvCxnSpPr>
      <xdr:spPr>
        <a:xfrm>
          <a:off x="1028700" y="6281057"/>
          <a:ext cx="800100" cy="32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166387</xdr:rowOff>
    </xdr:from>
    <xdr:ext cx="405111" cy="259045"/>
    <xdr:sp macro="" textlink="">
      <xdr:nvSpPr>
        <xdr:cNvPr id="84" name="n_1aveValue【図書館】&#10;有形固定資産減価償却率">
          <a:extLst>
            <a:ext uri="{FF2B5EF4-FFF2-40B4-BE49-F238E27FC236}">
              <a16:creationId xmlns:a16="http://schemas.microsoft.com/office/drawing/2014/main" id="{F8B0CC3B-7FD2-4D01-B15C-85A08600B23E}"/>
            </a:ext>
          </a:extLst>
        </xdr:cNvPr>
        <xdr:cNvSpPr txBox="1"/>
      </xdr:nvSpPr>
      <xdr:spPr>
        <a:xfrm>
          <a:off x="3239144" y="6116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27594</xdr:rowOff>
    </xdr:from>
    <xdr:ext cx="405111" cy="259045"/>
    <xdr:sp macro="" textlink="">
      <xdr:nvSpPr>
        <xdr:cNvPr id="85" name="n_2aveValue【図書館】&#10;有形固定資産減価償却率">
          <a:extLst>
            <a:ext uri="{FF2B5EF4-FFF2-40B4-BE49-F238E27FC236}">
              <a16:creationId xmlns:a16="http://schemas.microsoft.com/office/drawing/2014/main" id="{7087EE15-7E61-4A0E-B63B-89DF3F08F081}"/>
            </a:ext>
          </a:extLst>
        </xdr:cNvPr>
        <xdr:cNvSpPr txBox="1"/>
      </xdr:nvSpPr>
      <xdr:spPr>
        <a:xfrm>
          <a:off x="2439044" y="59775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21063</xdr:rowOff>
    </xdr:from>
    <xdr:ext cx="405111" cy="259045"/>
    <xdr:sp macro="" textlink="">
      <xdr:nvSpPr>
        <xdr:cNvPr id="86" name="n_3aveValue【図書館】&#10;有形固定資産減価償却率">
          <a:extLst>
            <a:ext uri="{FF2B5EF4-FFF2-40B4-BE49-F238E27FC236}">
              <a16:creationId xmlns:a16="http://schemas.microsoft.com/office/drawing/2014/main" id="{BAED39D8-5AE9-4994-8B49-C234D525AE0D}"/>
            </a:ext>
          </a:extLst>
        </xdr:cNvPr>
        <xdr:cNvSpPr txBox="1"/>
      </xdr:nvSpPr>
      <xdr:spPr>
        <a:xfrm>
          <a:off x="1645294" y="5971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19430</xdr:rowOff>
    </xdr:from>
    <xdr:ext cx="405111" cy="259045"/>
    <xdr:sp macro="" textlink="">
      <xdr:nvSpPr>
        <xdr:cNvPr id="87" name="n_4aveValue【図書館】&#10;有形固定資産減価償却率">
          <a:extLst>
            <a:ext uri="{FF2B5EF4-FFF2-40B4-BE49-F238E27FC236}">
              <a16:creationId xmlns:a16="http://schemas.microsoft.com/office/drawing/2014/main" id="{BE3F422C-5F2C-4D6E-BB06-8BDD664C509A}"/>
            </a:ext>
          </a:extLst>
        </xdr:cNvPr>
        <xdr:cNvSpPr txBox="1"/>
      </xdr:nvSpPr>
      <xdr:spPr>
        <a:xfrm>
          <a:off x="851544" y="59693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154050</xdr:rowOff>
    </xdr:from>
    <xdr:ext cx="405111" cy="259045"/>
    <xdr:sp macro="" textlink="">
      <xdr:nvSpPr>
        <xdr:cNvPr id="88" name="n_1mainValue【図書館】&#10;有形固定資産減価償却率">
          <a:extLst>
            <a:ext uri="{FF2B5EF4-FFF2-40B4-BE49-F238E27FC236}">
              <a16:creationId xmlns:a16="http://schemas.microsoft.com/office/drawing/2014/main" id="{67D4CC74-D691-4909-BD86-439ACE9ECADD}"/>
            </a:ext>
          </a:extLst>
        </xdr:cNvPr>
        <xdr:cNvSpPr txBox="1"/>
      </xdr:nvSpPr>
      <xdr:spPr>
        <a:xfrm>
          <a:off x="3239144" y="6434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114861</xdr:rowOff>
    </xdr:from>
    <xdr:ext cx="405111" cy="259045"/>
    <xdr:sp macro="" textlink="">
      <xdr:nvSpPr>
        <xdr:cNvPr id="89" name="n_2mainValue【図書館】&#10;有形固定資産減価償却率">
          <a:extLst>
            <a:ext uri="{FF2B5EF4-FFF2-40B4-BE49-F238E27FC236}">
              <a16:creationId xmlns:a16="http://schemas.microsoft.com/office/drawing/2014/main" id="{E026BC8C-13D3-4506-956C-2BB93E502A3C}"/>
            </a:ext>
          </a:extLst>
        </xdr:cNvPr>
        <xdr:cNvSpPr txBox="1"/>
      </xdr:nvSpPr>
      <xdr:spPr>
        <a:xfrm>
          <a:off x="2439044" y="6395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75673</xdr:rowOff>
    </xdr:from>
    <xdr:ext cx="405111" cy="259045"/>
    <xdr:sp macro="" textlink="">
      <xdr:nvSpPr>
        <xdr:cNvPr id="90" name="n_3mainValue【図書館】&#10;有形固定資産減価償却率">
          <a:extLst>
            <a:ext uri="{FF2B5EF4-FFF2-40B4-BE49-F238E27FC236}">
              <a16:creationId xmlns:a16="http://schemas.microsoft.com/office/drawing/2014/main" id="{F4824295-3C01-4D15-9780-66325A4B18A4}"/>
            </a:ext>
          </a:extLst>
        </xdr:cNvPr>
        <xdr:cNvSpPr txBox="1"/>
      </xdr:nvSpPr>
      <xdr:spPr>
        <a:xfrm>
          <a:off x="1645294" y="6355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36484</xdr:rowOff>
    </xdr:from>
    <xdr:ext cx="405111" cy="259045"/>
    <xdr:sp macro="" textlink="">
      <xdr:nvSpPr>
        <xdr:cNvPr id="91" name="n_4mainValue【図書館】&#10;有形固定資産減価償却率">
          <a:extLst>
            <a:ext uri="{FF2B5EF4-FFF2-40B4-BE49-F238E27FC236}">
              <a16:creationId xmlns:a16="http://schemas.microsoft.com/office/drawing/2014/main" id="{A398A024-887E-4D58-A5D6-0A61A8045A9D}"/>
            </a:ext>
          </a:extLst>
        </xdr:cNvPr>
        <xdr:cNvSpPr txBox="1"/>
      </xdr:nvSpPr>
      <xdr:spPr>
        <a:xfrm>
          <a:off x="851544" y="6316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EA848AED-3D94-42BA-BD5D-ABEA444F9581}"/>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97646ADB-7BB8-4306-896E-EFC7FEDEC876}"/>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30C0D2E3-2357-4B99-9CEB-4F79E1000E22}"/>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CC592952-84EB-43D2-96D6-F284E15EC1B1}"/>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31A7C358-E06F-43CD-8588-7A3DAFC814EE}"/>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28552CEF-0592-46DF-8CBB-B3712245DEB0}"/>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7408DFDC-8A59-4A57-8268-148FA884FC96}"/>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8B9A6148-7C03-467E-A4DD-5E24DDBC1B91}"/>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000E927C-F53A-4E3F-9884-C5B55DAE2BD4}"/>
            </a:ext>
          </a:extLst>
        </xdr:cNvPr>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20CC33DB-535D-4C3F-8DFE-FB0D348AFB65}"/>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id="{2EE8681D-4606-4427-87B7-7ED69299EACC}"/>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id="{3D391006-A086-4F41-8A7F-F125A50E89E5}"/>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id="{4F34C551-5AE7-4ED0-87A9-44CFA61D0719}"/>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a:extLst>
            <a:ext uri="{FF2B5EF4-FFF2-40B4-BE49-F238E27FC236}">
              <a16:creationId xmlns:a16="http://schemas.microsoft.com/office/drawing/2014/main" id="{3F36B1FC-A896-4B67-B1BE-586EEB8E1D4F}"/>
            </a:ext>
          </a:extLst>
        </xdr:cNvPr>
        <xdr:cNvSpPr txBox="1"/>
      </xdr:nvSpPr>
      <xdr:spPr>
        <a:xfrm>
          <a:off x="5527221" y="6474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id="{B8CAF61B-D00E-41C8-BE94-6E8547EE8AFD}"/>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a:extLst>
            <a:ext uri="{FF2B5EF4-FFF2-40B4-BE49-F238E27FC236}">
              <a16:creationId xmlns:a16="http://schemas.microsoft.com/office/drawing/2014/main" id="{3E94282B-34DA-4E88-A7A8-EF194F5FC5E5}"/>
            </a:ext>
          </a:extLst>
        </xdr:cNvPr>
        <xdr:cNvSpPr txBox="1"/>
      </xdr:nvSpPr>
      <xdr:spPr>
        <a:xfrm>
          <a:off x="5527221" y="6112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id="{00F44786-4A82-4654-866E-925345059576}"/>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a:extLst>
            <a:ext uri="{FF2B5EF4-FFF2-40B4-BE49-F238E27FC236}">
              <a16:creationId xmlns:a16="http://schemas.microsoft.com/office/drawing/2014/main" id="{7FD6E15F-5B2C-4D60-B4B3-E559590FD942}"/>
            </a:ext>
          </a:extLst>
        </xdr:cNvPr>
        <xdr:cNvSpPr txBox="1"/>
      </xdr:nvSpPr>
      <xdr:spPr>
        <a:xfrm>
          <a:off x="5527221" y="5744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id="{DA0162DF-3BAB-4138-8001-2AA66781C0B2}"/>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a:extLst>
            <a:ext uri="{FF2B5EF4-FFF2-40B4-BE49-F238E27FC236}">
              <a16:creationId xmlns:a16="http://schemas.microsoft.com/office/drawing/2014/main" id="{300AE908-F4E8-40BB-A3BF-32D872054A99}"/>
            </a:ext>
          </a:extLst>
        </xdr:cNvPr>
        <xdr:cNvSpPr txBox="1"/>
      </xdr:nvSpPr>
      <xdr:spPr>
        <a:xfrm>
          <a:off x="55272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id="{AB1382C2-CAD6-48B9-AC6B-3B092C0026EB}"/>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a:extLst>
            <a:ext uri="{FF2B5EF4-FFF2-40B4-BE49-F238E27FC236}">
              <a16:creationId xmlns:a16="http://schemas.microsoft.com/office/drawing/2014/main" id="{A1DDA463-DFD0-40B2-90D5-34F0F01A2C7D}"/>
            </a:ext>
          </a:extLst>
        </xdr:cNvPr>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a:extLst>
            <a:ext uri="{FF2B5EF4-FFF2-40B4-BE49-F238E27FC236}">
              <a16:creationId xmlns:a16="http://schemas.microsoft.com/office/drawing/2014/main" id="{B839FF62-D4A8-4247-A540-DA5B88FFDA97}"/>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152400</xdr:rowOff>
    </xdr:from>
    <xdr:to>
      <xdr:col>54</xdr:col>
      <xdr:colOff>189865</xdr:colOff>
      <xdr:row>41</xdr:row>
      <xdr:rowOff>95250</xdr:rowOff>
    </xdr:to>
    <xdr:cxnSp macro="">
      <xdr:nvCxnSpPr>
        <xdr:cNvPr id="115" name="直線コネクタ 114">
          <a:extLst>
            <a:ext uri="{FF2B5EF4-FFF2-40B4-BE49-F238E27FC236}">
              <a16:creationId xmlns:a16="http://schemas.microsoft.com/office/drawing/2014/main" id="{51F28778-802D-4352-A864-42B1FED8F186}"/>
            </a:ext>
          </a:extLst>
        </xdr:cNvPr>
        <xdr:cNvCxnSpPr/>
      </xdr:nvCxnSpPr>
      <xdr:spPr>
        <a:xfrm flipV="1">
          <a:off x="9429115" y="5441950"/>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99077</xdr:rowOff>
    </xdr:from>
    <xdr:ext cx="469744" cy="259045"/>
    <xdr:sp macro="" textlink="">
      <xdr:nvSpPr>
        <xdr:cNvPr id="116" name="【図書館】&#10;一人当たり面積最小値テキスト">
          <a:extLst>
            <a:ext uri="{FF2B5EF4-FFF2-40B4-BE49-F238E27FC236}">
              <a16:creationId xmlns:a16="http://schemas.microsoft.com/office/drawing/2014/main" id="{A16BA5C4-6397-434F-8ED6-B6EEB7E92FAC}"/>
            </a:ext>
          </a:extLst>
        </xdr:cNvPr>
        <xdr:cNvSpPr txBox="1"/>
      </xdr:nvSpPr>
      <xdr:spPr>
        <a:xfrm>
          <a:off x="9467850" y="6874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95250</xdr:rowOff>
    </xdr:from>
    <xdr:to>
      <xdr:col>55</xdr:col>
      <xdr:colOff>88900</xdr:colOff>
      <xdr:row>41</xdr:row>
      <xdr:rowOff>95250</xdr:rowOff>
    </xdr:to>
    <xdr:cxnSp macro="">
      <xdr:nvCxnSpPr>
        <xdr:cNvPr id="117" name="直線コネクタ 116">
          <a:extLst>
            <a:ext uri="{FF2B5EF4-FFF2-40B4-BE49-F238E27FC236}">
              <a16:creationId xmlns:a16="http://schemas.microsoft.com/office/drawing/2014/main" id="{52D89CEC-6D7D-48A1-8725-F3569430A0B2}"/>
            </a:ext>
          </a:extLst>
        </xdr:cNvPr>
        <xdr:cNvCxnSpPr/>
      </xdr:nvCxnSpPr>
      <xdr:spPr>
        <a:xfrm>
          <a:off x="9359900" y="68707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99077</xdr:rowOff>
    </xdr:from>
    <xdr:ext cx="469744" cy="259045"/>
    <xdr:sp macro="" textlink="">
      <xdr:nvSpPr>
        <xdr:cNvPr id="118" name="【図書館】&#10;一人当たり面積最大値テキスト">
          <a:extLst>
            <a:ext uri="{FF2B5EF4-FFF2-40B4-BE49-F238E27FC236}">
              <a16:creationId xmlns:a16="http://schemas.microsoft.com/office/drawing/2014/main" id="{33EE41A0-A655-4210-8931-2F2BEC287D94}"/>
            </a:ext>
          </a:extLst>
        </xdr:cNvPr>
        <xdr:cNvSpPr txBox="1"/>
      </xdr:nvSpPr>
      <xdr:spPr>
        <a:xfrm>
          <a:off x="9467850" y="5223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152400</xdr:rowOff>
    </xdr:from>
    <xdr:to>
      <xdr:col>55</xdr:col>
      <xdr:colOff>88900</xdr:colOff>
      <xdr:row>32</xdr:row>
      <xdr:rowOff>152400</xdr:rowOff>
    </xdr:to>
    <xdr:cxnSp macro="">
      <xdr:nvCxnSpPr>
        <xdr:cNvPr id="119" name="直線コネクタ 118">
          <a:extLst>
            <a:ext uri="{FF2B5EF4-FFF2-40B4-BE49-F238E27FC236}">
              <a16:creationId xmlns:a16="http://schemas.microsoft.com/office/drawing/2014/main" id="{9F5250D7-0908-4B50-B971-522EB83C5AC6}"/>
            </a:ext>
          </a:extLst>
        </xdr:cNvPr>
        <xdr:cNvCxnSpPr/>
      </xdr:nvCxnSpPr>
      <xdr:spPr>
        <a:xfrm>
          <a:off x="9359900" y="54419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60977</xdr:rowOff>
    </xdr:from>
    <xdr:ext cx="469744" cy="259045"/>
    <xdr:sp macro="" textlink="">
      <xdr:nvSpPr>
        <xdr:cNvPr id="120" name="【図書館】&#10;一人当たり面積平均値テキスト">
          <a:extLst>
            <a:ext uri="{FF2B5EF4-FFF2-40B4-BE49-F238E27FC236}">
              <a16:creationId xmlns:a16="http://schemas.microsoft.com/office/drawing/2014/main" id="{38B24D46-FC9E-4F7D-8265-3669687930FF}"/>
            </a:ext>
          </a:extLst>
        </xdr:cNvPr>
        <xdr:cNvSpPr txBox="1"/>
      </xdr:nvSpPr>
      <xdr:spPr>
        <a:xfrm>
          <a:off x="9467850" y="6176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38100</xdr:rowOff>
    </xdr:from>
    <xdr:to>
      <xdr:col>55</xdr:col>
      <xdr:colOff>50800</xdr:colOff>
      <xdr:row>38</xdr:row>
      <xdr:rowOff>139700</xdr:rowOff>
    </xdr:to>
    <xdr:sp macro="" textlink="">
      <xdr:nvSpPr>
        <xdr:cNvPr id="121" name="フローチャート: 判断 120">
          <a:extLst>
            <a:ext uri="{FF2B5EF4-FFF2-40B4-BE49-F238E27FC236}">
              <a16:creationId xmlns:a16="http://schemas.microsoft.com/office/drawing/2014/main" id="{153E8D59-4CEE-4933-8CED-833284ACDA3C}"/>
            </a:ext>
          </a:extLst>
        </xdr:cNvPr>
        <xdr:cNvSpPr/>
      </xdr:nvSpPr>
      <xdr:spPr>
        <a:xfrm>
          <a:off x="9398000" y="63182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50800</xdr:rowOff>
    </xdr:from>
    <xdr:to>
      <xdr:col>50</xdr:col>
      <xdr:colOff>165100</xdr:colOff>
      <xdr:row>38</xdr:row>
      <xdr:rowOff>152400</xdr:rowOff>
    </xdr:to>
    <xdr:sp macro="" textlink="">
      <xdr:nvSpPr>
        <xdr:cNvPr id="122" name="フローチャート: 判断 121">
          <a:extLst>
            <a:ext uri="{FF2B5EF4-FFF2-40B4-BE49-F238E27FC236}">
              <a16:creationId xmlns:a16="http://schemas.microsoft.com/office/drawing/2014/main" id="{B49297B0-3A67-4C7B-86A5-0EEFE67888F2}"/>
            </a:ext>
          </a:extLst>
        </xdr:cNvPr>
        <xdr:cNvSpPr/>
      </xdr:nvSpPr>
      <xdr:spPr>
        <a:xfrm>
          <a:off x="86360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37</xdr:row>
      <xdr:rowOff>69850</xdr:rowOff>
    </xdr:from>
    <xdr:to>
      <xdr:col>46</xdr:col>
      <xdr:colOff>38100</xdr:colOff>
      <xdr:row>38</xdr:row>
      <xdr:rowOff>0</xdr:rowOff>
    </xdr:to>
    <xdr:sp macro="" textlink="">
      <xdr:nvSpPr>
        <xdr:cNvPr id="123" name="フローチャート: 判断 122">
          <a:extLst>
            <a:ext uri="{FF2B5EF4-FFF2-40B4-BE49-F238E27FC236}">
              <a16:creationId xmlns:a16="http://schemas.microsoft.com/office/drawing/2014/main" id="{C0B10231-F9E2-4841-8606-E24C8E53AE28}"/>
            </a:ext>
          </a:extLst>
        </xdr:cNvPr>
        <xdr:cNvSpPr/>
      </xdr:nvSpPr>
      <xdr:spPr>
        <a:xfrm>
          <a:off x="7842250" y="61849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37</xdr:row>
      <xdr:rowOff>82550</xdr:rowOff>
    </xdr:from>
    <xdr:to>
      <xdr:col>41</xdr:col>
      <xdr:colOff>101600</xdr:colOff>
      <xdr:row>38</xdr:row>
      <xdr:rowOff>12700</xdr:rowOff>
    </xdr:to>
    <xdr:sp macro="" textlink="">
      <xdr:nvSpPr>
        <xdr:cNvPr id="124" name="フローチャート: 判断 123">
          <a:extLst>
            <a:ext uri="{FF2B5EF4-FFF2-40B4-BE49-F238E27FC236}">
              <a16:creationId xmlns:a16="http://schemas.microsoft.com/office/drawing/2014/main" id="{7A9C0ECA-C84D-43F4-BBEB-6B51F7C84F2C}"/>
            </a:ext>
          </a:extLst>
        </xdr:cNvPr>
        <xdr:cNvSpPr/>
      </xdr:nvSpPr>
      <xdr:spPr>
        <a:xfrm>
          <a:off x="7029450" y="61976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37</xdr:row>
      <xdr:rowOff>107950</xdr:rowOff>
    </xdr:from>
    <xdr:to>
      <xdr:col>36</xdr:col>
      <xdr:colOff>165100</xdr:colOff>
      <xdr:row>38</xdr:row>
      <xdr:rowOff>38100</xdr:rowOff>
    </xdr:to>
    <xdr:sp macro="" textlink="">
      <xdr:nvSpPr>
        <xdr:cNvPr id="125" name="フローチャート: 判断 124">
          <a:extLst>
            <a:ext uri="{FF2B5EF4-FFF2-40B4-BE49-F238E27FC236}">
              <a16:creationId xmlns:a16="http://schemas.microsoft.com/office/drawing/2014/main" id="{A4BB9B86-E35F-410B-9B4F-4315AE6E5CEA}"/>
            </a:ext>
          </a:extLst>
        </xdr:cNvPr>
        <xdr:cNvSpPr/>
      </xdr:nvSpPr>
      <xdr:spPr>
        <a:xfrm>
          <a:off x="6235700" y="6223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DFBAEE1A-01AB-4F27-838E-B3A979316AFE}"/>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32C400D1-9DB7-40E9-9F58-74C6634A58BD}"/>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00094DDE-8AF8-49BA-A587-65FF4EEA5C02}"/>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2D57AC5-8416-4C94-A2AC-8FA0ABE6AC12}"/>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F3384ECB-7ECB-439B-8335-394BFC75EB88}"/>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120650</xdr:rowOff>
    </xdr:from>
    <xdr:to>
      <xdr:col>55</xdr:col>
      <xdr:colOff>50800</xdr:colOff>
      <xdr:row>40</xdr:row>
      <xdr:rowOff>50800</xdr:rowOff>
    </xdr:to>
    <xdr:sp macro="" textlink="">
      <xdr:nvSpPr>
        <xdr:cNvPr id="131" name="楕円 130">
          <a:extLst>
            <a:ext uri="{FF2B5EF4-FFF2-40B4-BE49-F238E27FC236}">
              <a16:creationId xmlns:a16="http://schemas.microsoft.com/office/drawing/2014/main" id="{AB41867D-F5A1-45E6-9298-C8F589B0582E}"/>
            </a:ext>
          </a:extLst>
        </xdr:cNvPr>
        <xdr:cNvSpPr/>
      </xdr:nvSpPr>
      <xdr:spPr>
        <a:xfrm>
          <a:off x="9398000" y="65659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99077</xdr:rowOff>
    </xdr:from>
    <xdr:ext cx="469744" cy="259045"/>
    <xdr:sp macro="" textlink="">
      <xdr:nvSpPr>
        <xdr:cNvPr id="132" name="【図書館】&#10;一人当たり面積該当値テキスト">
          <a:extLst>
            <a:ext uri="{FF2B5EF4-FFF2-40B4-BE49-F238E27FC236}">
              <a16:creationId xmlns:a16="http://schemas.microsoft.com/office/drawing/2014/main" id="{FB5B28E1-9248-4609-B0EC-029A247F69F0}"/>
            </a:ext>
          </a:extLst>
        </xdr:cNvPr>
        <xdr:cNvSpPr txBox="1"/>
      </xdr:nvSpPr>
      <xdr:spPr>
        <a:xfrm>
          <a:off x="9467850" y="6544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107950</xdr:rowOff>
    </xdr:from>
    <xdr:to>
      <xdr:col>50</xdr:col>
      <xdr:colOff>165100</xdr:colOff>
      <xdr:row>40</xdr:row>
      <xdr:rowOff>38100</xdr:rowOff>
    </xdr:to>
    <xdr:sp macro="" textlink="">
      <xdr:nvSpPr>
        <xdr:cNvPr id="133" name="楕円 132">
          <a:extLst>
            <a:ext uri="{FF2B5EF4-FFF2-40B4-BE49-F238E27FC236}">
              <a16:creationId xmlns:a16="http://schemas.microsoft.com/office/drawing/2014/main" id="{AF204215-7349-4020-BD8D-DE9496E335B6}"/>
            </a:ext>
          </a:extLst>
        </xdr:cNvPr>
        <xdr:cNvSpPr/>
      </xdr:nvSpPr>
      <xdr:spPr>
        <a:xfrm>
          <a:off x="8636000" y="6553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158750</xdr:rowOff>
    </xdr:from>
    <xdr:to>
      <xdr:col>55</xdr:col>
      <xdr:colOff>0</xdr:colOff>
      <xdr:row>40</xdr:row>
      <xdr:rowOff>0</xdr:rowOff>
    </xdr:to>
    <xdr:cxnSp macro="">
      <xdr:nvCxnSpPr>
        <xdr:cNvPr id="134" name="直線コネクタ 133">
          <a:extLst>
            <a:ext uri="{FF2B5EF4-FFF2-40B4-BE49-F238E27FC236}">
              <a16:creationId xmlns:a16="http://schemas.microsoft.com/office/drawing/2014/main" id="{0357492A-5983-4D71-AC99-F4D0E1A585D0}"/>
            </a:ext>
          </a:extLst>
        </xdr:cNvPr>
        <xdr:cNvCxnSpPr/>
      </xdr:nvCxnSpPr>
      <xdr:spPr>
        <a:xfrm>
          <a:off x="8686800" y="6604000"/>
          <a:ext cx="74295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107950</xdr:rowOff>
    </xdr:from>
    <xdr:to>
      <xdr:col>46</xdr:col>
      <xdr:colOff>38100</xdr:colOff>
      <xdr:row>40</xdr:row>
      <xdr:rowOff>38100</xdr:rowOff>
    </xdr:to>
    <xdr:sp macro="" textlink="">
      <xdr:nvSpPr>
        <xdr:cNvPr id="135" name="楕円 134">
          <a:extLst>
            <a:ext uri="{FF2B5EF4-FFF2-40B4-BE49-F238E27FC236}">
              <a16:creationId xmlns:a16="http://schemas.microsoft.com/office/drawing/2014/main" id="{76DF6FF7-10FF-4960-BD2A-67EF1C576145}"/>
            </a:ext>
          </a:extLst>
        </xdr:cNvPr>
        <xdr:cNvSpPr/>
      </xdr:nvSpPr>
      <xdr:spPr>
        <a:xfrm>
          <a:off x="7842250" y="6553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158750</xdr:rowOff>
    </xdr:from>
    <xdr:to>
      <xdr:col>50</xdr:col>
      <xdr:colOff>114300</xdr:colOff>
      <xdr:row>39</xdr:row>
      <xdr:rowOff>158750</xdr:rowOff>
    </xdr:to>
    <xdr:cxnSp macro="">
      <xdr:nvCxnSpPr>
        <xdr:cNvPr id="136" name="直線コネクタ 135">
          <a:extLst>
            <a:ext uri="{FF2B5EF4-FFF2-40B4-BE49-F238E27FC236}">
              <a16:creationId xmlns:a16="http://schemas.microsoft.com/office/drawing/2014/main" id="{ABED4FC2-61B4-4579-A251-93BFB4E1C3CB}"/>
            </a:ext>
          </a:extLst>
        </xdr:cNvPr>
        <xdr:cNvCxnSpPr/>
      </xdr:nvCxnSpPr>
      <xdr:spPr>
        <a:xfrm>
          <a:off x="7886700" y="660400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107950</xdr:rowOff>
    </xdr:from>
    <xdr:to>
      <xdr:col>41</xdr:col>
      <xdr:colOff>101600</xdr:colOff>
      <xdr:row>40</xdr:row>
      <xdr:rowOff>38100</xdr:rowOff>
    </xdr:to>
    <xdr:sp macro="" textlink="">
      <xdr:nvSpPr>
        <xdr:cNvPr id="137" name="楕円 136">
          <a:extLst>
            <a:ext uri="{FF2B5EF4-FFF2-40B4-BE49-F238E27FC236}">
              <a16:creationId xmlns:a16="http://schemas.microsoft.com/office/drawing/2014/main" id="{FEF1A1B0-128D-43A3-BAD3-385F192D53B0}"/>
            </a:ext>
          </a:extLst>
        </xdr:cNvPr>
        <xdr:cNvSpPr/>
      </xdr:nvSpPr>
      <xdr:spPr>
        <a:xfrm>
          <a:off x="7029450" y="6553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158750</xdr:rowOff>
    </xdr:from>
    <xdr:to>
      <xdr:col>45</xdr:col>
      <xdr:colOff>177800</xdr:colOff>
      <xdr:row>39</xdr:row>
      <xdr:rowOff>158750</xdr:rowOff>
    </xdr:to>
    <xdr:cxnSp macro="">
      <xdr:nvCxnSpPr>
        <xdr:cNvPr id="138" name="直線コネクタ 137">
          <a:extLst>
            <a:ext uri="{FF2B5EF4-FFF2-40B4-BE49-F238E27FC236}">
              <a16:creationId xmlns:a16="http://schemas.microsoft.com/office/drawing/2014/main" id="{F7504DC0-4A74-47DA-BD85-D65116E5FA54}"/>
            </a:ext>
          </a:extLst>
        </xdr:cNvPr>
        <xdr:cNvCxnSpPr/>
      </xdr:nvCxnSpPr>
      <xdr:spPr>
        <a:xfrm>
          <a:off x="7080250" y="660400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107950</xdr:rowOff>
    </xdr:from>
    <xdr:to>
      <xdr:col>36</xdr:col>
      <xdr:colOff>165100</xdr:colOff>
      <xdr:row>40</xdr:row>
      <xdr:rowOff>38100</xdr:rowOff>
    </xdr:to>
    <xdr:sp macro="" textlink="">
      <xdr:nvSpPr>
        <xdr:cNvPr id="139" name="楕円 138">
          <a:extLst>
            <a:ext uri="{FF2B5EF4-FFF2-40B4-BE49-F238E27FC236}">
              <a16:creationId xmlns:a16="http://schemas.microsoft.com/office/drawing/2014/main" id="{F27C6954-6C46-4D41-A0F0-D370C71BC384}"/>
            </a:ext>
          </a:extLst>
        </xdr:cNvPr>
        <xdr:cNvSpPr/>
      </xdr:nvSpPr>
      <xdr:spPr>
        <a:xfrm>
          <a:off x="6235700" y="6553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158750</xdr:rowOff>
    </xdr:from>
    <xdr:to>
      <xdr:col>41</xdr:col>
      <xdr:colOff>50800</xdr:colOff>
      <xdr:row>39</xdr:row>
      <xdr:rowOff>158750</xdr:rowOff>
    </xdr:to>
    <xdr:cxnSp macro="">
      <xdr:nvCxnSpPr>
        <xdr:cNvPr id="140" name="直線コネクタ 139">
          <a:extLst>
            <a:ext uri="{FF2B5EF4-FFF2-40B4-BE49-F238E27FC236}">
              <a16:creationId xmlns:a16="http://schemas.microsoft.com/office/drawing/2014/main" id="{20A40F0D-BB88-471D-8671-26AB994E0122}"/>
            </a:ext>
          </a:extLst>
        </xdr:cNvPr>
        <xdr:cNvCxnSpPr/>
      </xdr:nvCxnSpPr>
      <xdr:spPr>
        <a:xfrm>
          <a:off x="6286500" y="660400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36</xdr:row>
      <xdr:rowOff>168927</xdr:rowOff>
    </xdr:from>
    <xdr:ext cx="469744" cy="259045"/>
    <xdr:sp macro="" textlink="">
      <xdr:nvSpPr>
        <xdr:cNvPr id="141" name="n_1aveValue【図書館】&#10;一人当たり面積">
          <a:extLst>
            <a:ext uri="{FF2B5EF4-FFF2-40B4-BE49-F238E27FC236}">
              <a16:creationId xmlns:a16="http://schemas.microsoft.com/office/drawing/2014/main" id="{D55D0D17-11C8-4C45-BBBA-55289252F393}"/>
            </a:ext>
          </a:extLst>
        </xdr:cNvPr>
        <xdr:cNvSpPr txBox="1"/>
      </xdr:nvSpPr>
      <xdr:spPr>
        <a:xfrm>
          <a:off x="8458277" y="6112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16527</xdr:rowOff>
    </xdr:from>
    <xdr:ext cx="469744" cy="259045"/>
    <xdr:sp macro="" textlink="">
      <xdr:nvSpPr>
        <xdr:cNvPr id="142" name="n_2aveValue【図書館】&#10;一人当たり面積">
          <a:extLst>
            <a:ext uri="{FF2B5EF4-FFF2-40B4-BE49-F238E27FC236}">
              <a16:creationId xmlns:a16="http://schemas.microsoft.com/office/drawing/2014/main" id="{E8382FA6-BDA5-4D61-8680-BD0837D0E613}"/>
            </a:ext>
          </a:extLst>
        </xdr:cNvPr>
        <xdr:cNvSpPr txBox="1"/>
      </xdr:nvSpPr>
      <xdr:spPr>
        <a:xfrm>
          <a:off x="7677227" y="5966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36</xdr:row>
      <xdr:rowOff>29227</xdr:rowOff>
    </xdr:from>
    <xdr:ext cx="469744" cy="259045"/>
    <xdr:sp macro="" textlink="">
      <xdr:nvSpPr>
        <xdr:cNvPr id="143" name="n_3aveValue【図書館】&#10;一人当たり面積">
          <a:extLst>
            <a:ext uri="{FF2B5EF4-FFF2-40B4-BE49-F238E27FC236}">
              <a16:creationId xmlns:a16="http://schemas.microsoft.com/office/drawing/2014/main" id="{0E576C22-EF20-4BEB-8AA5-7212CE58FBC2}"/>
            </a:ext>
          </a:extLst>
        </xdr:cNvPr>
        <xdr:cNvSpPr txBox="1"/>
      </xdr:nvSpPr>
      <xdr:spPr>
        <a:xfrm>
          <a:off x="6864427" y="5979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36</xdr:row>
      <xdr:rowOff>54627</xdr:rowOff>
    </xdr:from>
    <xdr:ext cx="469744" cy="259045"/>
    <xdr:sp macro="" textlink="">
      <xdr:nvSpPr>
        <xdr:cNvPr id="144" name="n_4aveValue【図書館】&#10;一人当たり面積">
          <a:extLst>
            <a:ext uri="{FF2B5EF4-FFF2-40B4-BE49-F238E27FC236}">
              <a16:creationId xmlns:a16="http://schemas.microsoft.com/office/drawing/2014/main" id="{20B31A8C-7BB3-4465-A514-039A50DDB629}"/>
            </a:ext>
          </a:extLst>
        </xdr:cNvPr>
        <xdr:cNvSpPr txBox="1"/>
      </xdr:nvSpPr>
      <xdr:spPr>
        <a:xfrm>
          <a:off x="6070677" y="6004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29227</xdr:rowOff>
    </xdr:from>
    <xdr:ext cx="469744" cy="259045"/>
    <xdr:sp macro="" textlink="">
      <xdr:nvSpPr>
        <xdr:cNvPr id="145" name="n_1mainValue【図書館】&#10;一人当たり面積">
          <a:extLst>
            <a:ext uri="{FF2B5EF4-FFF2-40B4-BE49-F238E27FC236}">
              <a16:creationId xmlns:a16="http://schemas.microsoft.com/office/drawing/2014/main" id="{0816C5D3-EFC4-48BF-AF6D-417DDFD3EEE7}"/>
            </a:ext>
          </a:extLst>
        </xdr:cNvPr>
        <xdr:cNvSpPr txBox="1"/>
      </xdr:nvSpPr>
      <xdr:spPr>
        <a:xfrm>
          <a:off x="8458277" y="66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29227</xdr:rowOff>
    </xdr:from>
    <xdr:ext cx="469744" cy="259045"/>
    <xdr:sp macro="" textlink="">
      <xdr:nvSpPr>
        <xdr:cNvPr id="146" name="n_2mainValue【図書館】&#10;一人当たり面積">
          <a:extLst>
            <a:ext uri="{FF2B5EF4-FFF2-40B4-BE49-F238E27FC236}">
              <a16:creationId xmlns:a16="http://schemas.microsoft.com/office/drawing/2014/main" id="{D9361E8D-4BBD-4DE8-B4EF-256F63759378}"/>
            </a:ext>
          </a:extLst>
        </xdr:cNvPr>
        <xdr:cNvSpPr txBox="1"/>
      </xdr:nvSpPr>
      <xdr:spPr>
        <a:xfrm>
          <a:off x="7677227" y="66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29227</xdr:rowOff>
    </xdr:from>
    <xdr:ext cx="469744" cy="259045"/>
    <xdr:sp macro="" textlink="">
      <xdr:nvSpPr>
        <xdr:cNvPr id="147" name="n_3mainValue【図書館】&#10;一人当たり面積">
          <a:extLst>
            <a:ext uri="{FF2B5EF4-FFF2-40B4-BE49-F238E27FC236}">
              <a16:creationId xmlns:a16="http://schemas.microsoft.com/office/drawing/2014/main" id="{3AD108D3-B5BD-4CA0-B1DF-DCE1CB1F86E1}"/>
            </a:ext>
          </a:extLst>
        </xdr:cNvPr>
        <xdr:cNvSpPr txBox="1"/>
      </xdr:nvSpPr>
      <xdr:spPr>
        <a:xfrm>
          <a:off x="6864427" y="66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29227</xdr:rowOff>
    </xdr:from>
    <xdr:ext cx="469744" cy="259045"/>
    <xdr:sp macro="" textlink="">
      <xdr:nvSpPr>
        <xdr:cNvPr id="148" name="n_4mainValue【図書館】&#10;一人当たり面積">
          <a:extLst>
            <a:ext uri="{FF2B5EF4-FFF2-40B4-BE49-F238E27FC236}">
              <a16:creationId xmlns:a16="http://schemas.microsoft.com/office/drawing/2014/main" id="{1FF52122-A09D-4CA8-9D73-1607965B736E}"/>
            </a:ext>
          </a:extLst>
        </xdr:cNvPr>
        <xdr:cNvSpPr txBox="1"/>
      </xdr:nvSpPr>
      <xdr:spPr>
        <a:xfrm>
          <a:off x="6070677" y="66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id="{21F1C70F-64CD-4E87-AA90-959D7CF201DC}"/>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id="{48D80788-0614-423C-BA5B-295561EB7347}"/>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id="{4358025C-2EE2-439D-9287-4E0D3D54CD84}"/>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id="{F20276FD-8705-4797-AB53-10FEDA12F627}"/>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id="{8DAF70FF-87F5-45C6-A269-0CEBE673EDE4}"/>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id="{CF14EB24-8864-41E8-A39E-306C34C0D7FA}"/>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id="{1C8810AF-0267-48A1-8864-01D11CBA0CC0}"/>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id="{DD5CA244-7B66-49E6-9444-4A42DC5478AB}"/>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id="{33A94D19-1863-4DF9-89D1-4C186CB87F2E}"/>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id="{8836B0E2-6BE4-4FBB-8932-7508E445661B}"/>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id="{0DDB9185-AC27-4273-B10B-8BB828317446}"/>
            </a:ext>
          </a:extLst>
        </xdr:cNvPr>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0" name="直線コネクタ 159">
          <a:extLst>
            <a:ext uri="{FF2B5EF4-FFF2-40B4-BE49-F238E27FC236}">
              <a16:creationId xmlns:a16="http://schemas.microsoft.com/office/drawing/2014/main" id="{85B97989-DB47-415F-BBF2-34E496EEE275}"/>
            </a:ext>
          </a:extLst>
        </xdr:cNvPr>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1" name="テキスト ボックス 160">
          <a:extLst>
            <a:ext uri="{FF2B5EF4-FFF2-40B4-BE49-F238E27FC236}">
              <a16:creationId xmlns:a16="http://schemas.microsoft.com/office/drawing/2014/main" id="{2B5E6268-4108-4B79-AB57-3C1B06BA86FE}"/>
            </a:ext>
          </a:extLst>
        </xdr:cNvPr>
        <xdr:cNvSpPr txBox="1"/>
      </xdr:nvSpPr>
      <xdr:spPr>
        <a:xfrm>
          <a:off x="2757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2" name="直線コネクタ 161">
          <a:extLst>
            <a:ext uri="{FF2B5EF4-FFF2-40B4-BE49-F238E27FC236}">
              <a16:creationId xmlns:a16="http://schemas.microsoft.com/office/drawing/2014/main" id="{4081BFC0-A6E9-4CA3-8564-6BD36F14E3FB}"/>
            </a:ext>
          </a:extLst>
        </xdr:cNvPr>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3" name="テキスト ボックス 162">
          <a:extLst>
            <a:ext uri="{FF2B5EF4-FFF2-40B4-BE49-F238E27FC236}">
              <a16:creationId xmlns:a16="http://schemas.microsoft.com/office/drawing/2014/main" id="{77A0F4EA-99C2-4416-A31F-C08B43A56ADC}"/>
            </a:ext>
          </a:extLst>
        </xdr:cNvPr>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4" name="直線コネクタ 163">
          <a:extLst>
            <a:ext uri="{FF2B5EF4-FFF2-40B4-BE49-F238E27FC236}">
              <a16:creationId xmlns:a16="http://schemas.microsoft.com/office/drawing/2014/main" id="{EDFAD73F-0C5E-453C-B25F-564B3021C679}"/>
            </a:ext>
          </a:extLst>
        </xdr:cNvPr>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5" name="テキスト ボックス 164">
          <a:extLst>
            <a:ext uri="{FF2B5EF4-FFF2-40B4-BE49-F238E27FC236}">
              <a16:creationId xmlns:a16="http://schemas.microsoft.com/office/drawing/2014/main" id="{3A17BE8F-FEDC-4323-B794-38B15199393A}"/>
            </a:ext>
          </a:extLst>
        </xdr:cNvPr>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6" name="直線コネクタ 165">
          <a:extLst>
            <a:ext uri="{FF2B5EF4-FFF2-40B4-BE49-F238E27FC236}">
              <a16:creationId xmlns:a16="http://schemas.microsoft.com/office/drawing/2014/main" id="{B4DFB93D-09BB-4C19-898E-58E05E287246}"/>
            </a:ext>
          </a:extLst>
        </xdr:cNvPr>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7" name="テキスト ボックス 166">
          <a:extLst>
            <a:ext uri="{FF2B5EF4-FFF2-40B4-BE49-F238E27FC236}">
              <a16:creationId xmlns:a16="http://schemas.microsoft.com/office/drawing/2014/main" id="{D29DA171-5F30-4FDA-84A3-872E0844195D}"/>
            </a:ext>
          </a:extLst>
        </xdr:cNvPr>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8" name="直線コネクタ 167">
          <a:extLst>
            <a:ext uri="{FF2B5EF4-FFF2-40B4-BE49-F238E27FC236}">
              <a16:creationId xmlns:a16="http://schemas.microsoft.com/office/drawing/2014/main" id="{39254B9E-6ED1-4C5E-87D5-850B11903508}"/>
            </a:ext>
          </a:extLst>
        </xdr:cNvPr>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9" name="テキスト ボックス 168">
          <a:extLst>
            <a:ext uri="{FF2B5EF4-FFF2-40B4-BE49-F238E27FC236}">
              <a16:creationId xmlns:a16="http://schemas.microsoft.com/office/drawing/2014/main" id="{BBC77B20-D0DE-4B4D-8512-FB1FBA912870}"/>
            </a:ext>
          </a:extLst>
        </xdr:cNvPr>
        <xdr:cNvSpPr txBox="1"/>
      </xdr:nvSpPr>
      <xdr:spPr>
        <a:xfrm>
          <a:off x="3398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0" name="直線コネクタ 169">
          <a:extLst>
            <a:ext uri="{FF2B5EF4-FFF2-40B4-BE49-F238E27FC236}">
              <a16:creationId xmlns:a16="http://schemas.microsoft.com/office/drawing/2014/main" id="{61ED817B-E3A2-4E8B-93CB-F55671E59518}"/>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1" name="テキスト ボックス 170">
          <a:extLst>
            <a:ext uri="{FF2B5EF4-FFF2-40B4-BE49-F238E27FC236}">
              <a16:creationId xmlns:a16="http://schemas.microsoft.com/office/drawing/2014/main" id="{1CAFEBAF-9F5F-481B-9532-A3632AEF748C}"/>
            </a:ext>
          </a:extLst>
        </xdr:cNvPr>
        <xdr:cNvSpPr txBox="1"/>
      </xdr:nvSpPr>
      <xdr:spPr>
        <a:xfrm>
          <a:off x="384961" y="86779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2" name="【体育館・プール】&#10;有形固定資産減価償却率グラフ枠">
          <a:extLst>
            <a:ext uri="{FF2B5EF4-FFF2-40B4-BE49-F238E27FC236}">
              <a16:creationId xmlns:a16="http://schemas.microsoft.com/office/drawing/2014/main" id="{0D00E594-D052-442F-986B-E328D491607D}"/>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161925</xdr:rowOff>
    </xdr:from>
    <xdr:to>
      <xdr:col>24</xdr:col>
      <xdr:colOff>62865</xdr:colOff>
      <xdr:row>64</xdr:row>
      <xdr:rowOff>76200</xdr:rowOff>
    </xdr:to>
    <xdr:cxnSp macro="">
      <xdr:nvCxnSpPr>
        <xdr:cNvPr id="173" name="直線コネクタ 172">
          <a:extLst>
            <a:ext uri="{FF2B5EF4-FFF2-40B4-BE49-F238E27FC236}">
              <a16:creationId xmlns:a16="http://schemas.microsoft.com/office/drawing/2014/main" id="{51EDD3A0-B9AC-4A06-A34A-A8F55EB2DF5B}"/>
            </a:ext>
          </a:extLst>
        </xdr:cNvPr>
        <xdr:cNvCxnSpPr/>
      </xdr:nvCxnSpPr>
      <xdr:spPr>
        <a:xfrm flipV="1">
          <a:off x="4177665" y="9248775"/>
          <a:ext cx="0" cy="1400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4" name="【体育館・プール】&#10;有形固定資産減価償却率最小値テキスト">
          <a:extLst>
            <a:ext uri="{FF2B5EF4-FFF2-40B4-BE49-F238E27FC236}">
              <a16:creationId xmlns:a16="http://schemas.microsoft.com/office/drawing/2014/main" id="{6EFBB695-C236-4A6E-B28B-4A6C1D41911D}"/>
            </a:ext>
          </a:extLst>
        </xdr:cNvPr>
        <xdr:cNvSpPr txBox="1"/>
      </xdr:nvSpPr>
      <xdr:spPr>
        <a:xfrm>
          <a:off x="4216400" y="10652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5" name="直線コネクタ 174">
          <a:extLst>
            <a:ext uri="{FF2B5EF4-FFF2-40B4-BE49-F238E27FC236}">
              <a16:creationId xmlns:a16="http://schemas.microsoft.com/office/drawing/2014/main" id="{0394A72A-62D5-4887-AAF6-68285DE4DF3E}"/>
            </a:ext>
          </a:extLst>
        </xdr:cNvPr>
        <xdr:cNvCxnSpPr/>
      </xdr:nvCxnSpPr>
      <xdr:spPr>
        <a:xfrm>
          <a:off x="4108450" y="106489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108602</xdr:rowOff>
    </xdr:from>
    <xdr:ext cx="405111" cy="259045"/>
    <xdr:sp macro="" textlink="">
      <xdr:nvSpPr>
        <xdr:cNvPr id="176" name="【体育館・プール】&#10;有形固定資産減価償却率最大値テキスト">
          <a:extLst>
            <a:ext uri="{FF2B5EF4-FFF2-40B4-BE49-F238E27FC236}">
              <a16:creationId xmlns:a16="http://schemas.microsoft.com/office/drawing/2014/main" id="{99987AB4-BA3C-4651-868C-BC628FADC6AF}"/>
            </a:ext>
          </a:extLst>
        </xdr:cNvPr>
        <xdr:cNvSpPr txBox="1"/>
      </xdr:nvSpPr>
      <xdr:spPr>
        <a:xfrm>
          <a:off x="4216400" y="9030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161925</xdr:rowOff>
    </xdr:from>
    <xdr:to>
      <xdr:col>24</xdr:col>
      <xdr:colOff>152400</xdr:colOff>
      <xdr:row>55</xdr:row>
      <xdr:rowOff>161925</xdr:rowOff>
    </xdr:to>
    <xdr:cxnSp macro="">
      <xdr:nvCxnSpPr>
        <xdr:cNvPr id="177" name="直線コネクタ 176">
          <a:extLst>
            <a:ext uri="{FF2B5EF4-FFF2-40B4-BE49-F238E27FC236}">
              <a16:creationId xmlns:a16="http://schemas.microsoft.com/office/drawing/2014/main" id="{A88C5E3F-C875-4176-A12A-C29BCD043295}"/>
            </a:ext>
          </a:extLst>
        </xdr:cNvPr>
        <xdr:cNvCxnSpPr/>
      </xdr:nvCxnSpPr>
      <xdr:spPr>
        <a:xfrm>
          <a:off x="4108450" y="92487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84472</xdr:rowOff>
    </xdr:from>
    <xdr:ext cx="405111" cy="259045"/>
    <xdr:sp macro="" textlink="">
      <xdr:nvSpPr>
        <xdr:cNvPr id="178" name="【体育館・プール】&#10;有形固定資産減価償却率平均値テキスト">
          <a:extLst>
            <a:ext uri="{FF2B5EF4-FFF2-40B4-BE49-F238E27FC236}">
              <a16:creationId xmlns:a16="http://schemas.microsoft.com/office/drawing/2014/main" id="{179F0372-22FC-43CD-AE16-672EF8DBEFC3}"/>
            </a:ext>
          </a:extLst>
        </xdr:cNvPr>
        <xdr:cNvSpPr txBox="1"/>
      </xdr:nvSpPr>
      <xdr:spPr>
        <a:xfrm>
          <a:off x="4216400" y="98317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61595</xdr:rowOff>
    </xdr:from>
    <xdr:to>
      <xdr:col>24</xdr:col>
      <xdr:colOff>114300</xdr:colOff>
      <xdr:row>60</xdr:row>
      <xdr:rowOff>163195</xdr:rowOff>
    </xdr:to>
    <xdr:sp macro="" textlink="">
      <xdr:nvSpPr>
        <xdr:cNvPr id="179" name="フローチャート: 判断 178">
          <a:extLst>
            <a:ext uri="{FF2B5EF4-FFF2-40B4-BE49-F238E27FC236}">
              <a16:creationId xmlns:a16="http://schemas.microsoft.com/office/drawing/2014/main" id="{A6D7F5A3-FBA7-49F3-8304-556F09F83836}"/>
            </a:ext>
          </a:extLst>
        </xdr:cNvPr>
        <xdr:cNvSpPr/>
      </xdr:nvSpPr>
      <xdr:spPr>
        <a:xfrm>
          <a:off x="4127500" y="997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48260</xdr:rowOff>
    </xdr:from>
    <xdr:to>
      <xdr:col>20</xdr:col>
      <xdr:colOff>38100</xdr:colOff>
      <xdr:row>60</xdr:row>
      <xdr:rowOff>149860</xdr:rowOff>
    </xdr:to>
    <xdr:sp macro="" textlink="">
      <xdr:nvSpPr>
        <xdr:cNvPr id="180" name="フローチャート: 判断 179">
          <a:extLst>
            <a:ext uri="{FF2B5EF4-FFF2-40B4-BE49-F238E27FC236}">
              <a16:creationId xmlns:a16="http://schemas.microsoft.com/office/drawing/2014/main" id="{464121A4-A62E-4D48-8138-6B5247FB0E5A}"/>
            </a:ext>
          </a:extLst>
        </xdr:cNvPr>
        <xdr:cNvSpPr/>
      </xdr:nvSpPr>
      <xdr:spPr>
        <a:xfrm>
          <a:off x="3384550" y="996061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55880</xdr:rowOff>
    </xdr:from>
    <xdr:to>
      <xdr:col>15</xdr:col>
      <xdr:colOff>101600</xdr:colOff>
      <xdr:row>60</xdr:row>
      <xdr:rowOff>157480</xdr:rowOff>
    </xdr:to>
    <xdr:sp macro="" textlink="">
      <xdr:nvSpPr>
        <xdr:cNvPr id="181" name="フローチャート: 判断 180">
          <a:extLst>
            <a:ext uri="{FF2B5EF4-FFF2-40B4-BE49-F238E27FC236}">
              <a16:creationId xmlns:a16="http://schemas.microsoft.com/office/drawing/2014/main" id="{293478EA-5040-49E3-98D6-D65B5471DFFA}"/>
            </a:ext>
          </a:extLst>
        </xdr:cNvPr>
        <xdr:cNvSpPr/>
      </xdr:nvSpPr>
      <xdr:spPr>
        <a:xfrm>
          <a:off x="2571750" y="9968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78740</xdr:rowOff>
    </xdr:from>
    <xdr:to>
      <xdr:col>10</xdr:col>
      <xdr:colOff>165100</xdr:colOff>
      <xdr:row>61</xdr:row>
      <xdr:rowOff>8890</xdr:rowOff>
    </xdr:to>
    <xdr:sp macro="" textlink="">
      <xdr:nvSpPr>
        <xdr:cNvPr id="182" name="フローチャート: 判断 181">
          <a:extLst>
            <a:ext uri="{FF2B5EF4-FFF2-40B4-BE49-F238E27FC236}">
              <a16:creationId xmlns:a16="http://schemas.microsoft.com/office/drawing/2014/main" id="{FA451034-D167-4D04-84FD-3021CDADE12F}"/>
            </a:ext>
          </a:extLst>
        </xdr:cNvPr>
        <xdr:cNvSpPr/>
      </xdr:nvSpPr>
      <xdr:spPr>
        <a:xfrm>
          <a:off x="1778000" y="99910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33020</xdr:rowOff>
    </xdr:from>
    <xdr:to>
      <xdr:col>6</xdr:col>
      <xdr:colOff>38100</xdr:colOff>
      <xdr:row>60</xdr:row>
      <xdr:rowOff>134620</xdr:rowOff>
    </xdr:to>
    <xdr:sp macro="" textlink="">
      <xdr:nvSpPr>
        <xdr:cNvPr id="183" name="フローチャート: 判断 182">
          <a:extLst>
            <a:ext uri="{FF2B5EF4-FFF2-40B4-BE49-F238E27FC236}">
              <a16:creationId xmlns:a16="http://schemas.microsoft.com/office/drawing/2014/main" id="{7F145C6B-9940-4FFA-99F6-D9F1A73D8108}"/>
            </a:ext>
          </a:extLst>
        </xdr:cNvPr>
        <xdr:cNvSpPr/>
      </xdr:nvSpPr>
      <xdr:spPr>
        <a:xfrm>
          <a:off x="984250" y="99453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95D2FE37-B4C7-45C8-8ADF-16E01A9A40A1}"/>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C546A429-BCF6-414F-A7F3-B79A1ADFD46A}"/>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C184D681-595F-49DA-B060-21BE605A09DD}"/>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EAE4F1BC-19C2-40EB-88F4-353090FE157F}"/>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D3B89420-5359-44AA-91CF-7ED95EFE76FD}"/>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113030</xdr:rowOff>
    </xdr:from>
    <xdr:to>
      <xdr:col>24</xdr:col>
      <xdr:colOff>114300</xdr:colOff>
      <xdr:row>62</xdr:row>
      <xdr:rowOff>43180</xdr:rowOff>
    </xdr:to>
    <xdr:sp macro="" textlink="">
      <xdr:nvSpPr>
        <xdr:cNvPr id="189" name="楕円 188">
          <a:extLst>
            <a:ext uri="{FF2B5EF4-FFF2-40B4-BE49-F238E27FC236}">
              <a16:creationId xmlns:a16="http://schemas.microsoft.com/office/drawing/2014/main" id="{0154CDAC-7477-4558-A40C-84B8BCD3BE92}"/>
            </a:ext>
          </a:extLst>
        </xdr:cNvPr>
        <xdr:cNvSpPr/>
      </xdr:nvSpPr>
      <xdr:spPr>
        <a:xfrm>
          <a:off x="4127500" y="101904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91457</xdr:rowOff>
    </xdr:from>
    <xdr:ext cx="405111" cy="259045"/>
    <xdr:sp macro="" textlink="">
      <xdr:nvSpPr>
        <xdr:cNvPr id="190" name="【体育館・プール】&#10;有形固定資産減価償却率該当値テキスト">
          <a:extLst>
            <a:ext uri="{FF2B5EF4-FFF2-40B4-BE49-F238E27FC236}">
              <a16:creationId xmlns:a16="http://schemas.microsoft.com/office/drawing/2014/main" id="{D483D222-33F8-4096-8768-C5E8DCDA1367}"/>
            </a:ext>
          </a:extLst>
        </xdr:cNvPr>
        <xdr:cNvSpPr txBox="1"/>
      </xdr:nvSpPr>
      <xdr:spPr>
        <a:xfrm>
          <a:off x="4216400" y="10168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63500</xdr:rowOff>
    </xdr:from>
    <xdr:to>
      <xdr:col>20</xdr:col>
      <xdr:colOff>38100</xdr:colOff>
      <xdr:row>61</xdr:row>
      <xdr:rowOff>165100</xdr:rowOff>
    </xdr:to>
    <xdr:sp macro="" textlink="">
      <xdr:nvSpPr>
        <xdr:cNvPr id="191" name="楕円 190">
          <a:extLst>
            <a:ext uri="{FF2B5EF4-FFF2-40B4-BE49-F238E27FC236}">
              <a16:creationId xmlns:a16="http://schemas.microsoft.com/office/drawing/2014/main" id="{2B8747B9-4FEE-4C51-9AC1-2D3315601DA7}"/>
            </a:ext>
          </a:extLst>
        </xdr:cNvPr>
        <xdr:cNvSpPr/>
      </xdr:nvSpPr>
      <xdr:spPr>
        <a:xfrm>
          <a:off x="3384550" y="101409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114300</xdr:rowOff>
    </xdr:from>
    <xdr:to>
      <xdr:col>24</xdr:col>
      <xdr:colOff>63500</xdr:colOff>
      <xdr:row>61</xdr:row>
      <xdr:rowOff>163830</xdr:rowOff>
    </xdr:to>
    <xdr:cxnSp macro="">
      <xdr:nvCxnSpPr>
        <xdr:cNvPr id="192" name="直線コネクタ 191">
          <a:extLst>
            <a:ext uri="{FF2B5EF4-FFF2-40B4-BE49-F238E27FC236}">
              <a16:creationId xmlns:a16="http://schemas.microsoft.com/office/drawing/2014/main" id="{7D50E498-B86D-4A46-9A82-775473B6DC03}"/>
            </a:ext>
          </a:extLst>
        </xdr:cNvPr>
        <xdr:cNvCxnSpPr/>
      </xdr:nvCxnSpPr>
      <xdr:spPr>
        <a:xfrm>
          <a:off x="3429000" y="10191750"/>
          <a:ext cx="7493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13970</xdr:rowOff>
    </xdr:from>
    <xdr:to>
      <xdr:col>15</xdr:col>
      <xdr:colOff>101600</xdr:colOff>
      <xdr:row>61</xdr:row>
      <xdr:rowOff>115570</xdr:rowOff>
    </xdr:to>
    <xdr:sp macro="" textlink="">
      <xdr:nvSpPr>
        <xdr:cNvPr id="193" name="楕円 192">
          <a:extLst>
            <a:ext uri="{FF2B5EF4-FFF2-40B4-BE49-F238E27FC236}">
              <a16:creationId xmlns:a16="http://schemas.microsoft.com/office/drawing/2014/main" id="{6FA60DF5-7279-4D79-AF8B-63BC0BD36BD7}"/>
            </a:ext>
          </a:extLst>
        </xdr:cNvPr>
        <xdr:cNvSpPr/>
      </xdr:nvSpPr>
      <xdr:spPr>
        <a:xfrm>
          <a:off x="2571750" y="10091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64770</xdr:rowOff>
    </xdr:from>
    <xdr:to>
      <xdr:col>19</xdr:col>
      <xdr:colOff>177800</xdr:colOff>
      <xdr:row>61</xdr:row>
      <xdr:rowOff>114300</xdr:rowOff>
    </xdr:to>
    <xdr:cxnSp macro="">
      <xdr:nvCxnSpPr>
        <xdr:cNvPr id="194" name="直線コネクタ 193">
          <a:extLst>
            <a:ext uri="{FF2B5EF4-FFF2-40B4-BE49-F238E27FC236}">
              <a16:creationId xmlns:a16="http://schemas.microsoft.com/office/drawing/2014/main" id="{F928A356-6DCF-4DE9-AFF8-1F3FDDA7CE54}"/>
            </a:ext>
          </a:extLst>
        </xdr:cNvPr>
        <xdr:cNvCxnSpPr/>
      </xdr:nvCxnSpPr>
      <xdr:spPr>
        <a:xfrm>
          <a:off x="2622550" y="10142220"/>
          <a:ext cx="80645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133985</xdr:rowOff>
    </xdr:from>
    <xdr:to>
      <xdr:col>10</xdr:col>
      <xdr:colOff>165100</xdr:colOff>
      <xdr:row>61</xdr:row>
      <xdr:rowOff>64135</xdr:rowOff>
    </xdr:to>
    <xdr:sp macro="" textlink="">
      <xdr:nvSpPr>
        <xdr:cNvPr id="195" name="楕円 194">
          <a:extLst>
            <a:ext uri="{FF2B5EF4-FFF2-40B4-BE49-F238E27FC236}">
              <a16:creationId xmlns:a16="http://schemas.microsoft.com/office/drawing/2014/main" id="{9054192A-B903-4727-B94D-9589352EE496}"/>
            </a:ext>
          </a:extLst>
        </xdr:cNvPr>
        <xdr:cNvSpPr/>
      </xdr:nvSpPr>
      <xdr:spPr>
        <a:xfrm>
          <a:off x="1778000" y="1004633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13335</xdr:rowOff>
    </xdr:from>
    <xdr:to>
      <xdr:col>15</xdr:col>
      <xdr:colOff>50800</xdr:colOff>
      <xdr:row>61</xdr:row>
      <xdr:rowOff>64770</xdr:rowOff>
    </xdr:to>
    <xdr:cxnSp macro="">
      <xdr:nvCxnSpPr>
        <xdr:cNvPr id="196" name="直線コネクタ 195">
          <a:extLst>
            <a:ext uri="{FF2B5EF4-FFF2-40B4-BE49-F238E27FC236}">
              <a16:creationId xmlns:a16="http://schemas.microsoft.com/office/drawing/2014/main" id="{D6FC070B-0847-493E-A1AE-FF146619E6F7}"/>
            </a:ext>
          </a:extLst>
        </xdr:cNvPr>
        <xdr:cNvCxnSpPr/>
      </xdr:nvCxnSpPr>
      <xdr:spPr>
        <a:xfrm>
          <a:off x="1828800" y="10090785"/>
          <a:ext cx="79375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84455</xdr:rowOff>
    </xdr:from>
    <xdr:to>
      <xdr:col>6</xdr:col>
      <xdr:colOff>38100</xdr:colOff>
      <xdr:row>61</xdr:row>
      <xdr:rowOff>14605</xdr:rowOff>
    </xdr:to>
    <xdr:sp macro="" textlink="">
      <xdr:nvSpPr>
        <xdr:cNvPr id="197" name="楕円 196">
          <a:extLst>
            <a:ext uri="{FF2B5EF4-FFF2-40B4-BE49-F238E27FC236}">
              <a16:creationId xmlns:a16="http://schemas.microsoft.com/office/drawing/2014/main" id="{AB872788-103B-4807-BF81-AF5011FA7DDF}"/>
            </a:ext>
          </a:extLst>
        </xdr:cNvPr>
        <xdr:cNvSpPr/>
      </xdr:nvSpPr>
      <xdr:spPr>
        <a:xfrm>
          <a:off x="984250" y="999680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135255</xdr:rowOff>
    </xdr:from>
    <xdr:to>
      <xdr:col>10</xdr:col>
      <xdr:colOff>114300</xdr:colOff>
      <xdr:row>61</xdr:row>
      <xdr:rowOff>13335</xdr:rowOff>
    </xdr:to>
    <xdr:cxnSp macro="">
      <xdr:nvCxnSpPr>
        <xdr:cNvPr id="198" name="直線コネクタ 197">
          <a:extLst>
            <a:ext uri="{FF2B5EF4-FFF2-40B4-BE49-F238E27FC236}">
              <a16:creationId xmlns:a16="http://schemas.microsoft.com/office/drawing/2014/main" id="{B45F326A-250F-4460-81ED-981FADA76739}"/>
            </a:ext>
          </a:extLst>
        </xdr:cNvPr>
        <xdr:cNvCxnSpPr/>
      </xdr:nvCxnSpPr>
      <xdr:spPr>
        <a:xfrm>
          <a:off x="1028700" y="10047605"/>
          <a:ext cx="8001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166387</xdr:rowOff>
    </xdr:from>
    <xdr:ext cx="405111" cy="259045"/>
    <xdr:sp macro="" textlink="">
      <xdr:nvSpPr>
        <xdr:cNvPr id="199" name="n_1aveValue【体育館・プール】&#10;有形固定資産減価償却率">
          <a:extLst>
            <a:ext uri="{FF2B5EF4-FFF2-40B4-BE49-F238E27FC236}">
              <a16:creationId xmlns:a16="http://schemas.microsoft.com/office/drawing/2014/main" id="{D0A78B9E-A0DE-4798-B630-BE8581C2180D}"/>
            </a:ext>
          </a:extLst>
        </xdr:cNvPr>
        <xdr:cNvSpPr txBox="1"/>
      </xdr:nvSpPr>
      <xdr:spPr>
        <a:xfrm>
          <a:off x="3239144" y="9748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2557</xdr:rowOff>
    </xdr:from>
    <xdr:ext cx="405111" cy="259045"/>
    <xdr:sp macro="" textlink="">
      <xdr:nvSpPr>
        <xdr:cNvPr id="200" name="n_2aveValue【体育館・プール】&#10;有形固定資産減価償却率">
          <a:extLst>
            <a:ext uri="{FF2B5EF4-FFF2-40B4-BE49-F238E27FC236}">
              <a16:creationId xmlns:a16="http://schemas.microsoft.com/office/drawing/2014/main" id="{D29B60BE-C4C1-4C8F-943D-D993DA493C3B}"/>
            </a:ext>
          </a:extLst>
        </xdr:cNvPr>
        <xdr:cNvSpPr txBox="1"/>
      </xdr:nvSpPr>
      <xdr:spPr>
        <a:xfrm>
          <a:off x="2439044" y="9749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25417</xdr:rowOff>
    </xdr:from>
    <xdr:ext cx="405111" cy="259045"/>
    <xdr:sp macro="" textlink="">
      <xdr:nvSpPr>
        <xdr:cNvPr id="201" name="n_3aveValue【体育館・プール】&#10;有形固定資産減価償却率">
          <a:extLst>
            <a:ext uri="{FF2B5EF4-FFF2-40B4-BE49-F238E27FC236}">
              <a16:creationId xmlns:a16="http://schemas.microsoft.com/office/drawing/2014/main" id="{469D8BE1-6F13-4343-9B49-F64F15C73FDB}"/>
            </a:ext>
          </a:extLst>
        </xdr:cNvPr>
        <xdr:cNvSpPr txBox="1"/>
      </xdr:nvSpPr>
      <xdr:spPr>
        <a:xfrm>
          <a:off x="1645294" y="9772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151147</xdr:rowOff>
    </xdr:from>
    <xdr:ext cx="405111" cy="259045"/>
    <xdr:sp macro="" textlink="">
      <xdr:nvSpPr>
        <xdr:cNvPr id="202" name="n_4aveValue【体育館・プール】&#10;有形固定資産減価償却率">
          <a:extLst>
            <a:ext uri="{FF2B5EF4-FFF2-40B4-BE49-F238E27FC236}">
              <a16:creationId xmlns:a16="http://schemas.microsoft.com/office/drawing/2014/main" id="{FF3B0795-D2DE-4381-B779-E184DABFC5D8}"/>
            </a:ext>
          </a:extLst>
        </xdr:cNvPr>
        <xdr:cNvSpPr txBox="1"/>
      </xdr:nvSpPr>
      <xdr:spPr>
        <a:xfrm>
          <a:off x="851544" y="9733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156227</xdr:rowOff>
    </xdr:from>
    <xdr:ext cx="405111" cy="259045"/>
    <xdr:sp macro="" textlink="">
      <xdr:nvSpPr>
        <xdr:cNvPr id="203" name="n_1mainValue【体育館・プール】&#10;有形固定資産減価償却率">
          <a:extLst>
            <a:ext uri="{FF2B5EF4-FFF2-40B4-BE49-F238E27FC236}">
              <a16:creationId xmlns:a16="http://schemas.microsoft.com/office/drawing/2014/main" id="{E4627500-41AE-4612-90AD-87D606A15555}"/>
            </a:ext>
          </a:extLst>
        </xdr:cNvPr>
        <xdr:cNvSpPr txBox="1"/>
      </xdr:nvSpPr>
      <xdr:spPr>
        <a:xfrm>
          <a:off x="3239144" y="10233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106697</xdr:rowOff>
    </xdr:from>
    <xdr:ext cx="405111" cy="259045"/>
    <xdr:sp macro="" textlink="">
      <xdr:nvSpPr>
        <xdr:cNvPr id="204" name="n_2mainValue【体育館・プール】&#10;有形固定資産減価償却率">
          <a:extLst>
            <a:ext uri="{FF2B5EF4-FFF2-40B4-BE49-F238E27FC236}">
              <a16:creationId xmlns:a16="http://schemas.microsoft.com/office/drawing/2014/main" id="{E20DA4F4-A8C6-46D0-A0DC-C3C7FF3D4FCC}"/>
            </a:ext>
          </a:extLst>
        </xdr:cNvPr>
        <xdr:cNvSpPr txBox="1"/>
      </xdr:nvSpPr>
      <xdr:spPr>
        <a:xfrm>
          <a:off x="2439044" y="10184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55262</xdr:rowOff>
    </xdr:from>
    <xdr:ext cx="405111" cy="259045"/>
    <xdr:sp macro="" textlink="">
      <xdr:nvSpPr>
        <xdr:cNvPr id="205" name="n_3mainValue【体育館・プール】&#10;有形固定資産減価償却率">
          <a:extLst>
            <a:ext uri="{FF2B5EF4-FFF2-40B4-BE49-F238E27FC236}">
              <a16:creationId xmlns:a16="http://schemas.microsoft.com/office/drawing/2014/main" id="{7C81C976-0FDE-43E3-A403-15B63884CC73}"/>
            </a:ext>
          </a:extLst>
        </xdr:cNvPr>
        <xdr:cNvSpPr txBox="1"/>
      </xdr:nvSpPr>
      <xdr:spPr>
        <a:xfrm>
          <a:off x="1645294" y="10132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5732</xdr:rowOff>
    </xdr:from>
    <xdr:ext cx="405111" cy="259045"/>
    <xdr:sp macro="" textlink="">
      <xdr:nvSpPr>
        <xdr:cNvPr id="206" name="n_4mainValue【体育館・プール】&#10;有形固定資産減価償却率">
          <a:extLst>
            <a:ext uri="{FF2B5EF4-FFF2-40B4-BE49-F238E27FC236}">
              <a16:creationId xmlns:a16="http://schemas.microsoft.com/office/drawing/2014/main" id="{6AD8F12B-4C98-4528-A1B0-E7B4F25E96EE}"/>
            </a:ext>
          </a:extLst>
        </xdr:cNvPr>
        <xdr:cNvSpPr txBox="1"/>
      </xdr:nvSpPr>
      <xdr:spPr>
        <a:xfrm>
          <a:off x="851544" y="10083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a:extLst>
            <a:ext uri="{FF2B5EF4-FFF2-40B4-BE49-F238E27FC236}">
              <a16:creationId xmlns:a16="http://schemas.microsoft.com/office/drawing/2014/main" id="{6F269BE7-F3CD-42DB-A52E-A4A575EC8856}"/>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a:extLst>
            <a:ext uri="{FF2B5EF4-FFF2-40B4-BE49-F238E27FC236}">
              <a16:creationId xmlns:a16="http://schemas.microsoft.com/office/drawing/2014/main" id="{D595BBC4-D33E-4D8D-B4B9-0DE7869551BE}"/>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a:extLst>
            <a:ext uri="{FF2B5EF4-FFF2-40B4-BE49-F238E27FC236}">
              <a16:creationId xmlns:a16="http://schemas.microsoft.com/office/drawing/2014/main" id="{C7138EAC-C56C-4648-8240-7D480EFB45B1}"/>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a:extLst>
            <a:ext uri="{FF2B5EF4-FFF2-40B4-BE49-F238E27FC236}">
              <a16:creationId xmlns:a16="http://schemas.microsoft.com/office/drawing/2014/main" id="{F3DC4AF6-6854-4F0D-AC9E-01F0EBC15096}"/>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a:extLst>
            <a:ext uri="{FF2B5EF4-FFF2-40B4-BE49-F238E27FC236}">
              <a16:creationId xmlns:a16="http://schemas.microsoft.com/office/drawing/2014/main" id="{2AF38882-E7D0-4E2B-9F9F-804284B86E44}"/>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a:extLst>
            <a:ext uri="{FF2B5EF4-FFF2-40B4-BE49-F238E27FC236}">
              <a16:creationId xmlns:a16="http://schemas.microsoft.com/office/drawing/2014/main" id="{F96E9DDF-8C02-47F4-9E43-302417516664}"/>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a:extLst>
            <a:ext uri="{FF2B5EF4-FFF2-40B4-BE49-F238E27FC236}">
              <a16:creationId xmlns:a16="http://schemas.microsoft.com/office/drawing/2014/main" id="{D1801651-AF9B-4E4F-9115-30DE833AFDE4}"/>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a:extLst>
            <a:ext uri="{FF2B5EF4-FFF2-40B4-BE49-F238E27FC236}">
              <a16:creationId xmlns:a16="http://schemas.microsoft.com/office/drawing/2014/main" id="{92E411E0-5278-4DA4-B489-D06F3AD5139A}"/>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a:extLst>
            <a:ext uri="{FF2B5EF4-FFF2-40B4-BE49-F238E27FC236}">
              <a16:creationId xmlns:a16="http://schemas.microsoft.com/office/drawing/2014/main" id="{64B5E75F-1277-4FA2-8822-458792CE25C5}"/>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a:extLst>
            <a:ext uri="{FF2B5EF4-FFF2-40B4-BE49-F238E27FC236}">
              <a16:creationId xmlns:a16="http://schemas.microsoft.com/office/drawing/2014/main" id="{4B167DD8-C8B5-45D7-BB81-9C9EED96C748}"/>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a:extLst>
            <a:ext uri="{FF2B5EF4-FFF2-40B4-BE49-F238E27FC236}">
              <a16:creationId xmlns:a16="http://schemas.microsoft.com/office/drawing/2014/main" id="{210ED3E0-FA5F-4453-A4C1-239621D98C00}"/>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8" name="テキスト ボックス 217">
          <a:extLst>
            <a:ext uri="{FF2B5EF4-FFF2-40B4-BE49-F238E27FC236}">
              <a16:creationId xmlns:a16="http://schemas.microsoft.com/office/drawing/2014/main" id="{8F501806-660B-46D0-B825-23B061C4E36A}"/>
            </a:ext>
          </a:extLst>
        </xdr:cNvPr>
        <xdr:cNvSpPr txBox="1"/>
      </xdr:nvSpPr>
      <xdr:spPr>
        <a:xfrm>
          <a:off x="55272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a:extLst>
            <a:ext uri="{FF2B5EF4-FFF2-40B4-BE49-F238E27FC236}">
              <a16:creationId xmlns:a16="http://schemas.microsoft.com/office/drawing/2014/main" id="{6038E2FE-CE73-4F11-91D2-2AE9330F1C07}"/>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0" name="テキスト ボックス 219">
          <a:extLst>
            <a:ext uri="{FF2B5EF4-FFF2-40B4-BE49-F238E27FC236}">
              <a16:creationId xmlns:a16="http://schemas.microsoft.com/office/drawing/2014/main" id="{9698B791-BB2B-43AF-9F54-DF9A4DD3C369}"/>
            </a:ext>
          </a:extLst>
        </xdr:cNvPr>
        <xdr:cNvSpPr txBox="1"/>
      </xdr:nvSpPr>
      <xdr:spPr>
        <a:xfrm>
          <a:off x="55272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a:extLst>
            <a:ext uri="{FF2B5EF4-FFF2-40B4-BE49-F238E27FC236}">
              <a16:creationId xmlns:a16="http://schemas.microsoft.com/office/drawing/2014/main" id="{23602903-801D-4309-8B82-C91971262106}"/>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2" name="テキスト ボックス 221">
          <a:extLst>
            <a:ext uri="{FF2B5EF4-FFF2-40B4-BE49-F238E27FC236}">
              <a16:creationId xmlns:a16="http://schemas.microsoft.com/office/drawing/2014/main" id="{0B974610-33E2-491B-BC55-42C0778BA7A2}"/>
            </a:ext>
          </a:extLst>
        </xdr:cNvPr>
        <xdr:cNvSpPr txBox="1"/>
      </xdr:nvSpPr>
      <xdr:spPr>
        <a:xfrm>
          <a:off x="552722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a:extLst>
            <a:ext uri="{FF2B5EF4-FFF2-40B4-BE49-F238E27FC236}">
              <a16:creationId xmlns:a16="http://schemas.microsoft.com/office/drawing/2014/main" id="{CEBEFB73-5DE1-4050-8272-8072CCD0705F}"/>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4" name="テキスト ボックス 223">
          <a:extLst>
            <a:ext uri="{FF2B5EF4-FFF2-40B4-BE49-F238E27FC236}">
              <a16:creationId xmlns:a16="http://schemas.microsoft.com/office/drawing/2014/main" id="{662DFC75-E894-4B24-B6D2-FEF19540A2B7}"/>
            </a:ext>
          </a:extLst>
        </xdr:cNvPr>
        <xdr:cNvSpPr txBox="1"/>
      </xdr:nvSpPr>
      <xdr:spPr>
        <a:xfrm>
          <a:off x="552722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a:extLst>
            <a:ext uri="{FF2B5EF4-FFF2-40B4-BE49-F238E27FC236}">
              <a16:creationId xmlns:a16="http://schemas.microsoft.com/office/drawing/2014/main" id="{25784D91-64CC-41F4-9627-D1C76431D7A5}"/>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6" name="テキスト ボックス 225">
          <a:extLst>
            <a:ext uri="{FF2B5EF4-FFF2-40B4-BE49-F238E27FC236}">
              <a16:creationId xmlns:a16="http://schemas.microsoft.com/office/drawing/2014/main" id="{A953BD90-D4FF-4058-98BA-83364DE095F4}"/>
            </a:ext>
          </a:extLst>
        </xdr:cNvPr>
        <xdr:cNvSpPr txBox="1"/>
      </xdr:nvSpPr>
      <xdr:spPr>
        <a:xfrm>
          <a:off x="552722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a:extLst>
            <a:ext uri="{FF2B5EF4-FFF2-40B4-BE49-F238E27FC236}">
              <a16:creationId xmlns:a16="http://schemas.microsoft.com/office/drawing/2014/main" id="{216CCCF7-C856-4649-A2A3-B81AD1CCD734}"/>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8" name="テキスト ボックス 227">
          <a:extLst>
            <a:ext uri="{FF2B5EF4-FFF2-40B4-BE49-F238E27FC236}">
              <a16:creationId xmlns:a16="http://schemas.microsoft.com/office/drawing/2014/main" id="{47751D41-053C-4388-BCAC-388645A9F0E1}"/>
            </a:ext>
          </a:extLst>
        </xdr:cNvPr>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体育館・プール】&#10;一人当たり面積グラフ枠">
          <a:extLst>
            <a:ext uri="{FF2B5EF4-FFF2-40B4-BE49-F238E27FC236}">
              <a16:creationId xmlns:a16="http://schemas.microsoft.com/office/drawing/2014/main" id="{243F4468-72DA-49E1-A865-237A6FBEBE5C}"/>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104140</xdr:rowOff>
    </xdr:from>
    <xdr:to>
      <xdr:col>54</xdr:col>
      <xdr:colOff>189865</xdr:colOff>
      <xdr:row>64</xdr:row>
      <xdr:rowOff>34290</xdr:rowOff>
    </xdr:to>
    <xdr:cxnSp macro="">
      <xdr:nvCxnSpPr>
        <xdr:cNvPr id="230" name="直線コネクタ 229">
          <a:extLst>
            <a:ext uri="{FF2B5EF4-FFF2-40B4-BE49-F238E27FC236}">
              <a16:creationId xmlns:a16="http://schemas.microsoft.com/office/drawing/2014/main" id="{C86DE288-518F-4FA2-8907-4CE3156EECD8}"/>
            </a:ext>
          </a:extLst>
        </xdr:cNvPr>
        <xdr:cNvCxnSpPr/>
      </xdr:nvCxnSpPr>
      <xdr:spPr>
        <a:xfrm flipV="1">
          <a:off x="9429115" y="9190990"/>
          <a:ext cx="0" cy="1416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38117</xdr:rowOff>
    </xdr:from>
    <xdr:ext cx="469744" cy="259045"/>
    <xdr:sp macro="" textlink="">
      <xdr:nvSpPr>
        <xdr:cNvPr id="231" name="【体育館・プール】&#10;一人当たり面積最小値テキスト">
          <a:extLst>
            <a:ext uri="{FF2B5EF4-FFF2-40B4-BE49-F238E27FC236}">
              <a16:creationId xmlns:a16="http://schemas.microsoft.com/office/drawing/2014/main" id="{E0C1796C-7E6B-4342-94FB-8866DD746446}"/>
            </a:ext>
          </a:extLst>
        </xdr:cNvPr>
        <xdr:cNvSpPr txBox="1"/>
      </xdr:nvSpPr>
      <xdr:spPr>
        <a:xfrm>
          <a:off x="9467850" y="10610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34290</xdr:rowOff>
    </xdr:from>
    <xdr:to>
      <xdr:col>55</xdr:col>
      <xdr:colOff>88900</xdr:colOff>
      <xdr:row>64</xdr:row>
      <xdr:rowOff>34290</xdr:rowOff>
    </xdr:to>
    <xdr:cxnSp macro="">
      <xdr:nvCxnSpPr>
        <xdr:cNvPr id="232" name="直線コネクタ 231">
          <a:extLst>
            <a:ext uri="{FF2B5EF4-FFF2-40B4-BE49-F238E27FC236}">
              <a16:creationId xmlns:a16="http://schemas.microsoft.com/office/drawing/2014/main" id="{BCD129E2-42D5-4837-BDBA-A4AA55DEDC04}"/>
            </a:ext>
          </a:extLst>
        </xdr:cNvPr>
        <xdr:cNvCxnSpPr/>
      </xdr:nvCxnSpPr>
      <xdr:spPr>
        <a:xfrm>
          <a:off x="9359900" y="106070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50817</xdr:rowOff>
    </xdr:from>
    <xdr:ext cx="469744" cy="259045"/>
    <xdr:sp macro="" textlink="">
      <xdr:nvSpPr>
        <xdr:cNvPr id="233" name="【体育館・プール】&#10;一人当たり面積最大値テキスト">
          <a:extLst>
            <a:ext uri="{FF2B5EF4-FFF2-40B4-BE49-F238E27FC236}">
              <a16:creationId xmlns:a16="http://schemas.microsoft.com/office/drawing/2014/main" id="{30B0EA25-935A-4222-89E8-EE6C5A1E3D0D}"/>
            </a:ext>
          </a:extLst>
        </xdr:cNvPr>
        <xdr:cNvSpPr txBox="1"/>
      </xdr:nvSpPr>
      <xdr:spPr>
        <a:xfrm>
          <a:off x="9467850" y="8972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104140</xdr:rowOff>
    </xdr:from>
    <xdr:to>
      <xdr:col>55</xdr:col>
      <xdr:colOff>88900</xdr:colOff>
      <xdr:row>55</xdr:row>
      <xdr:rowOff>104140</xdr:rowOff>
    </xdr:to>
    <xdr:cxnSp macro="">
      <xdr:nvCxnSpPr>
        <xdr:cNvPr id="234" name="直線コネクタ 233">
          <a:extLst>
            <a:ext uri="{FF2B5EF4-FFF2-40B4-BE49-F238E27FC236}">
              <a16:creationId xmlns:a16="http://schemas.microsoft.com/office/drawing/2014/main" id="{E182D0D2-EF91-4BD7-8536-717388F28CD4}"/>
            </a:ext>
          </a:extLst>
        </xdr:cNvPr>
        <xdr:cNvCxnSpPr/>
      </xdr:nvCxnSpPr>
      <xdr:spPr>
        <a:xfrm>
          <a:off x="9359900" y="91909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41927</xdr:rowOff>
    </xdr:from>
    <xdr:ext cx="469744" cy="259045"/>
    <xdr:sp macro="" textlink="">
      <xdr:nvSpPr>
        <xdr:cNvPr id="235" name="【体育館・プール】&#10;一人当たり面積平均値テキスト">
          <a:extLst>
            <a:ext uri="{FF2B5EF4-FFF2-40B4-BE49-F238E27FC236}">
              <a16:creationId xmlns:a16="http://schemas.microsoft.com/office/drawing/2014/main" id="{525D5981-21B2-4F04-B24C-78C6FB7F927D}"/>
            </a:ext>
          </a:extLst>
        </xdr:cNvPr>
        <xdr:cNvSpPr txBox="1"/>
      </xdr:nvSpPr>
      <xdr:spPr>
        <a:xfrm>
          <a:off x="9467850" y="101193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19050</xdr:rowOff>
    </xdr:from>
    <xdr:to>
      <xdr:col>55</xdr:col>
      <xdr:colOff>50800</xdr:colOff>
      <xdr:row>62</xdr:row>
      <xdr:rowOff>120650</xdr:rowOff>
    </xdr:to>
    <xdr:sp macro="" textlink="">
      <xdr:nvSpPr>
        <xdr:cNvPr id="236" name="フローチャート: 判断 235">
          <a:extLst>
            <a:ext uri="{FF2B5EF4-FFF2-40B4-BE49-F238E27FC236}">
              <a16:creationId xmlns:a16="http://schemas.microsoft.com/office/drawing/2014/main" id="{281834B3-23B9-44DF-BA42-24B9DDE84477}"/>
            </a:ext>
          </a:extLst>
        </xdr:cNvPr>
        <xdr:cNvSpPr/>
      </xdr:nvSpPr>
      <xdr:spPr>
        <a:xfrm>
          <a:off x="9398000" y="102616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17780</xdr:rowOff>
    </xdr:from>
    <xdr:to>
      <xdr:col>50</xdr:col>
      <xdr:colOff>165100</xdr:colOff>
      <xdr:row>62</xdr:row>
      <xdr:rowOff>119380</xdr:rowOff>
    </xdr:to>
    <xdr:sp macro="" textlink="">
      <xdr:nvSpPr>
        <xdr:cNvPr id="237" name="フローチャート: 判断 236">
          <a:extLst>
            <a:ext uri="{FF2B5EF4-FFF2-40B4-BE49-F238E27FC236}">
              <a16:creationId xmlns:a16="http://schemas.microsoft.com/office/drawing/2014/main" id="{33B27A54-CFCA-4DC4-9C70-BC73BBD2C4CB}"/>
            </a:ext>
          </a:extLst>
        </xdr:cNvPr>
        <xdr:cNvSpPr/>
      </xdr:nvSpPr>
      <xdr:spPr>
        <a:xfrm>
          <a:off x="8636000" y="10260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157480</xdr:rowOff>
    </xdr:from>
    <xdr:to>
      <xdr:col>46</xdr:col>
      <xdr:colOff>38100</xdr:colOff>
      <xdr:row>62</xdr:row>
      <xdr:rowOff>87630</xdr:rowOff>
    </xdr:to>
    <xdr:sp macro="" textlink="">
      <xdr:nvSpPr>
        <xdr:cNvPr id="238" name="フローチャート: 判断 237">
          <a:extLst>
            <a:ext uri="{FF2B5EF4-FFF2-40B4-BE49-F238E27FC236}">
              <a16:creationId xmlns:a16="http://schemas.microsoft.com/office/drawing/2014/main" id="{3F40266E-4ADE-4FEA-9580-0024719C45D1}"/>
            </a:ext>
          </a:extLst>
        </xdr:cNvPr>
        <xdr:cNvSpPr/>
      </xdr:nvSpPr>
      <xdr:spPr>
        <a:xfrm>
          <a:off x="7842250" y="1023493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1270</xdr:rowOff>
    </xdr:from>
    <xdr:to>
      <xdr:col>41</xdr:col>
      <xdr:colOff>101600</xdr:colOff>
      <xdr:row>62</xdr:row>
      <xdr:rowOff>102870</xdr:rowOff>
    </xdr:to>
    <xdr:sp macro="" textlink="">
      <xdr:nvSpPr>
        <xdr:cNvPr id="239" name="フローチャート: 判断 238">
          <a:extLst>
            <a:ext uri="{FF2B5EF4-FFF2-40B4-BE49-F238E27FC236}">
              <a16:creationId xmlns:a16="http://schemas.microsoft.com/office/drawing/2014/main" id="{43A3AB4E-53E5-4877-A5F9-A8A763112A89}"/>
            </a:ext>
          </a:extLst>
        </xdr:cNvPr>
        <xdr:cNvSpPr/>
      </xdr:nvSpPr>
      <xdr:spPr>
        <a:xfrm>
          <a:off x="7029450" y="1024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11430</xdr:rowOff>
    </xdr:from>
    <xdr:to>
      <xdr:col>36</xdr:col>
      <xdr:colOff>165100</xdr:colOff>
      <xdr:row>62</xdr:row>
      <xdr:rowOff>113030</xdr:rowOff>
    </xdr:to>
    <xdr:sp macro="" textlink="">
      <xdr:nvSpPr>
        <xdr:cNvPr id="240" name="フローチャート: 判断 239">
          <a:extLst>
            <a:ext uri="{FF2B5EF4-FFF2-40B4-BE49-F238E27FC236}">
              <a16:creationId xmlns:a16="http://schemas.microsoft.com/office/drawing/2014/main" id="{22B59975-49F1-4857-B547-97886CF26E2B}"/>
            </a:ext>
          </a:extLst>
        </xdr:cNvPr>
        <xdr:cNvSpPr/>
      </xdr:nvSpPr>
      <xdr:spPr>
        <a:xfrm>
          <a:off x="6235700" y="1025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B3FB16CB-7982-45F1-B27A-FA19B1ABC941}"/>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6ED8EC56-6EFC-4C55-8862-050C54C06AD5}"/>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C8AFDBFF-E996-485D-919C-30678A5129BC}"/>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9B387B24-F7B3-42A4-A5A0-1EA59F20B044}"/>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D88AC65A-BE8F-47AC-9A82-074D68477856}"/>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134620</xdr:rowOff>
    </xdr:from>
    <xdr:to>
      <xdr:col>55</xdr:col>
      <xdr:colOff>50800</xdr:colOff>
      <xdr:row>64</xdr:row>
      <xdr:rowOff>64770</xdr:rowOff>
    </xdr:to>
    <xdr:sp macro="" textlink="">
      <xdr:nvSpPr>
        <xdr:cNvPr id="246" name="楕円 245">
          <a:extLst>
            <a:ext uri="{FF2B5EF4-FFF2-40B4-BE49-F238E27FC236}">
              <a16:creationId xmlns:a16="http://schemas.microsoft.com/office/drawing/2014/main" id="{07368E42-AB1E-4347-9038-CB51465E7D0A}"/>
            </a:ext>
          </a:extLst>
        </xdr:cNvPr>
        <xdr:cNvSpPr/>
      </xdr:nvSpPr>
      <xdr:spPr>
        <a:xfrm>
          <a:off x="9398000" y="105422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49547</xdr:rowOff>
    </xdr:from>
    <xdr:ext cx="469744" cy="259045"/>
    <xdr:sp macro="" textlink="">
      <xdr:nvSpPr>
        <xdr:cNvPr id="247" name="【体育館・プール】&#10;一人当たり面積該当値テキスト">
          <a:extLst>
            <a:ext uri="{FF2B5EF4-FFF2-40B4-BE49-F238E27FC236}">
              <a16:creationId xmlns:a16="http://schemas.microsoft.com/office/drawing/2014/main" id="{25BAA7EC-8E81-46DC-B5EE-EF8A5F13266F}"/>
            </a:ext>
          </a:extLst>
        </xdr:cNvPr>
        <xdr:cNvSpPr txBox="1"/>
      </xdr:nvSpPr>
      <xdr:spPr>
        <a:xfrm>
          <a:off x="9467850" y="10457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134620</xdr:rowOff>
    </xdr:from>
    <xdr:to>
      <xdr:col>50</xdr:col>
      <xdr:colOff>165100</xdr:colOff>
      <xdr:row>64</xdr:row>
      <xdr:rowOff>64770</xdr:rowOff>
    </xdr:to>
    <xdr:sp macro="" textlink="">
      <xdr:nvSpPr>
        <xdr:cNvPr id="248" name="楕円 247">
          <a:extLst>
            <a:ext uri="{FF2B5EF4-FFF2-40B4-BE49-F238E27FC236}">
              <a16:creationId xmlns:a16="http://schemas.microsoft.com/office/drawing/2014/main" id="{BC4D88C2-A2E8-4080-8FDC-D2846CA30E3A}"/>
            </a:ext>
          </a:extLst>
        </xdr:cNvPr>
        <xdr:cNvSpPr/>
      </xdr:nvSpPr>
      <xdr:spPr>
        <a:xfrm>
          <a:off x="8636000" y="105422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13970</xdr:rowOff>
    </xdr:from>
    <xdr:to>
      <xdr:col>55</xdr:col>
      <xdr:colOff>0</xdr:colOff>
      <xdr:row>64</xdr:row>
      <xdr:rowOff>13970</xdr:rowOff>
    </xdr:to>
    <xdr:cxnSp macro="">
      <xdr:nvCxnSpPr>
        <xdr:cNvPr id="249" name="直線コネクタ 248">
          <a:extLst>
            <a:ext uri="{FF2B5EF4-FFF2-40B4-BE49-F238E27FC236}">
              <a16:creationId xmlns:a16="http://schemas.microsoft.com/office/drawing/2014/main" id="{07E4E241-2195-4C64-B766-829375F1F87B}"/>
            </a:ext>
          </a:extLst>
        </xdr:cNvPr>
        <xdr:cNvCxnSpPr/>
      </xdr:nvCxnSpPr>
      <xdr:spPr>
        <a:xfrm>
          <a:off x="8686800" y="1058672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133350</xdr:rowOff>
    </xdr:from>
    <xdr:to>
      <xdr:col>46</xdr:col>
      <xdr:colOff>38100</xdr:colOff>
      <xdr:row>64</xdr:row>
      <xdr:rowOff>63500</xdr:rowOff>
    </xdr:to>
    <xdr:sp macro="" textlink="">
      <xdr:nvSpPr>
        <xdr:cNvPr id="250" name="楕円 249">
          <a:extLst>
            <a:ext uri="{FF2B5EF4-FFF2-40B4-BE49-F238E27FC236}">
              <a16:creationId xmlns:a16="http://schemas.microsoft.com/office/drawing/2014/main" id="{C6153426-7D21-4A17-AE62-91330B3C7DD5}"/>
            </a:ext>
          </a:extLst>
        </xdr:cNvPr>
        <xdr:cNvSpPr/>
      </xdr:nvSpPr>
      <xdr:spPr>
        <a:xfrm>
          <a:off x="7842250" y="105410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12700</xdr:rowOff>
    </xdr:from>
    <xdr:to>
      <xdr:col>50</xdr:col>
      <xdr:colOff>114300</xdr:colOff>
      <xdr:row>64</xdr:row>
      <xdr:rowOff>13970</xdr:rowOff>
    </xdr:to>
    <xdr:cxnSp macro="">
      <xdr:nvCxnSpPr>
        <xdr:cNvPr id="251" name="直線コネクタ 250">
          <a:extLst>
            <a:ext uri="{FF2B5EF4-FFF2-40B4-BE49-F238E27FC236}">
              <a16:creationId xmlns:a16="http://schemas.microsoft.com/office/drawing/2014/main" id="{FB60E68C-33F4-447E-B36D-3AE938630D72}"/>
            </a:ext>
          </a:extLst>
        </xdr:cNvPr>
        <xdr:cNvCxnSpPr/>
      </xdr:nvCxnSpPr>
      <xdr:spPr>
        <a:xfrm>
          <a:off x="7886700" y="10585450"/>
          <a:ext cx="8001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133350</xdr:rowOff>
    </xdr:from>
    <xdr:to>
      <xdr:col>41</xdr:col>
      <xdr:colOff>101600</xdr:colOff>
      <xdr:row>64</xdr:row>
      <xdr:rowOff>63500</xdr:rowOff>
    </xdr:to>
    <xdr:sp macro="" textlink="">
      <xdr:nvSpPr>
        <xdr:cNvPr id="252" name="楕円 251">
          <a:extLst>
            <a:ext uri="{FF2B5EF4-FFF2-40B4-BE49-F238E27FC236}">
              <a16:creationId xmlns:a16="http://schemas.microsoft.com/office/drawing/2014/main" id="{3FA563D2-2730-4274-BD60-7664E4AF5281}"/>
            </a:ext>
          </a:extLst>
        </xdr:cNvPr>
        <xdr:cNvSpPr/>
      </xdr:nvSpPr>
      <xdr:spPr>
        <a:xfrm>
          <a:off x="7029450" y="105410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12700</xdr:rowOff>
    </xdr:from>
    <xdr:to>
      <xdr:col>45</xdr:col>
      <xdr:colOff>177800</xdr:colOff>
      <xdr:row>64</xdr:row>
      <xdr:rowOff>12700</xdr:rowOff>
    </xdr:to>
    <xdr:cxnSp macro="">
      <xdr:nvCxnSpPr>
        <xdr:cNvPr id="253" name="直線コネクタ 252">
          <a:extLst>
            <a:ext uri="{FF2B5EF4-FFF2-40B4-BE49-F238E27FC236}">
              <a16:creationId xmlns:a16="http://schemas.microsoft.com/office/drawing/2014/main" id="{D4FE2598-AB75-42EC-9B17-E93AA7A17D41}"/>
            </a:ext>
          </a:extLst>
        </xdr:cNvPr>
        <xdr:cNvCxnSpPr/>
      </xdr:nvCxnSpPr>
      <xdr:spPr>
        <a:xfrm>
          <a:off x="7080250" y="105854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133350</xdr:rowOff>
    </xdr:from>
    <xdr:to>
      <xdr:col>36</xdr:col>
      <xdr:colOff>165100</xdr:colOff>
      <xdr:row>64</xdr:row>
      <xdr:rowOff>63500</xdr:rowOff>
    </xdr:to>
    <xdr:sp macro="" textlink="">
      <xdr:nvSpPr>
        <xdr:cNvPr id="254" name="楕円 253">
          <a:extLst>
            <a:ext uri="{FF2B5EF4-FFF2-40B4-BE49-F238E27FC236}">
              <a16:creationId xmlns:a16="http://schemas.microsoft.com/office/drawing/2014/main" id="{7C585966-0BAD-4F6C-83C4-E2E4BCEF21D1}"/>
            </a:ext>
          </a:extLst>
        </xdr:cNvPr>
        <xdr:cNvSpPr/>
      </xdr:nvSpPr>
      <xdr:spPr>
        <a:xfrm>
          <a:off x="6235700" y="105410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12700</xdr:rowOff>
    </xdr:from>
    <xdr:to>
      <xdr:col>41</xdr:col>
      <xdr:colOff>50800</xdr:colOff>
      <xdr:row>64</xdr:row>
      <xdr:rowOff>12700</xdr:rowOff>
    </xdr:to>
    <xdr:cxnSp macro="">
      <xdr:nvCxnSpPr>
        <xdr:cNvPr id="255" name="直線コネクタ 254">
          <a:extLst>
            <a:ext uri="{FF2B5EF4-FFF2-40B4-BE49-F238E27FC236}">
              <a16:creationId xmlns:a16="http://schemas.microsoft.com/office/drawing/2014/main" id="{35FF3E5B-3DF1-4537-A9F9-D91428B7D5FF}"/>
            </a:ext>
          </a:extLst>
        </xdr:cNvPr>
        <xdr:cNvCxnSpPr/>
      </xdr:nvCxnSpPr>
      <xdr:spPr>
        <a:xfrm>
          <a:off x="6286500" y="105854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135907</xdr:rowOff>
    </xdr:from>
    <xdr:ext cx="469744" cy="259045"/>
    <xdr:sp macro="" textlink="">
      <xdr:nvSpPr>
        <xdr:cNvPr id="256" name="n_1aveValue【体育館・プール】&#10;一人当たり面積">
          <a:extLst>
            <a:ext uri="{FF2B5EF4-FFF2-40B4-BE49-F238E27FC236}">
              <a16:creationId xmlns:a16="http://schemas.microsoft.com/office/drawing/2014/main" id="{881A569F-540C-4FB0-8371-048FD34A4C4D}"/>
            </a:ext>
          </a:extLst>
        </xdr:cNvPr>
        <xdr:cNvSpPr txBox="1"/>
      </xdr:nvSpPr>
      <xdr:spPr>
        <a:xfrm>
          <a:off x="8458277" y="10048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104157</xdr:rowOff>
    </xdr:from>
    <xdr:ext cx="469744" cy="259045"/>
    <xdr:sp macro="" textlink="">
      <xdr:nvSpPr>
        <xdr:cNvPr id="257" name="n_2aveValue【体育館・プール】&#10;一人当たり面積">
          <a:extLst>
            <a:ext uri="{FF2B5EF4-FFF2-40B4-BE49-F238E27FC236}">
              <a16:creationId xmlns:a16="http://schemas.microsoft.com/office/drawing/2014/main" id="{A95B87C3-0C7D-4FD2-AE9E-1FCBAA3998B0}"/>
            </a:ext>
          </a:extLst>
        </xdr:cNvPr>
        <xdr:cNvSpPr txBox="1"/>
      </xdr:nvSpPr>
      <xdr:spPr>
        <a:xfrm>
          <a:off x="7677227" y="10016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119397</xdr:rowOff>
    </xdr:from>
    <xdr:ext cx="469744" cy="259045"/>
    <xdr:sp macro="" textlink="">
      <xdr:nvSpPr>
        <xdr:cNvPr id="258" name="n_3aveValue【体育館・プール】&#10;一人当たり面積">
          <a:extLst>
            <a:ext uri="{FF2B5EF4-FFF2-40B4-BE49-F238E27FC236}">
              <a16:creationId xmlns:a16="http://schemas.microsoft.com/office/drawing/2014/main" id="{4A89DD7D-AC40-4664-B7B6-E38B806E57D1}"/>
            </a:ext>
          </a:extLst>
        </xdr:cNvPr>
        <xdr:cNvSpPr txBox="1"/>
      </xdr:nvSpPr>
      <xdr:spPr>
        <a:xfrm>
          <a:off x="6864427" y="10031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129557</xdr:rowOff>
    </xdr:from>
    <xdr:ext cx="469744" cy="259045"/>
    <xdr:sp macro="" textlink="">
      <xdr:nvSpPr>
        <xdr:cNvPr id="259" name="n_4aveValue【体育館・プール】&#10;一人当たり面積">
          <a:extLst>
            <a:ext uri="{FF2B5EF4-FFF2-40B4-BE49-F238E27FC236}">
              <a16:creationId xmlns:a16="http://schemas.microsoft.com/office/drawing/2014/main" id="{9EB7E425-B9F8-41CD-A25E-0D6AC7AF7B84}"/>
            </a:ext>
          </a:extLst>
        </xdr:cNvPr>
        <xdr:cNvSpPr txBox="1"/>
      </xdr:nvSpPr>
      <xdr:spPr>
        <a:xfrm>
          <a:off x="6070677" y="10041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55897</xdr:rowOff>
    </xdr:from>
    <xdr:ext cx="469744" cy="259045"/>
    <xdr:sp macro="" textlink="">
      <xdr:nvSpPr>
        <xdr:cNvPr id="260" name="n_1mainValue【体育館・プール】&#10;一人当たり面積">
          <a:extLst>
            <a:ext uri="{FF2B5EF4-FFF2-40B4-BE49-F238E27FC236}">
              <a16:creationId xmlns:a16="http://schemas.microsoft.com/office/drawing/2014/main" id="{BA1E29EA-30FB-4A6D-94FE-4358482CFDA0}"/>
            </a:ext>
          </a:extLst>
        </xdr:cNvPr>
        <xdr:cNvSpPr txBox="1"/>
      </xdr:nvSpPr>
      <xdr:spPr>
        <a:xfrm>
          <a:off x="8458277" y="10628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54627</xdr:rowOff>
    </xdr:from>
    <xdr:ext cx="469744" cy="259045"/>
    <xdr:sp macro="" textlink="">
      <xdr:nvSpPr>
        <xdr:cNvPr id="261" name="n_2mainValue【体育館・プール】&#10;一人当たり面積">
          <a:extLst>
            <a:ext uri="{FF2B5EF4-FFF2-40B4-BE49-F238E27FC236}">
              <a16:creationId xmlns:a16="http://schemas.microsoft.com/office/drawing/2014/main" id="{5DB90120-0131-4CD5-B085-7F01425905C5}"/>
            </a:ext>
          </a:extLst>
        </xdr:cNvPr>
        <xdr:cNvSpPr txBox="1"/>
      </xdr:nvSpPr>
      <xdr:spPr>
        <a:xfrm>
          <a:off x="7677227"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54627</xdr:rowOff>
    </xdr:from>
    <xdr:ext cx="469744" cy="259045"/>
    <xdr:sp macro="" textlink="">
      <xdr:nvSpPr>
        <xdr:cNvPr id="262" name="n_3mainValue【体育館・プール】&#10;一人当たり面積">
          <a:extLst>
            <a:ext uri="{FF2B5EF4-FFF2-40B4-BE49-F238E27FC236}">
              <a16:creationId xmlns:a16="http://schemas.microsoft.com/office/drawing/2014/main" id="{DD194CB8-4F34-4569-9185-5DCFD900A5DD}"/>
            </a:ext>
          </a:extLst>
        </xdr:cNvPr>
        <xdr:cNvSpPr txBox="1"/>
      </xdr:nvSpPr>
      <xdr:spPr>
        <a:xfrm>
          <a:off x="6864427"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64</xdr:row>
      <xdr:rowOff>54627</xdr:rowOff>
    </xdr:from>
    <xdr:ext cx="469744" cy="259045"/>
    <xdr:sp macro="" textlink="">
      <xdr:nvSpPr>
        <xdr:cNvPr id="263" name="n_4mainValue【体育館・プール】&#10;一人当たり面積">
          <a:extLst>
            <a:ext uri="{FF2B5EF4-FFF2-40B4-BE49-F238E27FC236}">
              <a16:creationId xmlns:a16="http://schemas.microsoft.com/office/drawing/2014/main" id="{59F62594-C034-4EFE-9660-D6C9DDBA92AF}"/>
            </a:ext>
          </a:extLst>
        </xdr:cNvPr>
        <xdr:cNvSpPr txBox="1"/>
      </xdr:nvSpPr>
      <xdr:spPr>
        <a:xfrm>
          <a:off x="6070677"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a:extLst>
            <a:ext uri="{FF2B5EF4-FFF2-40B4-BE49-F238E27FC236}">
              <a16:creationId xmlns:a16="http://schemas.microsoft.com/office/drawing/2014/main" id="{CC2F5483-69CD-48A8-B2F8-3B97903F7990}"/>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a:extLst>
            <a:ext uri="{FF2B5EF4-FFF2-40B4-BE49-F238E27FC236}">
              <a16:creationId xmlns:a16="http://schemas.microsoft.com/office/drawing/2014/main" id="{BB460968-D06C-45CF-8DBB-3EF758D9083E}"/>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a:extLst>
            <a:ext uri="{FF2B5EF4-FFF2-40B4-BE49-F238E27FC236}">
              <a16:creationId xmlns:a16="http://schemas.microsoft.com/office/drawing/2014/main" id="{6C5D449F-9F57-47C0-810C-DBF45D3873A2}"/>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a:extLst>
            <a:ext uri="{FF2B5EF4-FFF2-40B4-BE49-F238E27FC236}">
              <a16:creationId xmlns:a16="http://schemas.microsoft.com/office/drawing/2014/main" id="{94612FB0-31F3-4F4E-AE85-7A629A0ABBBB}"/>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a:extLst>
            <a:ext uri="{FF2B5EF4-FFF2-40B4-BE49-F238E27FC236}">
              <a16:creationId xmlns:a16="http://schemas.microsoft.com/office/drawing/2014/main" id="{97686298-17EC-4369-9144-3544F2A0CE80}"/>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a:extLst>
            <a:ext uri="{FF2B5EF4-FFF2-40B4-BE49-F238E27FC236}">
              <a16:creationId xmlns:a16="http://schemas.microsoft.com/office/drawing/2014/main" id="{ED1EAFB1-BBC0-46AD-93FB-38DA6ECDD68C}"/>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a:extLst>
            <a:ext uri="{FF2B5EF4-FFF2-40B4-BE49-F238E27FC236}">
              <a16:creationId xmlns:a16="http://schemas.microsoft.com/office/drawing/2014/main" id="{7D617337-4F4D-4110-BBF6-0814F6277F5B}"/>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a:extLst>
            <a:ext uri="{FF2B5EF4-FFF2-40B4-BE49-F238E27FC236}">
              <a16:creationId xmlns:a16="http://schemas.microsoft.com/office/drawing/2014/main" id="{D207C733-380C-41F9-B8BF-6F6B3A8D0A29}"/>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a:extLst>
            <a:ext uri="{FF2B5EF4-FFF2-40B4-BE49-F238E27FC236}">
              <a16:creationId xmlns:a16="http://schemas.microsoft.com/office/drawing/2014/main" id="{D3292BD9-13C8-4238-B15A-66CCCA9CB1C4}"/>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a:extLst>
            <a:ext uri="{FF2B5EF4-FFF2-40B4-BE49-F238E27FC236}">
              <a16:creationId xmlns:a16="http://schemas.microsoft.com/office/drawing/2014/main" id="{90EB3867-890E-40BB-AB63-DDBE3AC4C1A7}"/>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a:extLst>
            <a:ext uri="{FF2B5EF4-FFF2-40B4-BE49-F238E27FC236}">
              <a16:creationId xmlns:a16="http://schemas.microsoft.com/office/drawing/2014/main" id="{22F8E528-0B79-452A-AB05-8B1BFF861665}"/>
            </a:ext>
          </a:extLst>
        </xdr:cNvPr>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75" name="直線コネクタ 274">
          <a:extLst>
            <a:ext uri="{FF2B5EF4-FFF2-40B4-BE49-F238E27FC236}">
              <a16:creationId xmlns:a16="http://schemas.microsoft.com/office/drawing/2014/main" id="{D7ECBFCC-27CA-45B4-852B-5DE3A71E6830}"/>
            </a:ext>
          </a:extLst>
        </xdr:cNvPr>
        <xdr:cNvCxnSpPr/>
      </xdr:nvCxnSpPr>
      <xdr:spPr>
        <a:xfrm>
          <a:off x="6858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67327</xdr:rowOff>
    </xdr:from>
    <xdr:ext cx="467179" cy="259045"/>
    <xdr:sp macro="" textlink="">
      <xdr:nvSpPr>
        <xdr:cNvPr id="276" name="テキスト ボックス 275">
          <a:extLst>
            <a:ext uri="{FF2B5EF4-FFF2-40B4-BE49-F238E27FC236}">
              <a16:creationId xmlns:a16="http://schemas.microsoft.com/office/drawing/2014/main" id="{CB40F738-6D5D-4E42-81F7-F4DD719F9C79}"/>
            </a:ext>
          </a:extLst>
        </xdr:cNvPr>
        <xdr:cNvSpPr txBox="1"/>
      </xdr:nvSpPr>
      <xdr:spPr>
        <a:xfrm>
          <a:off x="2757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77" name="直線コネクタ 276">
          <a:extLst>
            <a:ext uri="{FF2B5EF4-FFF2-40B4-BE49-F238E27FC236}">
              <a16:creationId xmlns:a16="http://schemas.microsoft.com/office/drawing/2014/main" id="{9B5D1B0A-1255-44C1-923E-08419B7D7D1E}"/>
            </a:ext>
          </a:extLst>
        </xdr:cNvPr>
        <xdr:cNvCxnSpPr/>
      </xdr:nvCxnSpPr>
      <xdr:spPr>
        <a:xfrm>
          <a:off x="6858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78" name="テキスト ボックス 277">
          <a:extLst>
            <a:ext uri="{FF2B5EF4-FFF2-40B4-BE49-F238E27FC236}">
              <a16:creationId xmlns:a16="http://schemas.microsoft.com/office/drawing/2014/main" id="{C519738C-32E0-4504-BA8C-D27822925435}"/>
            </a:ext>
          </a:extLst>
        </xdr:cNvPr>
        <xdr:cNvSpPr txBox="1"/>
      </xdr:nvSpPr>
      <xdr:spPr>
        <a:xfrm>
          <a:off x="339891" y="1366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79" name="直線コネクタ 278">
          <a:extLst>
            <a:ext uri="{FF2B5EF4-FFF2-40B4-BE49-F238E27FC236}">
              <a16:creationId xmlns:a16="http://schemas.microsoft.com/office/drawing/2014/main" id="{1B2AFA8A-6123-4C62-8F02-FF8DBC867082}"/>
            </a:ext>
          </a:extLst>
        </xdr:cNvPr>
        <xdr:cNvCxnSpPr/>
      </xdr:nvCxnSpPr>
      <xdr:spPr>
        <a:xfrm>
          <a:off x="6858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80" name="テキスト ボックス 279">
          <a:extLst>
            <a:ext uri="{FF2B5EF4-FFF2-40B4-BE49-F238E27FC236}">
              <a16:creationId xmlns:a16="http://schemas.microsoft.com/office/drawing/2014/main" id="{0EE67574-6C77-4900-87D5-BF4BD9896755}"/>
            </a:ext>
          </a:extLst>
        </xdr:cNvPr>
        <xdr:cNvSpPr txBox="1"/>
      </xdr:nvSpPr>
      <xdr:spPr>
        <a:xfrm>
          <a:off x="339891" y="1322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81" name="直線コネクタ 280">
          <a:extLst>
            <a:ext uri="{FF2B5EF4-FFF2-40B4-BE49-F238E27FC236}">
              <a16:creationId xmlns:a16="http://schemas.microsoft.com/office/drawing/2014/main" id="{F94708C8-34F6-402B-B8E3-C9D4B15D4F31}"/>
            </a:ext>
          </a:extLst>
        </xdr:cNvPr>
        <xdr:cNvCxnSpPr/>
      </xdr:nvCxnSpPr>
      <xdr:spPr>
        <a:xfrm>
          <a:off x="6858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82" name="テキスト ボックス 281">
          <a:extLst>
            <a:ext uri="{FF2B5EF4-FFF2-40B4-BE49-F238E27FC236}">
              <a16:creationId xmlns:a16="http://schemas.microsoft.com/office/drawing/2014/main" id="{0E3F7E56-1D17-4252-89C0-19A5B1A0EFE5}"/>
            </a:ext>
          </a:extLst>
        </xdr:cNvPr>
        <xdr:cNvSpPr txBox="1"/>
      </xdr:nvSpPr>
      <xdr:spPr>
        <a:xfrm>
          <a:off x="339891" y="12786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a:extLst>
            <a:ext uri="{FF2B5EF4-FFF2-40B4-BE49-F238E27FC236}">
              <a16:creationId xmlns:a16="http://schemas.microsoft.com/office/drawing/2014/main" id="{9CCFC50F-CAD3-46F1-AF89-FA40FD80C52F}"/>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4" name="テキスト ボックス 283">
          <a:extLst>
            <a:ext uri="{FF2B5EF4-FFF2-40B4-BE49-F238E27FC236}">
              <a16:creationId xmlns:a16="http://schemas.microsoft.com/office/drawing/2014/main" id="{D3C2AB42-0F5E-49C4-946F-BAB184E4CCE0}"/>
            </a:ext>
          </a:extLst>
        </xdr:cNvPr>
        <xdr:cNvSpPr txBox="1"/>
      </xdr:nvSpPr>
      <xdr:spPr>
        <a:xfrm>
          <a:off x="3398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福祉施設】&#10;有形固定資産減価償却率グラフ枠">
          <a:extLst>
            <a:ext uri="{FF2B5EF4-FFF2-40B4-BE49-F238E27FC236}">
              <a16:creationId xmlns:a16="http://schemas.microsoft.com/office/drawing/2014/main" id="{77A69DAA-DA5D-4350-9F9A-34B0D7D4A1E8}"/>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104394</xdr:rowOff>
    </xdr:from>
    <xdr:to>
      <xdr:col>24</xdr:col>
      <xdr:colOff>62865</xdr:colOff>
      <xdr:row>85</xdr:row>
      <xdr:rowOff>145542</xdr:rowOff>
    </xdr:to>
    <xdr:cxnSp macro="">
      <xdr:nvCxnSpPr>
        <xdr:cNvPr id="286" name="直線コネクタ 285">
          <a:extLst>
            <a:ext uri="{FF2B5EF4-FFF2-40B4-BE49-F238E27FC236}">
              <a16:creationId xmlns:a16="http://schemas.microsoft.com/office/drawing/2014/main" id="{7C9B8FA7-B61A-48B6-83BB-F4E4DA62C08E}"/>
            </a:ext>
          </a:extLst>
        </xdr:cNvPr>
        <xdr:cNvCxnSpPr/>
      </xdr:nvCxnSpPr>
      <xdr:spPr>
        <a:xfrm flipV="1">
          <a:off x="4177665" y="12823444"/>
          <a:ext cx="0" cy="1361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149369</xdr:rowOff>
    </xdr:from>
    <xdr:ext cx="405111" cy="259045"/>
    <xdr:sp macro="" textlink="">
      <xdr:nvSpPr>
        <xdr:cNvPr id="287" name="【福祉施設】&#10;有形固定資産減価償却率最小値テキスト">
          <a:extLst>
            <a:ext uri="{FF2B5EF4-FFF2-40B4-BE49-F238E27FC236}">
              <a16:creationId xmlns:a16="http://schemas.microsoft.com/office/drawing/2014/main" id="{58B54BA4-3B7E-42FC-B5DA-906BC309A267}"/>
            </a:ext>
          </a:extLst>
        </xdr:cNvPr>
        <xdr:cNvSpPr txBox="1"/>
      </xdr:nvSpPr>
      <xdr:spPr>
        <a:xfrm>
          <a:off x="4216400" y="14189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145542</xdr:rowOff>
    </xdr:from>
    <xdr:to>
      <xdr:col>24</xdr:col>
      <xdr:colOff>152400</xdr:colOff>
      <xdr:row>85</xdr:row>
      <xdr:rowOff>145542</xdr:rowOff>
    </xdr:to>
    <xdr:cxnSp macro="">
      <xdr:nvCxnSpPr>
        <xdr:cNvPr id="288" name="直線コネクタ 287">
          <a:extLst>
            <a:ext uri="{FF2B5EF4-FFF2-40B4-BE49-F238E27FC236}">
              <a16:creationId xmlns:a16="http://schemas.microsoft.com/office/drawing/2014/main" id="{BD435747-049C-429D-AC10-3F51C7828C32}"/>
            </a:ext>
          </a:extLst>
        </xdr:cNvPr>
        <xdr:cNvCxnSpPr/>
      </xdr:nvCxnSpPr>
      <xdr:spPr>
        <a:xfrm>
          <a:off x="4108450" y="1418539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51071</xdr:rowOff>
    </xdr:from>
    <xdr:ext cx="405111" cy="259045"/>
    <xdr:sp macro="" textlink="">
      <xdr:nvSpPr>
        <xdr:cNvPr id="289" name="【福祉施設】&#10;有形固定資産減価償却率最大値テキスト">
          <a:extLst>
            <a:ext uri="{FF2B5EF4-FFF2-40B4-BE49-F238E27FC236}">
              <a16:creationId xmlns:a16="http://schemas.microsoft.com/office/drawing/2014/main" id="{13BB4C05-9C96-4A0F-ADA6-183A58B25E4A}"/>
            </a:ext>
          </a:extLst>
        </xdr:cNvPr>
        <xdr:cNvSpPr txBox="1"/>
      </xdr:nvSpPr>
      <xdr:spPr>
        <a:xfrm>
          <a:off x="4216400" y="12605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104394</xdr:rowOff>
    </xdr:from>
    <xdr:to>
      <xdr:col>24</xdr:col>
      <xdr:colOff>152400</xdr:colOff>
      <xdr:row>77</xdr:row>
      <xdr:rowOff>104394</xdr:rowOff>
    </xdr:to>
    <xdr:cxnSp macro="">
      <xdr:nvCxnSpPr>
        <xdr:cNvPr id="290" name="直線コネクタ 289">
          <a:extLst>
            <a:ext uri="{FF2B5EF4-FFF2-40B4-BE49-F238E27FC236}">
              <a16:creationId xmlns:a16="http://schemas.microsoft.com/office/drawing/2014/main" id="{25F7C27E-9409-4D96-AC58-68A4D8CDD1C0}"/>
            </a:ext>
          </a:extLst>
        </xdr:cNvPr>
        <xdr:cNvCxnSpPr/>
      </xdr:nvCxnSpPr>
      <xdr:spPr>
        <a:xfrm>
          <a:off x="4108450" y="1282344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150892</xdr:rowOff>
    </xdr:from>
    <xdr:ext cx="405111" cy="259045"/>
    <xdr:sp macro="" textlink="">
      <xdr:nvSpPr>
        <xdr:cNvPr id="291" name="【福祉施設】&#10;有形固定資産減価償却率平均値テキスト">
          <a:extLst>
            <a:ext uri="{FF2B5EF4-FFF2-40B4-BE49-F238E27FC236}">
              <a16:creationId xmlns:a16="http://schemas.microsoft.com/office/drawing/2014/main" id="{B64728EA-2E53-46CB-8C4C-36257D59972C}"/>
            </a:ext>
          </a:extLst>
        </xdr:cNvPr>
        <xdr:cNvSpPr txBox="1"/>
      </xdr:nvSpPr>
      <xdr:spPr>
        <a:xfrm>
          <a:off x="4216400" y="133652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1015</xdr:rowOff>
    </xdr:from>
    <xdr:to>
      <xdr:col>24</xdr:col>
      <xdr:colOff>114300</xdr:colOff>
      <xdr:row>81</xdr:row>
      <xdr:rowOff>102615</xdr:rowOff>
    </xdr:to>
    <xdr:sp macro="" textlink="">
      <xdr:nvSpPr>
        <xdr:cNvPr id="292" name="フローチャート: 判断 291">
          <a:extLst>
            <a:ext uri="{FF2B5EF4-FFF2-40B4-BE49-F238E27FC236}">
              <a16:creationId xmlns:a16="http://schemas.microsoft.com/office/drawing/2014/main" id="{4D1E915A-43FA-4CC9-9D42-255E496298F3}"/>
            </a:ext>
          </a:extLst>
        </xdr:cNvPr>
        <xdr:cNvSpPr/>
      </xdr:nvSpPr>
      <xdr:spPr>
        <a:xfrm>
          <a:off x="4127500" y="13380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131318</xdr:rowOff>
    </xdr:from>
    <xdr:to>
      <xdr:col>20</xdr:col>
      <xdr:colOff>38100</xdr:colOff>
      <xdr:row>81</xdr:row>
      <xdr:rowOff>61468</xdr:rowOff>
    </xdr:to>
    <xdr:sp macro="" textlink="">
      <xdr:nvSpPr>
        <xdr:cNvPr id="293" name="フローチャート: 判断 292">
          <a:extLst>
            <a:ext uri="{FF2B5EF4-FFF2-40B4-BE49-F238E27FC236}">
              <a16:creationId xmlns:a16="http://schemas.microsoft.com/office/drawing/2014/main" id="{38311BDA-68DF-453F-A956-592A07AB5C9A}"/>
            </a:ext>
          </a:extLst>
        </xdr:cNvPr>
        <xdr:cNvSpPr/>
      </xdr:nvSpPr>
      <xdr:spPr>
        <a:xfrm>
          <a:off x="3384550" y="1334566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35306</xdr:rowOff>
    </xdr:from>
    <xdr:to>
      <xdr:col>15</xdr:col>
      <xdr:colOff>101600</xdr:colOff>
      <xdr:row>80</xdr:row>
      <xdr:rowOff>136906</xdr:rowOff>
    </xdr:to>
    <xdr:sp macro="" textlink="">
      <xdr:nvSpPr>
        <xdr:cNvPr id="294" name="フローチャート: 判断 293">
          <a:extLst>
            <a:ext uri="{FF2B5EF4-FFF2-40B4-BE49-F238E27FC236}">
              <a16:creationId xmlns:a16="http://schemas.microsoft.com/office/drawing/2014/main" id="{E93D1A5E-5F84-461E-99B5-6AF9647214BF}"/>
            </a:ext>
          </a:extLst>
        </xdr:cNvPr>
        <xdr:cNvSpPr/>
      </xdr:nvSpPr>
      <xdr:spPr>
        <a:xfrm>
          <a:off x="2571750" y="13249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26163</xdr:rowOff>
    </xdr:from>
    <xdr:to>
      <xdr:col>10</xdr:col>
      <xdr:colOff>165100</xdr:colOff>
      <xdr:row>80</xdr:row>
      <xdr:rowOff>127763</xdr:rowOff>
    </xdr:to>
    <xdr:sp macro="" textlink="">
      <xdr:nvSpPr>
        <xdr:cNvPr id="295" name="フローチャート: 判断 294">
          <a:extLst>
            <a:ext uri="{FF2B5EF4-FFF2-40B4-BE49-F238E27FC236}">
              <a16:creationId xmlns:a16="http://schemas.microsoft.com/office/drawing/2014/main" id="{C0F17B1D-DABB-4762-A154-4C6E3033185B}"/>
            </a:ext>
          </a:extLst>
        </xdr:cNvPr>
        <xdr:cNvSpPr/>
      </xdr:nvSpPr>
      <xdr:spPr>
        <a:xfrm>
          <a:off x="1778000" y="13240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7874</xdr:rowOff>
    </xdr:from>
    <xdr:to>
      <xdr:col>6</xdr:col>
      <xdr:colOff>38100</xdr:colOff>
      <xdr:row>80</xdr:row>
      <xdr:rowOff>109474</xdr:rowOff>
    </xdr:to>
    <xdr:sp macro="" textlink="">
      <xdr:nvSpPr>
        <xdr:cNvPr id="296" name="フローチャート: 判断 295">
          <a:extLst>
            <a:ext uri="{FF2B5EF4-FFF2-40B4-BE49-F238E27FC236}">
              <a16:creationId xmlns:a16="http://schemas.microsoft.com/office/drawing/2014/main" id="{173DDC05-7717-41E3-8467-CFC1DC1A2001}"/>
            </a:ext>
          </a:extLst>
        </xdr:cNvPr>
        <xdr:cNvSpPr/>
      </xdr:nvSpPr>
      <xdr:spPr>
        <a:xfrm>
          <a:off x="984250" y="1322222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a:extLst>
            <a:ext uri="{FF2B5EF4-FFF2-40B4-BE49-F238E27FC236}">
              <a16:creationId xmlns:a16="http://schemas.microsoft.com/office/drawing/2014/main" id="{2B75BE94-DEF3-4522-96B5-4187973713B6}"/>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397268EA-0867-4F67-9F1A-AD2FC9A8FCD5}"/>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FF2F0EB9-35E6-42ED-A422-97A61DE60CBE}"/>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D905B53D-0695-4D9E-9A56-B6D0E1994ECD}"/>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1A5517F-9E06-4105-9066-A57F4FEA2C49}"/>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69596</xdr:rowOff>
    </xdr:from>
    <xdr:to>
      <xdr:col>24</xdr:col>
      <xdr:colOff>114300</xdr:colOff>
      <xdr:row>79</xdr:row>
      <xdr:rowOff>171196</xdr:rowOff>
    </xdr:to>
    <xdr:sp macro="" textlink="">
      <xdr:nvSpPr>
        <xdr:cNvPr id="302" name="楕円 301">
          <a:extLst>
            <a:ext uri="{FF2B5EF4-FFF2-40B4-BE49-F238E27FC236}">
              <a16:creationId xmlns:a16="http://schemas.microsoft.com/office/drawing/2014/main" id="{58F45356-A7C6-4E49-96F4-FDA02D6474E3}"/>
            </a:ext>
          </a:extLst>
        </xdr:cNvPr>
        <xdr:cNvSpPr/>
      </xdr:nvSpPr>
      <xdr:spPr>
        <a:xfrm>
          <a:off x="4127500" y="1311884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92473</xdr:rowOff>
    </xdr:from>
    <xdr:ext cx="405111" cy="259045"/>
    <xdr:sp macro="" textlink="">
      <xdr:nvSpPr>
        <xdr:cNvPr id="303" name="【福祉施設】&#10;有形固定資産減価償却率該当値テキスト">
          <a:extLst>
            <a:ext uri="{FF2B5EF4-FFF2-40B4-BE49-F238E27FC236}">
              <a16:creationId xmlns:a16="http://schemas.microsoft.com/office/drawing/2014/main" id="{7DB1CB59-BA6F-41C6-BF39-3D326647ADB7}"/>
            </a:ext>
          </a:extLst>
        </xdr:cNvPr>
        <xdr:cNvSpPr txBox="1"/>
      </xdr:nvSpPr>
      <xdr:spPr>
        <a:xfrm>
          <a:off x="4216400" y="129766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87885</xdr:rowOff>
    </xdr:from>
    <xdr:to>
      <xdr:col>20</xdr:col>
      <xdr:colOff>38100</xdr:colOff>
      <xdr:row>80</xdr:row>
      <xdr:rowOff>18035</xdr:rowOff>
    </xdr:to>
    <xdr:sp macro="" textlink="">
      <xdr:nvSpPr>
        <xdr:cNvPr id="304" name="楕円 303">
          <a:extLst>
            <a:ext uri="{FF2B5EF4-FFF2-40B4-BE49-F238E27FC236}">
              <a16:creationId xmlns:a16="http://schemas.microsoft.com/office/drawing/2014/main" id="{851E8708-AB93-495A-A3E7-9ED290101147}"/>
            </a:ext>
          </a:extLst>
        </xdr:cNvPr>
        <xdr:cNvSpPr/>
      </xdr:nvSpPr>
      <xdr:spPr>
        <a:xfrm>
          <a:off x="3384550" y="1313713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79</xdr:row>
      <xdr:rowOff>120396</xdr:rowOff>
    </xdr:from>
    <xdr:to>
      <xdr:col>24</xdr:col>
      <xdr:colOff>63500</xdr:colOff>
      <xdr:row>79</xdr:row>
      <xdr:rowOff>138685</xdr:rowOff>
    </xdr:to>
    <xdr:cxnSp macro="">
      <xdr:nvCxnSpPr>
        <xdr:cNvPr id="305" name="直線コネクタ 304">
          <a:extLst>
            <a:ext uri="{FF2B5EF4-FFF2-40B4-BE49-F238E27FC236}">
              <a16:creationId xmlns:a16="http://schemas.microsoft.com/office/drawing/2014/main" id="{269683A1-18F2-4C6E-BFF0-95BE8D8FF21E}"/>
            </a:ext>
          </a:extLst>
        </xdr:cNvPr>
        <xdr:cNvCxnSpPr/>
      </xdr:nvCxnSpPr>
      <xdr:spPr>
        <a:xfrm flipV="1">
          <a:off x="3429000" y="13169646"/>
          <a:ext cx="7493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37592</xdr:rowOff>
    </xdr:from>
    <xdr:to>
      <xdr:col>15</xdr:col>
      <xdr:colOff>101600</xdr:colOff>
      <xdr:row>79</xdr:row>
      <xdr:rowOff>139192</xdr:rowOff>
    </xdr:to>
    <xdr:sp macro="" textlink="">
      <xdr:nvSpPr>
        <xdr:cNvPr id="306" name="楕円 305">
          <a:extLst>
            <a:ext uri="{FF2B5EF4-FFF2-40B4-BE49-F238E27FC236}">
              <a16:creationId xmlns:a16="http://schemas.microsoft.com/office/drawing/2014/main" id="{702A8978-B825-4A31-BAA3-8FB29EA4F283}"/>
            </a:ext>
          </a:extLst>
        </xdr:cNvPr>
        <xdr:cNvSpPr/>
      </xdr:nvSpPr>
      <xdr:spPr>
        <a:xfrm>
          <a:off x="2571750" y="13086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88392</xdr:rowOff>
    </xdr:from>
    <xdr:to>
      <xdr:col>19</xdr:col>
      <xdr:colOff>177800</xdr:colOff>
      <xdr:row>79</xdr:row>
      <xdr:rowOff>138685</xdr:rowOff>
    </xdr:to>
    <xdr:cxnSp macro="">
      <xdr:nvCxnSpPr>
        <xdr:cNvPr id="307" name="直線コネクタ 306">
          <a:extLst>
            <a:ext uri="{FF2B5EF4-FFF2-40B4-BE49-F238E27FC236}">
              <a16:creationId xmlns:a16="http://schemas.microsoft.com/office/drawing/2014/main" id="{5A266E6B-DD2F-4272-84FB-BE14B6A57656}"/>
            </a:ext>
          </a:extLst>
        </xdr:cNvPr>
        <xdr:cNvCxnSpPr/>
      </xdr:nvCxnSpPr>
      <xdr:spPr>
        <a:xfrm>
          <a:off x="2622550" y="13137642"/>
          <a:ext cx="806450" cy="50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158750</xdr:rowOff>
    </xdr:from>
    <xdr:to>
      <xdr:col>10</xdr:col>
      <xdr:colOff>165100</xdr:colOff>
      <xdr:row>79</xdr:row>
      <xdr:rowOff>88900</xdr:rowOff>
    </xdr:to>
    <xdr:sp macro="" textlink="">
      <xdr:nvSpPr>
        <xdr:cNvPr id="308" name="楕円 307">
          <a:extLst>
            <a:ext uri="{FF2B5EF4-FFF2-40B4-BE49-F238E27FC236}">
              <a16:creationId xmlns:a16="http://schemas.microsoft.com/office/drawing/2014/main" id="{52ABB483-E0C0-4E2D-9D3F-9871FB191240}"/>
            </a:ext>
          </a:extLst>
        </xdr:cNvPr>
        <xdr:cNvSpPr/>
      </xdr:nvSpPr>
      <xdr:spPr>
        <a:xfrm>
          <a:off x="1778000" y="130429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79</xdr:row>
      <xdr:rowOff>38100</xdr:rowOff>
    </xdr:from>
    <xdr:to>
      <xdr:col>15</xdr:col>
      <xdr:colOff>50800</xdr:colOff>
      <xdr:row>79</xdr:row>
      <xdr:rowOff>88392</xdr:rowOff>
    </xdr:to>
    <xdr:cxnSp macro="">
      <xdr:nvCxnSpPr>
        <xdr:cNvPr id="309" name="直線コネクタ 308">
          <a:extLst>
            <a:ext uri="{FF2B5EF4-FFF2-40B4-BE49-F238E27FC236}">
              <a16:creationId xmlns:a16="http://schemas.microsoft.com/office/drawing/2014/main" id="{CF9B8438-2B12-4E3E-A984-CEB3B91D254F}"/>
            </a:ext>
          </a:extLst>
        </xdr:cNvPr>
        <xdr:cNvCxnSpPr/>
      </xdr:nvCxnSpPr>
      <xdr:spPr>
        <a:xfrm>
          <a:off x="1828800" y="13087350"/>
          <a:ext cx="79375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78</xdr:row>
      <xdr:rowOff>106172</xdr:rowOff>
    </xdr:from>
    <xdr:to>
      <xdr:col>6</xdr:col>
      <xdr:colOff>38100</xdr:colOff>
      <xdr:row>79</xdr:row>
      <xdr:rowOff>36322</xdr:rowOff>
    </xdr:to>
    <xdr:sp macro="" textlink="">
      <xdr:nvSpPr>
        <xdr:cNvPr id="310" name="楕円 309">
          <a:extLst>
            <a:ext uri="{FF2B5EF4-FFF2-40B4-BE49-F238E27FC236}">
              <a16:creationId xmlns:a16="http://schemas.microsoft.com/office/drawing/2014/main" id="{C6CF143B-8196-4945-8B71-558B71024996}"/>
            </a:ext>
          </a:extLst>
        </xdr:cNvPr>
        <xdr:cNvSpPr/>
      </xdr:nvSpPr>
      <xdr:spPr>
        <a:xfrm>
          <a:off x="984250" y="1299032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78</xdr:row>
      <xdr:rowOff>156972</xdr:rowOff>
    </xdr:from>
    <xdr:to>
      <xdr:col>10</xdr:col>
      <xdr:colOff>114300</xdr:colOff>
      <xdr:row>79</xdr:row>
      <xdr:rowOff>38100</xdr:rowOff>
    </xdr:to>
    <xdr:cxnSp macro="">
      <xdr:nvCxnSpPr>
        <xdr:cNvPr id="311" name="直線コネクタ 310">
          <a:extLst>
            <a:ext uri="{FF2B5EF4-FFF2-40B4-BE49-F238E27FC236}">
              <a16:creationId xmlns:a16="http://schemas.microsoft.com/office/drawing/2014/main" id="{25EBD822-C77F-4075-9D42-94DFF3E5020F}"/>
            </a:ext>
          </a:extLst>
        </xdr:cNvPr>
        <xdr:cNvCxnSpPr/>
      </xdr:nvCxnSpPr>
      <xdr:spPr>
        <a:xfrm>
          <a:off x="1028700" y="13041122"/>
          <a:ext cx="800100" cy="46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52595</xdr:rowOff>
    </xdr:from>
    <xdr:ext cx="405111" cy="259045"/>
    <xdr:sp macro="" textlink="">
      <xdr:nvSpPr>
        <xdr:cNvPr id="312" name="n_1aveValue【福祉施設】&#10;有形固定資産減価償却率">
          <a:extLst>
            <a:ext uri="{FF2B5EF4-FFF2-40B4-BE49-F238E27FC236}">
              <a16:creationId xmlns:a16="http://schemas.microsoft.com/office/drawing/2014/main" id="{2C392678-82BD-455F-B88E-FDE3D17AE05A}"/>
            </a:ext>
          </a:extLst>
        </xdr:cNvPr>
        <xdr:cNvSpPr txBox="1"/>
      </xdr:nvSpPr>
      <xdr:spPr>
        <a:xfrm>
          <a:off x="3239144" y="13432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128033</xdr:rowOff>
    </xdr:from>
    <xdr:ext cx="405111" cy="259045"/>
    <xdr:sp macro="" textlink="">
      <xdr:nvSpPr>
        <xdr:cNvPr id="313" name="n_2aveValue【福祉施設】&#10;有形固定資産減価償却率">
          <a:extLst>
            <a:ext uri="{FF2B5EF4-FFF2-40B4-BE49-F238E27FC236}">
              <a16:creationId xmlns:a16="http://schemas.microsoft.com/office/drawing/2014/main" id="{807B5343-EBE4-40D5-A338-E8B38C99F0D6}"/>
            </a:ext>
          </a:extLst>
        </xdr:cNvPr>
        <xdr:cNvSpPr txBox="1"/>
      </xdr:nvSpPr>
      <xdr:spPr>
        <a:xfrm>
          <a:off x="2439044" y="133423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118890</xdr:rowOff>
    </xdr:from>
    <xdr:ext cx="405111" cy="259045"/>
    <xdr:sp macro="" textlink="">
      <xdr:nvSpPr>
        <xdr:cNvPr id="314" name="n_3aveValue【福祉施設】&#10;有形固定資産減価償却率">
          <a:extLst>
            <a:ext uri="{FF2B5EF4-FFF2-40B4-BE49-F238E27FC236}">
              <a16:creationId xmlns:a16="http://schemas.microsoft.com/office/drawing/2014/main" id="{0878A36B-6FD0-4B26-8B3A-18EFF31F355A}"/>
            </a:ext>
          </a:extLst>
        </xdr:cNvPr>
        <xdr:cNvSpPr txBox="1"/>
      </xdr:nvSpPr>
      <xdr:spPr>
        <a:xfrm>
          <a:off x="1645294" y="133332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100601</xdr:rowOff>
    </xdr:from>
    <xdr:ext cx="405111" cy="259045"/>
    <xdr:sp macro="" textlink="">
      <xdr:nvSpPr>
        <xdr:cNvPr id="315" name="n_4aveValue【福祉施設】&#10;有形固定資産減価償却率">
          <a:extLst>
            <a:ext uri="{FF2B5EF4-FFF2-40B4-BE49-F238E27FC236}">
              <a16:creationId xmlns:a16="http://schemas.microsoft.com/office/drawing/2014/main" id="{49FE84F1-11AA-4351-80E3-C22FE3378B70}"/>
            </a:ext>
          </a:extLst>
        </xdr:cNvPr>
        <xdr:cNvSpPr txBox="1"/>
      </xdr:nvSpPr>
      <xdr:spPr>
        <a:xfrm>
          <a:off x="851544" y="133149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34562</xdr:rowOff>
    </xdr:from>
    <xdr:ext cx="405111" cy="259045"/>
    <xdr:sp macro="" textlink="">
      <xdr:nvSpPr>
        <xdr:cNvPr id="316" name="n_1mainValue【福祉施設】&#10;有形固定資産減価償却率">
          <a:extLst>
            <a:ext uri="{FF2B5EF4-FFF2-40B4-BE49-F238E27FC236}">
              <a16:creationId xmlns:a16="http://schemas.microsoft.com/office/drawing/2014/main" id="{FA5140D8-34F3-492C-8828-35EA7D01A9D2}"/>
            </a:ext>
          </a:extLst>
        </xdr:cNvPr>
        <xdr:cNvSpPr txBox="1"/>
      </xdr:nvSpPr>
      <xdr:spPr>
        <a:xfrm>
          <a:off x="3239144" y="12918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155719</xdr:rowOff>
    </xdr:from>
    <xdr:ext cx="405111" cy="259045"/>
    <xdr:sp macro="" textlink="">
      <xdr:nvSpPr>
        <xdr:cNvPr id="317" name="n_2mainValue【福祉施設】&#10;有形固定資産減価償却率">
          <a:extLst>
            <a:ext uri="{FF2B5EF4-FFF2-40B4-BE49-F238E27FC236}">
              <a16:creationId xmlns:a16="http://schemas.microsoft.com/office/drawing/2014/main" id="{10F27FF0-C9AE-42C9-BD94-5037A8F51C23}"/>
            </a:ext>
          </a:extLst>
        </xdr:cNvPr>
        <xdr:cNvSpPr txBox="1"/>
      </xdr:nvSpPr>
      <xdr:spPr>
        <a:xfrm>
          <a:off x="2439044" y="12874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105427</xdr:rowOff>
    </xdr:from>
    <xdr:ext cx="405111" cy="259045"/>
    <xdr:sp macro="" textlink="">
      <xdr:nvSpPr>
        <xdr:cNvPr id="318" name="n_3mainValue【福祉施設】&#10;有形固定資産減価償却率">
          <a:extLst>
            <a:ext uri="{FF2B5EF4-FFF2-40B4-BE49-F238E27FC236}">
              <a16:creationId xmlns:a16="http://schemas.microsoft.com/office/drawing/2014/main" id="{1B6ADC54-CAD1-4F71-BB03-C2D4B4FF5EBE}"/>
            </a:ext>
          </a:extLst>
        </xdr:cNvPr>
        <xdr:cNvSpPr txBox="1"/>
      </xdr:nvSpPr>
      <xdr:spPr>
        <a:xfrm>
          <a:off x="1645294" y="12824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77</xdr:row>
      <xdr:rowOff>52849</xdr:rowOff>
    </xdr:from>
    <xdr:ext cx="405111" cy="259045"/>
    <xdr:sp macro="" textlink="">
      <xdr:nvSpPr>
        <xdr:cNvPr id="319" name="n_4mainValue【福祉施設】&#10;有形固定資産減価償却率">
          <a:extLst>
            <a:ext uri="{FF2B5EF4-FFF2-40B4-BE49-F238E27FC236}">
              <a16:creationId xmlns:a16="http://schemas.microsoft.com/office/drawing/2014/main" id="{D8B119C4-FA99-4B0C-8FC9-8903CF1F22FE}"/>
            </a:ext>
          </a:extLst>
        </xdr:cNvPr>
        <xdr:cNvSpPr txBox="1"/>
      </xdr:nvSpPr>
      <xdr:spPr>
        <a:xfrm>
          <a:off x="851544" y="12771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a:extLst>
            <a:ext uri="{FF2B5EF4-FFF2-40B4-BE49-F238E27FC236}">
              <a16:creationId xmlns:a16="http://schemas.microsoft.com/office/drawing/2014/main" id="{42F862F1-5A05-4059-8CD3-22BC4BE927FE}"/>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a:extLst>
            <a:ext uri="{FF2B5EF4-FFF2-40B4-BE49-F238E27FC236}">
              <a16:creationId xmlns:a16="http://schemas.microsoft.com/office/drawing/2014/main" id="{DA07480D-E3A6-4DCF-A572-CFECD27AE7A6}"/>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a:extLst>
            <a:ext uri="{FF2B5EF4-FFF2-40B4-BE49-F238E27FC236}">
              <a16:creationId xmlns:a16="http://schemas.microsoft.com/office/drawing/2014/main" id="{A0A27947-C3A0-42F9-88F4-73D473B80E81}"/>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a:extLst>
            <a:ext uri="{FF2B5EF4-FFF2-40B4-BE49-F238E27FC236}">
              <a16:creationId xmlns:a16="http://schemas.microsoft.com/office/drawing/2014/main" id="{2D0BBE43-8057-48CD-986A-7DA4AB73BD9D}"/>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a:extLst>
            <a:ext uri="{FF2B5EF4-FFF2-40B4-BE49-F238E27FC236}">
              <a16:creationId xmlns:a16="http://schemas.microsoft.com/office/drawing/2014/main" id="{DA0E307F-AF43-4F7B-BDA4-A83D573B50EE}"/>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a:extLst>
            <a:ext uri="{FF2B5EF4-FFF2-40B4-BE49-F238E27FC236}">
              <a16:creationId xmlns:a16="http://schemas.microsoft.com/office/drawing/2014/main" id="{E1E9AEAD-9728-4539-8002-57A2D36A578B}"/>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a:extLst>
            <a:ext uri="{FF2B5EF4-FFF2-40B4-BE49-F238E27FC236}">
              <a16:creationId xmlns:a16="http://schemas.microsoft.com/office/drawing/2014/main" id="{E7DF92CB-F58E-4539-A0B7-1A67AB9E5464}"/>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a:extLst>
            <a:ext uri="{FF2B5EF4-FFF2-40B4-BE49-F238E27FC236}">
              <a16:creationId xmlns:a16="http://schemas.microsoft.com/office/drawing/2014/main" id="{BA65EB96-6811-4F11-9AC9-7D6E61BB8062}"/>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a:extLst>
            <a:ext uri="{FF2B5EF4-FFF2-40B4-BE49-F238E27FC236}">
              <a16:creationId xmlns:a16="http://schemas.microsoft.com/office/drawing/2014/main" id="{5D4F29E6-E808-41DA-B802-4D65EAD92BFD}"/>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a:extLst>
            <a:ext uri="{FF2B5EF4-FFF2-40B4-BE49-F238E27FC236}">
              <a16:creationId xmlns:a16="http://schemas.microsoft.com/office/drawing/2014/main" id="{B90DE124-68BA-49AF-8B8D-688140C40AFC}"/>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0" name="直線コネクタ 329">
          <a:extLst>
            <a:ext uri="{FF2B5EF4-FFF2-40B4-BE49-F238E27FC236}">
              <a16:creationId xmlns:a16="http://schemas.microsoft.com/office/drawing/2014/main" id="{EECA00E0-90EB-47DE-9646-F59EE8693D63}"/>
            </a:ext>
          </a:extLst>
        </xdr:cNvPr>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1" name="テキスト ボックス 330">
          <a:extLst>
            <a:ext uri="{FF2B5EF4-FFF2-40B4-BE49-F238E27FC236}">
              <a16:creationId xmlns:a16="http://schemas.microsoft.com/office/drawing/2014/main" id="{4BBFA392-9E9D-4D0B-A92A-F88EE7007C5C}"/>
            </a:ext>
          </a:extLst>
        </xdr:cNvPr>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2" name="直線コネクタ 331">
          <a:extLst>
            <a:ext uri="{FF2B5EF4-FFF2-40B4-BE49-F238E27FC236}">
              <a16:creationId xmlns:a16="http://schemas.microsoft.com/office/drawing/2014/main" id="{81472164-60E2-4E72-8700-EA93F4B8F1CE}"/>
            </a:ext>
          </a:extLst>
        </xdr:cNvPr>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3" name="テキスト ボックス 332">
          <a:extLst>
            <a:ext uri="{FF2B5EF4-FFF2-40B4-BE49-F238E27FC236}">
              <a16:creationId xmlns:a16="http://schemas.microsoft.com/office/drawing/2014/main" id="{5411332E-7A4A-4355-92D3-D14574604D75}"/>
            </a:ext>
          </a:extLst>
        </xdr:cNvPr>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4" name="直線コネクタ 333">
          <a:extLst>
            <a:ext uri="{FF2B5EF4-FFF2-40B4-BE49-F238E27FC236}">
              <a16:creationId xmlns:a16="http://schemas.microsoft.com/office/drawing/2014/main" id="{231B21E6-75EA-4720-875E-12427327F784}"/>
            </a:ext>
          </a:extLst>
        </xdr:cNvPr>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5" name="テキスト ボックス 334">
          <a:extLst>
            <a:ext uri="{FF2B5EF4-FFF2-40B4-BE49-F238E27FC236}">
              <a16:creationId xmlns:a16="http://schemas.microsoft.com/office/drawing/2014/main" id="{10CCA4EE-89BE-4694-BD8D-EC6F1774E67E}"/>
            </a:ext>
          </a:extLst>
        </xdr:cNvPr>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6" name="直線コネクタ 335">
          <a:extLst>
            <a:ext uri="{FF2B5EF4-FFF2-40B4-BE49-F238E27FC236}">
              <a16:creationId xmlns:a16="http://schemas.microsoft.com/office/drawing/2014/main" id="{D2EFB2CF-D88C-48F8-B5D0-1BF5C4C6C15E}"/>
            </a:ext>
          </a:extLst>
        </xdr:cNvPr>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7" name="テキスト ボックス 336">
          <a:extLst>
            <a:ext uri="{FF2B5EF4-FFF2-40B4-BE49-F238E27FC236}">
              <a16:creationId xmlns:a16="http://schemas.microsoft.com/office/drawing/2014/main" id="{11D8AE6D-F167-426F-B54B-3167EAED27A4}"/>
            </a:ext>
          </a:extLst>
        </xdr:cNvPr>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38" name="直線コネクタ 337">
          <a:extLst>
            <a:ext uri="{FF2B5EF4-FFF2-40B4-BE49-F238E27FC236}">
              <a16:creationId xmlns:a16="http://schemas.microsoft.com/office/drawing/2014/main" id="{BD209D47-0C3C-4351-B4B5-A3242CF52C0D}"/>
            </a:ext>
          </a:extLst>
        </xdr:cNvPr>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39" name="テキスト ボックス 338">
          <a:extLst>
            <a:ext uri="{FF2B5EF4-FFF2-40B4-BE49-F238E27FC236}">
              <a16:creationId xmlns:a16="http://schemas.microsoft.com/office/drawing/2014/main" id="{7AEA5621-6B05-431A-87B8-288C3CF15A9F}"/>
            </a:ext>
          </a:extLst>
        </xdr:cNvPr>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0" name="直線コネクタ 339">
          <a:extLst>
            <a:ext uri="{FF2B5EF4-FFF2-40B4-BE49-F238E27FC236}">
              <a16:creationId xmlns:a16="http://schemas.microsoft.com/office/drawing/2014/main" id="{96F20672-DA44-4CA7-A3EB-1AB215649841}"/>
            </a:ext>
          </a:extLst>
        </xdr:cNvPr>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41" name="テキスト ボックス 340">
          <a:extLst>
            <a:ext uri="{FF2B5EF4-FFF2-40B4-BE49-F238E27FC236}">
              <a16:creationId xmlns:a16="http://schemas.microsoft.com/office/drawing/2014/main" id="{B3002A5D-3805-4383-B669-DAF1CAFE93ED}"/>
            </a:ext>
          </a:extLst>
        </xdr:cNvPr>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a:extLst>
            <a:ext uri="{FF2B5EF4-FFF2-40B4-BE49-F238E27FC236}">
              <a16:creationId xmlns:a16="http://schemas.microsoft.com/office/drawing/2014/main" id="{6A3C5A38-F91A-4B58-A93F-AC276E07037F}"/>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3" name="テキスト ボックス 342">
          <a:extLst>
            <a:ext uri="{FF2B5EF4-FFF2-40B4-BE49-F238E27FC236}">
              <a16:creationId xmlns:a16="http://schemas.microsoft.com/office/drawing/2014/main" id="{716E9241-BE63-4D85-AD5F-104410BC5582}"/>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福祉施設】&#10;一人当たり面積グラフ枠">
          <a:extLst>
            <a:ext uri="{FF2B5EF4-FFF2-40B4-BE49-F238E27FC236}">
              <a16:creationId xmlns:a16="http://schemas.microsoft.com/office/drawing/2014/main" id="{62A612FC-1E72-413B-9CCB-A41FCCB13ED8}"/>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72934</xdr:rowOff>
    </xdr:from>
    <xdr:to>
      <xdr:col>54</xdr:col>
      <xdr:colOff>189865</xdr:colOff>
      <xdr:row>86</xdr:row>
      <xdr:rowOff>145869</xdr:rowOff>
    </xdr:to>
    <xdr:cxnSp macro="">
      <xdr:nvCxnSpPr>
        <xdr:cNvPr id="345" name="直線コネクタ 344">
          <a:extLst>
            <a:ext uri="{FF2B5EF4-FFF2-40B4-BE49-F238E27FC236}">
              <a16:creationId xmlns:a16="http://schemas.microsoft.com/office/drawing/2014/main" id="{085D5672-649F-4467-AC24-2906AAB41E6D}"/>
            </a:ext>
          </a:extLst>
        </xdr:cNvPr>
        <xdr:cNvCxnSpPr/>
      </xdr:nvCxnSpPr>
      <xdr:spPr>
        <a:xfrm flipV="1">
          <a:off x="9429115" y="12957084"/>
          <a:ext cx="0" cy="1393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149696</xdr:rowOff>
    </xdr:from>
    <xdr:ext cx="469744" cy="259045"/>
    <xdr:sp macro="" textlink="">
      <xdr:nvSpPr>
        <xdr:cNvPr id="346" name="【福祉施設】&#10;一人当たり面積最小値テキスト">
          <a:extLst>
            <a:ext uri="{FF2B5EF4-FFF2-40B4-BE49-F238E27FC236}">
              <a16:creationId xmlns:a16="http://schemas.microsoft.com/office/drawing/2014/main" id="{85B8419E-1D0D-4D28-8494-49F43EA5A766}"/>
            </a:ext>
          </a:extLst>
        </xdr:cNvPr>
        <xdr:cNvSpPr txBox="1"/>
      </xdr:nvSpPr>
      <xdr:spPr>
        <a:xfrm>
          <a:off x="9467850" y="143546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145869</xdr:rowOff>
    </xdr:from>
    <xdr:to>
      <xdr:col>55</xdr:col>
      <xdr:colOff>88900</xdr:colOff>
      <xdr:row>86</xdr:row>
      <xdr:rowOff>145869</xdr:rowOff>
    </xdr:to>
    <xdr:cxnSp macro="">
      <xdr:nvCxnSpPr>
        <xdr:cNvPr id="347" name="直線コネクタ 346">
          <a:extLst>
            <a:ext uri="{FF2B5EF4-FFF2-40B4-BE49-F238E27FC236}">
              <a16:creationId xmlns:a16="http://schemas.microsoft.com/office/drawing/2014/main" id="{782F643C-0424-45D7-9ED0-54C9C9AAB29F}"/>
            </a:ext>
          </a:extLst>
        </xdr:cNvPr>
        <xdr:cNvCxnSpPr/>
      </xdr:nvCxnSpPr>
      <xdr:spPr>
        <a:xfrm>
          <a:off x="9359900" y="1435081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19611</xdr:rowOff>
    </xdr:from>
    <xdr:ext cx="469744" cy="259045"/>
    <xdr:sp macro="" textlink="">
      <xdr:nvSpPr>
        <xdr:cNvPr id="348" name="【福祉施設】&#10;一人当たり面積最大値テキスト">
          <a:extLst>
            <a:ext uri="{FF2B5EF4-FFF2-40B4-BE49-F238E27FC236}">
              <a16:creationId xmlns:a16="http://schemas.microsoft.com/office/drawing/2014/main" id="{9D05096C-7CAD-44AA-8C28-B72FA969D667}"/>
            </a:ext>
          </a:extLst>
        </xdr:cNvPr>
        <xdr:cNvSpPr txBox="1"/>
      </xdr:nvSpPr>
      <xdr:spPr>
        <a:xfrm>
          <a:off x="9467850" y="12738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72934</xdr:rowOff>
    </xdr:from>
    <xdr:to>
      <xdr:col>55</xdr:col>
      <xdr:colOff>88900</xdr:colOff>
      <xdr:row>78</xdr:row>
      <xdr:rowOff>72934</xdr:rowOff>
    </xdr:to>
    <xdr:cxnSp macro="">
      <xdr:nvCxnSpPr>
        <xdr:cNvPr id="349" name="直線コネクタ 348">
          <a:extLst>
            <a:ext uri="{FF2B5EF4-FFF2-40B4-BE49-F238E27FC236}">
              <a16:creationId xmlns:a16="http://schemas.microsoft.com/office/drawing/2014/main" id="{FE4CCC6E-579F-42BF-9AA0-57D6540A7BFE}"/>
            </a:ext>
          </a:extLst>
        </xdr:cNvPr>
        <xdr:cNvCxnSpPr/>
      </xdr:nvCxnSpPr>
      <xdr:spPr>
        <a:xfrm>
          <a:off x="9359900" y="129570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150058</xdr:rowOff>
    </xdr:from>
    <xdr:ext cx="469744" cy="259045"/>
    <xdr:sp macro="" textlink="">
      <xdr:nvSpPr>
        <xdr:cNvPr id="350" name="【福祉施設】&#10;一人当たり面積平均値テキスト">
          <a:extLst>
            <a:ext uri="{FF2B5EF4-FFF2-40B4-BE49-F238E27FC236}">
              <a16:creationId xmlns:a16="http://schemas.microsoft.com/office/drawing/2014/main" id="{CB2D8103-B8E9-46B7-8690-8E12AF3BEDCD}"/>
            </a:ext>
          </a:extLst>
        </xdr:cNvPr>
        <xdr:cNvSpPr txBox="1"/>
      </xdr:nvSpPr>
      <xdr:spPr>
        <a:xfrm>
          <a:off x="9467850" y="140248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127181</xdr:rowOff>
    </xdr:from>
    <xdr:to>
      <xdr:col>55</xdr:col>
      <xdr:colOff>50800</xdr:colOff>
      <xdr:row>86</xdr:row>
      <xdr:rowOff>57331</xdr:rowOff>
    </xdr:to>
    <xdr:sp macro="" textlink="">
      <xdr:nvSpPr>
        <xdr:cNvPr id="351" name="フローチャート: 判断 350">
          <a:extLst>
            <a:ext uri="{FF2B5EF4-FFF2-40B4-BE49-F238E27FC236}">
              <a16:creationId xmlns:a16="http://schemas.microsoft.com/office/drawing/2014/main" id="{C2424466-2D3E-44A9-930B-08941CF30D67}"/>
            </a:ext>
          </a:extLst>
        </xdr:cNvPr>
        <xdr:cNvSpPr/>
      </xdr:nvSpPr>
      <xdr:spPr>
        <a:xfrm>
          <a:off x="9398000" y="1416703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131536</xdr:rowOff>
    </xdr:from>
    <xdr:to>
      <xdr:col>50</xdr:col>
      <xdr:colOff>165100</xdr:colOff>
      <xdr:row>86</xdr:row>
      <xdr:rowOff>61686</xdr:rowOff>
    </xdr:to>
    <xdr:sp macro="" textlink="">
      <xdr:nvSpPr>
        <xdr:cNvPr id="352" name="フローチャート: 判断 351">
          <a:extLst>
            <a:ext uri="{FF2B5EF4-FFF2-40B4-BE49-F238E27FC236}">
              <a16:creationId xmlns:a16="http://schemas.microsoft.com/office/drawing/2014/main" id="{7395B38C-9991-4DCA-B636-8E0E1F16765E}"/>
            </a:ext>
          </a:extLst>
        </xdr:cNvPr>
        <xdr:cNvSpPr/>
      </xdr:nvSpPr>
      <xdr:spPr>
        <a:xfrm>
          <a:off x="8636000" y="1417138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120650</xdr:rowOff>
    </xdr:from>
    <xdr:to>
      <xdr:col>46</xdr:col>
      <xdr:colOff>38100</xdr:colOff>
      <xdr:row>86</xdr:row>
      <xdr:rowOff>50800</xdr:rowOff>
    </xdr:to>
    <xdr:sp macro="" textlink="">
      <xdr:nvSpPr>
        <xdr:cNvPr id="353" name="フローチャート: 判断 352">
          <a:extLst>
            <a:ext uri="{FF2B5EF4-FFF2-40B4-BE49-F238E27FC236}">
              <a16:creationId xmlns:a16="http://schemas.microsoft.com/office/drawing/2014/main" id="{B163E98F-55BD-42CF-9E43-CDC2CA5627C7}"/>
            </a:ext>
          </a:extLst>
        </xdr:cNvPr>
        <xdr:cNvSpPr/>
      </xdr:nvSpPr>
      <xdr:spPr>
        <a:xfrm>
          <a:off x="7842250" y="141605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123916</xdr:rowOff>
    </xdr:from>
    <xdr:to>
      <xdr:col>41</xdr:col>
      <xdr:colOff>101600</xdr:colOff>
      <xdr:row>86</xdr:row>
      <xdr:rowOff>54066</xdr:rowOff>
    </xdr:to>
    <xdr:sp macro="" textlink="">
      <xdr:nvSpPr>
        <xdr:cNvPr id="354" name="フローチャート: 判断 353">
          <a:extLst>
            <a:ext uri="{FF2B5EF4-FFF2-40B4-BE49-F238E27FC236}">
              <a16:creationId xmlns:a16="http://schemas.microsoft.com/office/drawing/2014/main" id="{67391672-CF57-4FE7-8C2C-1691D2ED24E7}"/>
            </a:ext>
          </a:extLst>
        </xdr:cNvPr>
        <xdr:cNvSpPr/>
      </xdr:nvSpPr>
      <xdr:spPr>
        <a:xfrm>
          <a:off x="7029450" y="1416376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146776</xdr:rowOff>
    </xdr:from>
    <xdr:to>
      <xdr:col>36</xdr:col>
      <xdr:colOff>165100</xdr:colOff>
      <xdr:row>86</xdr:row>
      <xdr:rowOff>76926</xdr:rowOff>
    </xdr:to>
    <xdr:sp macro="" textlink="">
      <xdr:nvSpPr>
        <xdr:cNvPr id="355" name="フローチャート: 判断 354">
          <a:extLst>
            <a:ext uri="{FF2B5EF4-FFF2-40B4-BE49-F238E27FC236}">
              <a16:creationId xmlns:a16="http://schemas.microsoft.com/office/drawing/2014/main" id="{F5DEF7CA-60DE-4ACD-AB19-F5E3EF6A5BE0}"/>
            </a:ext>
          </a:extLst>
        </xdr:cNvPr>
        <xdr:cNvSpPr/>
      </xdr:nvSpPr>
      <xdr:spPr>
        <a:xfrm>
          <a:off x="6235700" y="1418662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1E42C7C7-64CC-494B-8220-6BCB6467D6CB}"/>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F73F934D-D965-4D8E-8EFD-6CA3AFBEC8FC}"/>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E48215F2-36E0-45B9-8ED9-7C70E7C74AF9}"/>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0F8F6BC3-6D94-4E2C-83BD-6141CAE74A71}"/>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D4E688F2-7B6B-4539-B291-DA803D04C7F7}"/>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141332</xdr:rowOff>
    </xdr:from>
    <xdr:to>
      <xdr:col>55</xdr:col>
      <xdr:colOff>50800</xdr:colOff>
      <xdr:row>86</xdr:row>
      <xdr:rowOff>71482</xdr:rowOff>
    </xdr:to>
    <xdr:sp macro="" textlink="">
      <xdr:nvSpPr>
        <xdr:cNvPr id="361" name="楕円 360">
          <a:extLst>
            <a:ext uri="{FF2B5EF4-FFF2-40B4-BE49-F238E27FC236}">
              <a16:creationId xmlns:a16="http://schemas.microsoft.com/office/drawing/2014/main" id="{3489B551-3208-4D0B-AC55-3F44A61D37A0}"/>
            </a:ext>
          </a:extLst>
        </xdr:cNvPr>
        <xdr:cNvSpPr/>
      </xdr:nvSpPr>
      <xdr:spPr>
        <a:xfrm>
          <a:off x="9398000" y="1418118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105608</xdr:rowOff>
    </xdr:from>
    <xdr:ext cx="469744" cy="259045"/>
    <xdr:sp macro="" textlink="">
      <xdr:nvSpPr>
        <xdr:cNvPr id="362" name="【福祉施設】&#10;一人当たり面積該当値テキスト">
          <a:extLst>
            <a:ext uri="{FF2B5EF4-FFF2-40B4-BE49-F238E27FC236}">
              <a16:creationId xmlns:a16="http://schemas.microsoft.com/office/drawing/2014/main" id="{6F106D29-0239-46D5-9702-3DD43354D593}"/>
            </a:ext>
          </a:extLst>
        </xdr:cNvPr>
        <xdr:cNvSpPr txBox="1"/>
      </xdr:nvSpPr>
      <xdr:spPr>
        <a:xfrm>
          <a:off x="9467850" y="14145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140244</xdr:rowOff>
    </xdr:from>
    <xdr:to>
      <xdr:col>50</xdr:col>
      <xdr:colOff>165100</xdr:colOff>
      <xdr:row>86</xdr:row>
      <xdr:rowOff>70394</xdr:rowOff>
    </xdr:to>
    <xdr:sp macro="" textlink="">
      <xdr:nvSpPr>
        <xdr:cNvPr id="363" name="楕円 362">
          <a:extLst>
            <a:ext uri="{FF2B5EF4-FFF2-40B4-BE49-F238E27FC236}">
              <a16:creationId xmlns:a16="http://schemas.microsoft.com/office/drawing/2014/main" id="{3383C78B-F577-4039-97C3-3777235D1E4B}"/>
            </a:ext>
          </a:extLst>
        </xdr:cNvPr>
        <xdr:cNvSpPr/>
      </xdr:nvSpPr>
      <xdr:spPr>
        <a:xfrm>
          <a:off x="8636000" y="1418009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19594</xdr:rowOff>
    </xdr:from>
    <xdr:to>
      <xdr:col>55</xdr:col>
      <xdr:colOff>0</xdr:colOff>
      <xdr:row>86</xdr:row>
      <xdr:rowOff>20682</xdr:rowOff>
    </xdr:to>
    <xdr:cxnSp macro="">
      <xdr:nvCxnSpPr>
        <xdr:cNvPr id="364" name="直線コネクタ 363">
          <a:extLst>
            <a:ext uri="{FF2B5EF4-FFF2-40B4-BE49-F238E27FC236}">
              <a16:creationId xmlns:a16="http://schemas.microsoft.com/office/drawing/2014/main" id="{91C7E61F-ED07-42A8-AA47-D2F35990ED47}"/>
            </a:ext>
          </a:extLst>
        </xdr:cNvPr>
        <xdr:cNvCxnSpPr/>
      </xdr:nvCxnSpPr>
      <xdr:spPr>
        <a:xfrm>
          <a:off x="8686800" y="14224544"/>
          <a:ext cx="74295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139156</xdr:rowOff>
    </xdr:from>
    <xdr:to>
      <xdr:col>46</xdr:col>
      <xdr:colOff>38100</xdr:colOff>
      <xdr:row>86</xdr:row>
      <xdr:rowOff>69306</xdr:rowOff>
    </xdr:to>
    <xdr:sp macro="" textlink="">
      <xdr:nvSpPr>
        <xdr:cNvPr id="365" name="楕円 364">
          <a:extLst>
            <a:ext uri="{FF2B5EF4-FFF2-40B4-BE49-F238E27FC236}">
              <a16:creationId xmlns:a16="http://schemas.microsoft.com/office/drawing/2014/main" id="{170F2578-1AE0-4645-899D-6F09F365313F}"/>
            </a:ext>
          </a:extLst>
        </xdr:cNvPr>
        <xdr:cNvSpPr/>
      </xdr:nvSpPr>
      <xdr:spPr>
        <a:xfrm>
          <a:off x="7842250" y="1417900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18506</xdr:rowOff>
    </xdr:from>
    <xdr:to>
      <xdr:col>50</xdr:col>
      <xdr:colOff>114300</xdr:colOff>
      <xdr:row>86</xdr:row>
      <xdr:rowOff>19594</xdr:rowOff>
    </xdr:to>
    <xdr:cxnSp macro="">
      <xdr:nvCxnSpPr>
        <xdr:cNvPr id="366" name="直線コネクタ 365">
          <a:extLst>
            <a:ext uri="{FF2B5EF4-FFF2-40B4-BE49-F238E27FC236}">
              <a16:creationId xmlns:a16="http://schemas.microsoft.com/office/drawing/2014/main" id="{ADF39B00-2043-4AF2-926D-9AD262EB68E2}"/>
            </a:ext>
          </a:extLst>
        </xdr:cNvPr>
        <xdr:cNvCxnSpPr/>
      </xdr:nvCxnSpPr>
      <xdr:spPr>
        <a:xfrm>
          <a:off x="7886700" y="14223456"/>
          <a:ext cx="80010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138068</xdr:rowOff>
    </xdr:from>
    <xdr:to>
      <xdr:col>41</xdr:col>
      <xdr:colOff>101600</xdr:colOff>
      <xdr:row>86</xdr:row>
      <xdr:rowOff>68218</xdr:rowOff>
    </xdr:to>
    <xdr:sp macro="" textlink="">
      <xdr:nvSpPr>
        <xdr:cNvPr id="367" name="楕円 366">
          <a:extLst>
            <a:ext uri="{FF2B5EF4-FFF2-40B4-BE49-F238E27FC236}">
              <a16:creationId xmlns:a16="http://schemas.microsoft.com/office/drawing/2014/main" id="{0983FD2F-4B95-4F9F-90C9-68D2FD31EBCC}"/>
            </a:ext>
          </a:extLst>
        </xdr:cNvPr>
        <xdr:cNvSpPr/>
      </xdr:nvSpPr>
      <xdr:spPr>
        <a:xfrm>
          <a:off x="7029450" y="1417791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17418</xdr:rowOff>
    </xdr:from>
    <xdr:to>
      <xdr:col>45</xdr:col>
      <xdr:colOff>177800</xdr:colOff>
      <xdr:row>86</xdr:row>
      <xdr:rowOff>18506</xdr:rowOff>
    </xdr:to>
    <xdr:cxnSp macro="">
      <xdr:nvCxnSpPr>
        <xdr:cNvPr id="368" name="直線コネクタ 367">
          <a:extLst>
            <a:ext uri="{FF2B5EF4-FFF2-40B4-BE49-F238E27FC236}">
              <a16:creationId xmlns:a16="http://schemas.microsoft.com/office/drawing/2014/main" id="{4004B37B-BD03-4482-AA2D-01DA3F376AA5}"/>
            </a:ext>
          </a:extLst>
        </xdr:cNvPr>
        <xdr:cNvCxnSpPr/>
      </xdr:nvCxnSpPr>
      <xdr:spPr>
        <a:xfrm>
          <a:off x="7080250" y="14222368"/>
          <a:ext cx="80645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136979</xdr:rowOff>
    </xdr:from>
    <xdr:to>
      <xdr:col>36</xdr:col>
      <xdr:colOff>165100</xdr:colOff>
      <xdr:row>86</xdr:row>
      <xdr:rowOff>67129</xdr:rowOff>
    </xdr:to>
    <xdr:sp macro="" textlink="">
      <xdr:nvSpPr>
        <xdr:cNvPr id="369" name="楕円 368">
          <a:extLst>
            <a:ext uri="{FF2B5EF4-FFF2-40B4-BE49-F238E27FC236}">
              <a16:creationId xmlns:a16="http://schemas.microsoft.com/office/drawing/2014/main" id="{DEE40F31-52EE-4D59-B549-F2E3F1F35537}"/>
            </a:ext>
          </a:extLst>
        </xdr:cNvPr>
        <xdr:cNvSpPr/>
      </xdr:nvSpPr>
      <xdr:spPr>
        <a:xfrm>
          <a:off x="6235700" y="1417682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16329</xdr:rowOff>
    </xdr:from>
    <xdr:to>
      <xdr:col>41</xdr:col>
      <xdr:colOff>50800</xdr:colOff>
      <xdr:row>86</xdr:row>
      <xdr:rowOff>17418</xdr:rowOff>
    </xdr:to>
    <xdr:cxnSp macro="">
      <xdr:nvCxnSpPr>
        <xdr:cNvPr id="370" name="直線コネクタ 369">
          <a:extLst>
            <a:ext uri="{FF2B5EF4-FFF2-40B4-BE49-F238E27FC236}">
              <a16:creationId xmlns:a16="http://schemas.microsoft.com/office/drawing/2014/main" id="{DBEDC0D0-562B-49E2-96ED-3951B41213B2}"/>
            </a:ext>
          </a:extLst>
        </xdr:cNvPr>
        <xdr:cNvCxnSpPr/>
      </xdr:nvCxnSpPr>
      <xdr:spPr>
        <a:xfrm>
          <a:off x="6286500" y="14221279"/>
          <a:ext cx="793750" cy="1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78213</xdr:rowOff>
    </xdr:from>
    <xdr:ext cx="469744" cy="259045"/>
    <xdr:sp macro="" textlink="">
      <xdr:nvSpPr>
        <xdr:cNvPr id="371" name="n_1aveValue【福祉施設】&#10;一人当たり面積">
          <a:extLst>
            <a:ext uri="{FF2B5EF4-FFF2-40B4-BE49-F238E27FC236}">
              <a16:creationId xmlns:a16="http://schemas.microsoft.com/office/drawing/2014/main" id="{7BCACFF8-FE31-476B-9CE8-5FAC2CA85746}"/>
            </a:ext>
          </a:extLst>
        </xdr:cNvPr>
        <xdr:cNvSpPr txBox="1"/>
      </xdr:nvSpPr>
      <xdr:spPr>
        <a:xfrm>
          <a:off x="8458277" y="13952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67327</xdr:rowOff>
    </xdr:from>
    <xdr:ext cx="469744" cy="259045"/>
    <xdr:sp macro="" textlink="">
      <xdr:nvSpPr>
        <xdr:cNvPr id="372" name="n_2aveValue【福祉施設】&#10;一人当たり面積">
          <a:extLst>
            <a:ext uri="{FF2B5EF4-FFF2-40B4-BE49-F238E27FC236}">
              <a16:creationId xmlns:a16="http://schemas.microsoft.com/office/drawing/2014/main" id="{05CEA1B5-6B25-417C-994C-6966794AC74E}"/>
            </a:ext>
          </a:extLst>
        </xdr:cNvPr>
        <xdr:cNvSpPr txBox="1"/>
      </xdr:nvSpPr>
      <xdr:spPr>
        <a:xfrm>
          <a:off x="7677227" y="13942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70593</xdr:rowOff>
    </xdr:from>
    <xdr:ext cx="469744" cy="259045"/>
    <xdr:sp macro="" textlink="">
      <xdr:nvSpPr>
        <xdr:cNvPr id="373" name="n_3aveValue【福祉施設】&#10;一人当たり面積">
          <a:extLst>
            <a:ext uri="{FF2B5EF4-FFF2-40B4-BE49-F238E27FC236}">
              <a16:creationId xmlns:a16="http://schemas.microsoft.com/office/drawing/2014/main" id="{4BB4DDC7-A8CC-48B6-AC4B-D5A745E6240D}"/>
            </a:ext>
          </a:extLst>
        </xdr:cNvPr>
        <xdr:cNvSpPr txBox="1"/>
      </xdr:nvSpPr>
      <xdr:spPr>
        <a:xfrm>
          <a:off x="6864427" y="13945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68053</xdr:rowOff>
    </xdr:from>
    <xdr:ext cx="469744" cy="259045"/>
    <xdr:sp macro="" textlink="">
      <xdr:nvSpPr>
        <xdr:cNvPr id="374" name="n_4aveValue【福祉施設】&#10;一人当たり面積">
          <a:extLst>
            <a:ext uri="{FF2B5EF4-FFF2-40B4-BE49-F238E27FC236}">
              <a16:creationId xmlns:a16="http://schemas.microsoft.com/office/drawing/2014/main" id="{84C57DC5-C8E4-4786-B5D2-6E80167EF5C5}"/>
            </a:ext>
          </a:extLst>
        </xdr:cNvPr>
        <xdr:cNvSpPr txBox="1"/>
      </xdr:nvSpPr>
      <xdr:spPr>
        <a:xfrm>
          <a:off x="6070677" y="14273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61521</xdr:rowOff>
    </xdr:from>
    <xdr:ext cx="469744" cy="259045"/>
    <xdr:sp macro="" textlink="">
      <xdr:nvSpPr>
        <xdr:cNvPr id="375" name="n_1mainValue【福祉施設】&#10;一人当たり面積">
          <a:extLst>
            <a:ext uri="{FF2B5EF4-FFF2-40B4-BE49-F238E27FC236}">
              <a16:creationId xmlns:a16="http://schemas.microsoft.com/office/drawing/2014/main" id="{91404FE2-B5A0-4E16-BEA1-24F8B8B84007}"/>
            </a:ext>
          </a:extLst>
        </xdr:cNvPr>
        <xdr:cNvSpPr txBox="1"/>
      </xdr:nvSpPr>
      <xdr:spPr>
        <a:xfrm>
          <a:off x="8458277" y="14266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60433</xdr:rowOff>
    </xdr:from>
    <xdr:ext cx="469744" cy="259045"/>
    <xdr:sp macro="" textlink="">
      <xdr:nvSpPr>
        <xdr:cNvPr id="376" name="n_2mainValue【福祉施設】&#10;一人当たり面積">
          <a:extLst>
            <a:ext uri="{FF2B5EF4-FFF2-40B4-BE49-F238E27FC236}">
              <a16:creationId xmlns:a16="http://schemas.microsoft.com/office/drawing/2014/main" id="{A9B74D4C-C484-4029-9A86-3CFA2747B5E6}"/>
            </a:ext>
          </a:extLst>
        </xdr:cNvPr>
        <xdr:cNvSpPr txBox="1"/>
      </xdr:nvSpPr>
      <xdr:spPr>
        <a:xfrm>
          <a:off x="7677227" y="14265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59345</xdr:rowOff>
    </xdr:from>
    <xdr:ext cx="469744" cy="259045"/>
    <xdr:sp macro="" textlink="">
      <xdr:nvSpPr>
        <xdr:cNvPr id="377" name="n_3mainValue【福祉施設】&#10;一人当たり面積">
          <a:extLst>
            <a:ext uri="{FF2B5EF4-FFF2-40B4-BE49-F238E27FC236}">
              <a16:creationId xmlns:a16="http://schemas.microsoft.com/office/drawing/2014/main" id="{990BF0E1-8105-4578-B64C-CD5019C2AAE2}"/>
            </a:ext>
          </a:extLst>
        </xdr:cNvPr>
        <xdr:cNvSpPr txBox="1"/>
      </xdr:nvSpPr>
      <xdr:spPr>
        <a:xfrm>
          <a:off x="6864427" y="14264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83656</xdr:rowOff>
    </xdr:from>
    <xdr:ext cx="469744" cy="259045"/>
    <xdr:sp macro="" textlink="">
      <xdr:nvSpPr>
        <xdr:cNvPr id="378" name="n_4mainValue【福祉施設】&#10;一人当たり面積">
          <a:extLst>
            <a:ext uri="{FF2B5EF4-FFF2-40B4-BE49-F238E27FC236}">
              <a16:creationId xmlns:a16="http://schemas.microsoft.com/office/drawing/2014/main" id="{48F23DA3-EF67-4030-8233-1C5F328D24A4}"/>
            </a:ext>
          </a:extLst>
        </xdr:cNvPr>
        <xdr:cNvSpPr txBox="1"/>
      </xdr:nvSpPr>
      <xdr:spPr>
        <a:xfrm>
          <a:off x="6070677" y="13958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a:extLst>
            <a:ext uri="{FF2B5EF4-FFF2-40B4-BE49-F238E27FC236}">
              <a16:creationId xmlns:a16="http://schemas.microsoft.com/office/drawing/2014/main" id="{740657DA-E8B9-443E-A6DF-0E9AECAD22D4}"/>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a:extLst>
            <a:ext uri="{FF2B5EF4-FFF2-40B4-BE49-F238E27FC236}">
              <a16:creationId xmlns:a16="http://schemas.microsoft.com/office/drawing/2014/main" id="{3F5B870B-88FE-4675-A25D-49DA24A67027}"/>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a:extLst>
            <a:ext uri="{FF2B5EF4-FFF2-40B4-BE49-F238E27FC236}">
              <a16:creationId xmlns:a16="http://schemas.microsoft.com/office/drawing/2014/main" id="{49799705-CB9C-4256-8FCA-39FADF47EAE4}"/>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a:extLst>
            <a:ext uri="{FF2B5EF4-FFF2-40B4-BE49-F238E27FC236}">
              <a16:creationId xmlns:a16="http://schemas.microsoft.com/office/drawing/2014/main" id="{2517CECE-2C5D-4A2D-92A0-4F2744A290B0}"/>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a:extLst>
            <a:ext uri="{FF2B5EF4-FFF2-40B4-BE49-F238E27FC236}">
              <a16:creationId xmlns:a16="http://schemas.microsoft.com/office/drawing/2014/main" id="{C7331B9E-F965-47D8-91F7-03D30DCBDFBA}"/>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a:extLst>
            <a:ext uri="{FF2B5EF4-FFF2-40B4-BE49-F238E27FC236}">
              <a16:creationId xmlns:a16="http://schemas.microsoft.com/office/drawing/2014/main" id="{F09728B3-957F-41BC-94E1-A5BB11155579}"/>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a:extLst>
            <a:ext uri="{FF2B5EF4-FFF2-40B4-BE49-F238E27FC236}">
              <a16:creationId xmlns:a16="http://schemas.microsoft.com/office/drawing/2014/main" id="{D4CE209C-0F89-45FB-91CA-1A4B32AD9E89}"/>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a:extLst>
            <a:ext uri="{FF2B5EF4-FFF2-40B4-BE49-F238E27FC236}">
              <a16:creationId xmlns:a16="http://schemas.microsoft.com/office/drawing/2014/main" id="{FCDD9254-ED09-4DA3-B885-B37D0BEEBDB5}"/>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7" name="正方形/長方形 386">
          <a:extLst>
            <a:ext uri="{FF2B5EF4-FFF2-40B4-BE49-F238E27FC236}">
              <a16:creationId xmlns:a16="http://schemas.microsoft.com/office/drawing/2014/main" id="{8035794A-2C39-4270-8F25-A6D61DC8AEE2}"/>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8" name="正方形/長方形 387">
          <a:extLst>
            <a:ext uri="{FF2B5EF4-FFF2-40B4-BE49-F238E27FC236}">
              <a16:creationId xmlns:a16="http://schemas.microsoft.com/office/drawing/2014/main" id="{381356AE-9A74-45B0-8022-BDAC90CD42C3}"/>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9" name="正方形/長方形 388">
          <a:extLst>
            <a:ext uri="{FF2B5EF4-FFF2-40B4-BE49-F238E27FC236}">
              <a16:creationId xmlns:a16="http://schemas.microsoft.com/office/drawing/2014/main" id="{E5CD799E-E27E-4F6C-8226-9139BCE1A58D}"/>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0" name="正方形/長方形 389">
          <a:extLst>
            <a:ext uri="{FF2B5EF4-FFF2-40B4-BE49-F238E27FC236}">
              <a16:creationId xmlns:a16="http://schemas.microsoft.com/office/drawing/2014/main" id="{381C1934-5064-404C-8FDB-43A70077382C}"/>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1" name="正方形/長方形 390">
          <a:extLst>
            <a:ext uri="{FF2B5EF4-FFF2-40B4-BE49-F238E27FC236}">
              <a16:creationId xmlns:a16="http://schemas.microsoft.com/office/drawing/2014/main" id="{2CB1A909-3280-4CF0-B8C1-D02CA1EB7B23}"/>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2" name="正方形/長方形 391">
          <a:extLst>
            <a:ext uri="{FF2B5EF4-FFF2-40B4-BE49-F238E27FC236}">
              <a16:creationId xmlns:a16="http://schemas.microsoft.com/office/drawing/2014/main" id="{DD591A49-F87D-4200-BB9F-D32F1BBB5253}"/>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3" name="正方形/長方形 392">
          <a:extLst>
            <a:ext uri="{FF2B5EF4-FFF2-40B4-BE49-F238E27FC236}">
              <a16:creationId xmlns:a16="http://schemas.microsoft.com/office/drawing/2014/main" id="{A78787BF-6F51-4C0B-B6B3-B50DCD7F1EC4}"/>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4" name="正方形/長方形 393">
          <a:extLst>
            <a:ext uri="{FF2B5EF4-FFF2-40B4-BE49-F238E27FC236}">
              <a16:creationId xmlns:a16="http://schemas.microsoft.com/office/drawing/2014/main" id="{E1CD5F76-BBBC-4BA8-9A25-D6663D0EAC7F}"/>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a:extLst>
            <a:ext uri="{FF2B5EF4-FFF2-40B4-BE49-F238E27FC236}">
              <a16:creationId xmlns:a16="http://schemas.microsoft.com/office/drawing/2014/main" id="{008DDBFF-9DE0-4F47-9B0E-8EE32A8A8163}"/>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a:extLst>
            <a:ext uri="{FF2B5EF4-FFF2-40B4-BE49-F238E27FC236}">
              <a16:creationId xmlns:a16="http://schemas.microsoft.com/office/drawing/2014/main" id="{0EA49C43-C7C2-47D6-8DB4-2E3DC1DE2C54}"/>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a:extLst>
            <a:ext uri="{FF2B5EF4-FFF2-40B4-BE49-F238E27FC236}">
              <a16:creationId xmlns:a16="http://schemas.microsoft.com/office/drawing/2014/main" id="{3ECA3CFA-A1BF-4713-B8F2-F2704B73480B}"/>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a:extLst>
            <a:ext uri="{FF2B5EF4-FFF2-40B4-BE49-F238E27FC236}">
              <a16:creationId xmlns:a16="http://schemas.microsoft.com/office/drawing/2014/main" id="{545CA49C-4ABF-4DBC-9120-47E01EEB2803}"/>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a:extLst>
            <a:ext uri="{FF2B5EF4-FFF2-40B4-BE49-F238E27FC236}">
              <a16:creationId xmlns:a16="http://schemas.microsoft.com/office/drawing/2014/main" id="{BD053660-6572-4A08-903A-3FF129E4B4B5}"/>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a:extLst>
            <a:ext uri="{FF2B5EF4-FFF2-40B4-BE49-F238E27FC236}">
              <a16:creationId xmlns:a16="http://schemas.microsoft.com/office/drawing/2014/main" id="{F6C68062-543E-408C-B7AA-D5A53B9A1881}"/>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a:extLst>
            <a:ext uri="{FF2B5EF4-FFF2-40B4-BE49-F238E27FC236}">
              <a16:creationId xmlns:a16="http://schemas.microsoft.com/office/drawing/2014/main" id="{B572EBBE-99B3-48A8-B41E-6590B5B5F946}"/>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a:extLst>
            <a:ext uri="{FF2B5EF4-FFF2-40B4-BE49-F238E27FC236}">
              <a16:creationId xmlns:a16="http://schemas.microsoft.com/office/drawing/2014/main" id="{F1388E3A-9A26-4E7A-8034-DEB2448316BB}"/>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a:extLst>
            <a:ext uri="{FF2B5EF4-FFF2-40B4-BE49-F238E27FC236}">
              <a16:creationId xmlns:a16="http://schemas.microsoft.com/office/drawing/2014/main" id="{06212D87-4166-427D-9B92-77A36D8F1890}"/>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a:extLst>
            <a:ext uri="{FF2B5EF4-FFF2-40B4-BE49-F238E27FC236}">
              <a16:creationId xmlns:a16="http://schemas.microsoft.com/office/drawing/2014/main" id="{E951B2C8-4903-4BCA-A218-DA7AD07B128D}"/>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a:extLst>
            <a:ext uri="{FF2B5EF4-FFF2-40B4-BE49-F238E27FC236}">
              <a16:creationId xmlns:a16="http://schemas.microsoft.com/office/drawing/2014/main" id="{1C4DBA84-0DF7-45B6-827F-E564A4B1AB9F}"/>
            </a:ext>
          </a:extLst>
        </xdr:cNvPr>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6" name="直線コネクタ 405">
          <a:extLst>
            <a:ext uri="{FF2B5EF4-FFF2-40B4-BE49-F238E27FC236}">
              <a16:creationId xmlns:a16="http://schemas.microsoft.com/office/drawing/2014/main" id="{9770BFF9-6150-4256-955C-B3676090E3E9}"/>
            </a:ext>
          </a:extLst>
        </xdr:cNvPr>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7" name="テキスト ボックス 406">
          <a:extLst>
            <a:ext uri="{FF2B5EF4-FFF2-40B4-BE49-F238E27FC236}">
              <a16:creationId xmlns:a16="http://schemas.microsoft.com/office/drawing/2014/main" id="{7AE1015F-EF7A-43E4-93DF-487153162089}"/>
            </a:ext>
          </a:extLst>
        </xdr:cNvPr>
        <xdr:cNvSpPr txBox="1"/>
      </xdr:nvSpPr>
      <xdr:spPr>
        <a:xfrm>
          <a:off x="107977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8" name="直線コネクタ 407">
          <a:extLst>
            <a:ext uri="{FF2B5EF4-FFF2-40B4-BE49-F238E27FC236}">
              <a16:creationId xmlns:a16="http://schemas.microsoft.com/office/drawing/2014/main" id="{77B3D3BD-1F54-402A-9B14-519F7500DF9E}"/>
            </a:ext>
          </a:extLst>
        </xdr:cNvPr>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9" name="テキスト ボックス 408">
          <a:extLst>
            <a:ext uri="{FF2B5EF4-FFF2-40B4-BE49-F238E27FC236}">
              <a16:creationId xmlns:a16="http://schemas.microsoft.com/office/drawing/2014/main" id="{65348CFB-DBC3-45F6-985D-ED33C0253EA2}"/>
            </a:ext>
          </a:extLst>
        </xdr:cNvPr>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10" name="直線コネクタ 409">
          <a:extLst>
            <a:ext uri="{FF2B5EF4-FFF2-40B4-BE49-F238E27FC236}">
              <a16:creationId xmlns:a16="http://schemas.microsoft.com/office/drawing/2014/main" id="{D68C2B4F-BDE5-4079-89D8-7DD598A5300B}"/>
            </a:ext>
          </a:extLst>
        </xdr:cNvPr>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11" name="テキスト ボックス 410">
          <a:extLst>
            <a:ext uri="{FF2B5EF4-FFF2-40B4-BE49-F238E27FC236}">
              <a16:creationId xmlns:a16="http://schemas.microsoft.com/office/drawing/2014/main" id="{4FBF7BB4-3131-4AD7-ADB2-8C96ED7095CF}"/>
            </a:ext>
          </a:extLst>
        </xdr:cNvPr>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12" name="直線コネクタ 411">
          <a:extLst>
            <a:ext uri="{FF2B5EF4-FFF2-40B4-BE49-F238E27FC236}">
              <a16:creationId xmlns:a16="http://schemas.microsoft.com/office/drawing/2014/main" id="{648EF676-9498-4DF0-B2EE-9F11A159E386}"/>
            </a:ext>
          </a:extLst>
        </xdr:cNvPr>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3" name="テキスト ボックス 412">
          <a:extLst>
            <a:ext uri="{FF2B5EF4-FFF2-40B4-BE49-F238E27FC236}">
              <a16:creationId xmlns:a16="http://schemas.microsoft.com/office/drawing/2014/main" id="{0393E14C-E8D6-43F3-96A2-45B6234BE749}"/>
            </a:ext>
          </a:extLst>
        </xdr:cNvPr>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4" name="直線コネクタ 413">
          <a:extLst>
            <a:ext uri="{FF2B5EF4-FFF2-40B4-BE49-F238E27FC236}">
              <a16:creationId xmlns:a16="http://schemas.microsoft.com/office/drawing/2014/main" id="{A6CAFBD3-A47E-4989-81A5-171A72E783AD}"/>
            </a:ext>
          </a:extLst>
        </xdr:cNvPr>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5" name="テキスト ボックス 414">
          <a:extLst>
            <a:ext uri="{FF2B5EF4-FFF2-40B4-BE49-F238E27FC236}">
              <a16:creationId xmlns:a16="http://schemas.microsoft.com/office/drawing/2014/main" id="{A9BAE84D-473C-4052-8F5C-9D551F839F08}"/>
            </a:ext>
          </a:extLst>
        </xdr:cNvPr>
        <xdr:cNvSpPr txBox="1"/>
      </xdr:nvSpPr>
      <xdr:spPr>
        <a:xfrm>
          <a:off x="108427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6" name="直線コネクタ 415">
          <a:extLst>
            <a:ext uri="{FF2B5EF4-FFF2-40B4-BE49-F238E27FC236}">
              <a16:creationId xmlns:a16="http://schemas.microsoft.com/office/drawing/2014/main" id="{BFD2C0B3-0629-42AF-8651-7ED92FCE0693}"/>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7" name="テキスト ボックス 416">
          <a:extLst>
            <a:ext uri="{FF2B5EF4-FFF2-40B4-BE49-F238E27FC236}">
              <a16:creationId xmlns:a16="http://schemas.microsoft.com/office/drawing/2014/main" id="{2FB92DE2-4F13-4593-A402-FDB0E187F2DE}"/>
            </a:ext>
          </a:extLst>
        </xdr:cNvPr>
        <xdr:cNvSpPr txBox="1"/>
      </xdr:nvSpPr>
      <xdr:spPr>
        <a:xfrm>
          <a:off x="1090691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8" name="【一般廃棄物処理施設】&#10;有形固定資産減価償却率グラフ枠">
          <a:extLst>
            <a:ext uri="{FF2B5EF4-FFF2-40B4-BE49-F238E27FC236}">
              <a16:creationId xmlns:a16="http://schemas.microsoft.com/office/drawing/2014/main" id="{75034D03-76C3-403F-A224-B9D8FF1DFA9B}"/>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148590</xdr:rowOff>
    </xdr:from>
    <xdr:to>
      <xdr:col>85</xdr:col>
      <xdr:colOff>126364</xdr:colOff>
      <xdr:row>42</xdr:row>
      <xdr:rowOff>38100</xdr:rowOff>
    </xdr:to>
    <xdr:cxnSp macro="">
      <xdr:nvCxnSpPr>
        <xdr:cNvPr id="419" name="直線コネクタ 418">
          <a:extLst>
            <a:ext uri="{FF2B5EF4-FFF2-40B4-BE49-F238E27FC236}">
              <a16:creationId xmlns:a16="http://schemas.microsoft.com/office/drawing/2014/main" id="{EECD571E-0127-4CAF-BCD6-B6331F370346}"/>
            </a:ext>
          </a:extLst>
        </xdr:cNvPr>
        <xdr:cNvCxnSpPr/>
      </xdr:nvCxnSpPr>
      <xdr:spPr>
        <a:xfrm flipV="1">
          <a:off x="14699614" y="5603240"/>
          <a:ext cx="0" cy="1375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20" name="【一般廃棄物処理施設】&#10;有形固定資産減価償却率最小値テキスト">
          <a:extLst>
            <a:ext uri="{FF2B5EF4-FFF2-40B4-BE49-F238E27FC236}">
              <a16:creationId xmlns:a16="http://schemas.microsoft.com/office/drawing/2014/main" id="{3BE096D7-5CD8-4A56-9C12-CC5979A35D6E}"/>
            </a:ext>
          </a:extLst>
        </xdr:cNvPr>
        <xdr:cNvSpPr txBox="1"/>
      </xdr:nvSpPr>
      <xdr:spPr>
        <a:xfrm>
          <a:off x="14738350" y="6982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21" name="直線コネクタ 420">
          <a:extLst>
            <a:ext uri="{FF2B5EF4-FFF2-40B4-BE49-F238E27FC236}">
              <a16:creationId xmlns:a16="http://schemas.microsoft.com/office/drawing/2014/main" id="{E075F140-4D70-4D20-B8BC-19AF00FB2B1F}"/>
            </a:ext>
          </a:extLst>
        </xdr:cNvPr>
        <xdr:cNvCxnSpPr/>
      </xdr:nvCxnSpPr>
      <xdr:spPr>
        <a:xfrm>
          <a:off x="14611350" y="69786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95267</xdr:rowOff>
    </xdr:from>
    <xdr:ext cx="405111" cy="259045"/>
    <xdr:sp macro="" textlink="">
      <xdr:nvSpPr>
        <xdr:cNvPr id="422" name="【一般廃棄物処理施設】&#10;有形固定資産減価償却率最大値テキスト">
          <a:extLst>
            <a:ext uri="{FF2B5EF4-FFF2-40B4-BE49-F238E27FC236}">
              <a16:creationId xmlns:a16="http://schemas.microsoft.com/office/drawing/2014/main" id="{E4676B3B-9840-4577-93C0-8FC6F1005A5A}"/>
            </a:ext>
          </a:extLst>
        </xdr:cNvPr>
        <xdr:cNvSpPr txBox="1"/>
      </xdr:nvSpPr>
      <xdr:spPr>
        <a:xfrm>
          <a:off x="14738350" y="5384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148590</xdr:rowOff>
    </xdr:from>
    <xdr:to>
      <xdr:col>86</xdr:col>
      <xdr:colOff>25400</xdr:colOff>
      <xdr:row>33</xdr:row>
      <xdr:rowOff>148590</xdr:rowOff>
    </xdr:to>
    <xdr:cxnSp macro="">
      <xdr:nvCxnSpPr>
        <xdr:cNvPr id="423" name="直線コネクタ 422">
          <a:extLst>
            <a:ext uri="{FF2B5EF4-FFF2-40B4-BE49-F238E27FC236}">
              <a16:creationId xmlns:a16="http://schemas.microsoft.com/office/drawing/2014/main" id="{61630EE8-88F4-436E-A513-B5379A21B14D}"/>
            </a:ext>
          </a:extLst>
        </xdr:cNvPr>
        <xdr:cNvCxnSpPr/>
      </xdr:nvCxnSpPr>
      <xdr:spPr>
        <a:xfrm>
          <a:off x="14611350" y="56032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142892</xdr:rowOff>
    </xdr:from>
    <xdr:ext cx="405111" cy="259045"/>
    <xdr:sp macro="" textlink="">
      <xdr:nvSpPr>
        <xdr:cNvPr id="424" name="【一般廃棄物処理施設】&#10;有形固定資産減価償却率平均値テキスト">
          <a:extLst>
            <a:ext uri="{FF2B5EF4-FFF2-40B4-BE49-F238E27FC236}">
              <a16:creationId xmlns:a16="http://schemas.microsoft.com/office/drawing/2014/main" id="{7ACE3E03-AC04-41AA-8FA5-09E6CBE76B83}"/>
            </a:ext>
          </a:extLst>
        </xdr:cNvPr>
        <xdr:cNvSpPr txBox="1"/>
      </xdr:nvSpPr>
      <xdr:spPr>
        <a:xfrm>
          <a:off x="14738350" y="62579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164465</xdr:rowOff>
    </xdr:from>
    <xdr:to>
      <xdr:col>85</xdr:col>
      <xdr:colOff>177800</xdr:colOff>
      <xdr:row>38</xdr:row>
      <xdr:rowOff>94615</xdr:rowOff>
    </xdr:to>
    <xdr:sp macro="" textlink="">
      <xdr:nvSpPr>
        <xdr:cNvPr id="425" name="フローチャート: 判断 424">
          <a:extLst>
            <a:ext uri="{FF2B5EF4-FFF2-40B4-BE49-F238E27FC236}">
              <a16:creationId xmlns:a16="http://schemas.microsoft.com/office/drawing/2014/main" id="{BB097F5E-9949-4FB6-989E-778BD75F4CFC}"/>
            </a:ext>
          </a:extLst>
        </xdr:cNvPr>
        <xdr:cNvSpPr/>
      </xdr:nvSpPr>
      <xdr:spPr>
        <a:xfrm>
          <a:off x="14649450" y="6279515"/>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162560</xdr:rowOff>
    </xdr:from>
    <xdr:to>
      <xdr:col>81</xdr:col>
      <xdr:colOff>101600</xdr:colOff>
      <xdr:row>38</xdr:row>
      <xdr:rowOff>92710</xdr:rowOff>
    </xdr:to>
    <xdr:sp macro="" textlink="">
      <xdr:nvSpPr>
        <xdr:cNvPr id="426" name="フローチャート: 判断 425">
          <a:extLst>
            <a:ext uri="{FF2B5EF4-FFF2-40B4-BE49-F238E27FC236}">
              <a16:creationId xmlns:a16="http://schemas.microsoft.com/office/drawing/2014/main" id="{4E2C1F88-4EB9-4D98-8070-10EED37D947B}"/>
            </a:ext>
          </a:extLst>
        </xdr:cNvPr>
        <xdr:cNvSpPr/>
      </xdr:nvSpPr>
      <xdr:spPr>
        <a:xfrm>
          <a:off x="13887450" y="62776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97790</xdr:rowOff>
    </xdr:from>
    <xdr:to>
      <xdr:col>76</xdr:col>
      <xdr:colOff>165100</xdr:colOff>
      <xdr:row>38</xdr:row>
      <xdr:rowOff>27940</xdr:rowOff>
    </xdr:to>
    <xdr:sp macro="" textlink="">
      <xdr:nvSpPr>
        <xdr:cNvPr id="427" name="フローチャート: 判断 426">
          <a:extLst>
            <a:ext uri="{FF2B5EF4-FFF2-40B4-BE49-F238E27FC236}">
              <a16:creationId xmlns:a16="http://schemas.microsoft.com/office/drawing/2014/main" id="{0653D7A4-8B34-44EB-9434-993E69144AD4}"/>
            </a:ext>
          </a:extLst>
        </xdr:cNvPr>
        <xdr:cNvSpPr/>
      </xdr:nvSpPr>
      <xdr:spPr>
        <a:xfrm>
          <a:off x="13093700" y="621284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128270</xdr:rowOff>
    </xdr:from>
    <xdr:to>
      <xdr:col>72</xdr:col>
      <xdr:colOff>38100</xdr:colOff>
      <xdr:row>37</xdr:row>
      <xdr:rowOff>58420</xdr:rowOff>
    </xdr:to>
    <xdr:sp macro="" textlink="">
      <xdr:nvSpPr>
        <xdr:cNvPr id="428" name="フローチャート: 判断 427">
          <a:extLst>
            <a:ext uri="{FF2B5EF4-FFF2-40B4-BE49-F238E27FC236}">
              <a16:creationId xmlns:a16="http://schemas.microsoft.com/office/drawing/2014/main" id="{3C4FB353-57F3-4C55-942F-2DAB637C7B96}"/>
            </a:ext>
          </a:extLst>
        </xdr:cNvPr>
        <xdr:cNvSpPr/>
      </xdr:nvSpPr>
      <xdr:spPr>
        <a:xfrm>
          <a:off x="12299950" y="607822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133985</xdr:rowOff>
    </xdr:from>
    <xdr:to>
      <xdr:col>67</xdr:col>
      <xdr:colOff>101600</xdr:colOff>
      <xdr:row>37</xdr:row>
      <xdr:rowOff>64135</xdr:rowOff>
    </xdr:to>
    <xdr:sp macro="" textlink="">
      <xdr:nvSpPr>
        <xdr:cNvPr id="429" name="フローチャート: 判断 428">
          <a:extLst>
            <a:ext uri="{FF2B5EF4-FFF2-40B4-BE49-F238E27FC236}">
              <a16:creationId xmlns:a16="http://schemas.microsoft.com/office/drawing/2014/main" id="{1DDC3FA0-A7E1-4166-9125-839C312A621E}"/>
            </a:ext>
          </a:extLst>
        </xdr:cNvPr>
        <xdr:cNvSpPr/>
      </xdr:nvSpPr>
      <xdr:spPr>
        <a:xfrm>
          <a:off x="11487150" y="608393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E2D189E6-06D5-4EBA-BE94-FFB709EE9B52}"/>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A96287B0-3BBF-4E8E-8E0E-688EAC44A5FB}"/>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CAE8B95C-6291-4AFF-B247-F4CCBEB0F9FC}"/>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380DA679-A9A8-4CEF-9FDE-129A901A20E4}"/>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2B329031-A612-4D7F-AA63-19E816DE495F}"/>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84455</xdr:rowOff>
    </xdr:from>
    <xdr:to>
      <xdr:col>85</xdr:col>
      <xdr:colOff>177800</xdr:colOff>
      <xdr:row>35</xdr:row>
      <xdr:rowOff>14605</xdr:rowOff>
    </xdr:to>
    <xdr:sp macro="" textlink="">
      <xdr:nvSpPr>
        <xdr:cNvPr id="435" name="楕円 434">
          <a:extLst>
            <a:ext uri="{FF2B5EF4-FFF2-40B4-BE49-F238E27FC236}">
              <a16:creationId xmlns:a16="http://schemas.microsoft.com/office/drawing/2014/main" id="{B459F245-9C19-4B5D-B32D-D06A75631171}"/>
            </a:ext>
          </a:extLst>
        </xdr:cNvPr>
        <xdr:cNvSpPr/>
      </xdr:nvSpPr>
      <xdr:spPr>
        <a:xfrm>
          <a:off x="14649450" y="5704205"/>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107332</xdr:rowOff>
    </xdr:from>
    <xdr:ext cx="405111" cy="259045"/>
    <xdr:sp macro="" textlink="">
      <xdr:nvSpPr>
        <xdr:cNvPr id="436" name="【一般廃棄物処理施設】&#10;有形固定資産減価償却率該当値テキスト">
          <a:extLst>
            <a:ext uri="{FF2B5EF4-FFF2-40B4-BE49-F238E27FC236}">
              <a16:creationId xmlns:a16="http://schemas.microsoft.com/office/drawing/2014/main" id="{BF6D9A2A-186B-4A10-8A3E-61005BAEA62E}"/>
            </a:ext>
          </a:extLst>
        </xdr:cNvPr>
        <xdr:cNvSpPr txBox="1"/>
      </xdr:nvSpPr>
      <xdr:spPr>
        <a:xfrm>
          <a:off x="14738350" y="5561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46355</xdr:rowOff>
    </xdr:from>
    <xdr:to>
      <xdr:col>81</xdr:col>
      <xdr:colOff>101600</xdr:colOff>
      <xdr:row>34</xdr:row>
      <xdr:rowOff>147955</xdr:rowOff>
    </xdr:to>
    <xdr:sp macro="" textlink="">
      <xdr:nvSpPr>
        <xdr:cNvPr id="437" name="楕円 436">
          <a:extLst>
            <a:ext uri="{FF2B5EF4-FFF2-40B4-BE49-F238E27FC236}">
              <a16:creationId xmlns:a16="http://schemas.microsoft.com/office/drawing/2014/main" id="{40E44B42-4CF5-475E-BF54-D20EBDAD00E2}"/>
            </a:ext>
          </a:extLst>
        </xdr:cNvPr>
        <xdr:cNvSpPr/>
      </xdr:nvSpPr>
      <xdr:spPr>
        <a:xfrm>
          <a:off x="13887450" y="566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97155</xdr:rowOff>
    </xdr:from>
    <xdr:to>
      <xdr:col>85</xdr:col>
      <xdr:colOff>127000</xdr:colOff>
      <xdr:row>34</xdr:row>
      <xdr:rowOff>135255</xdr:rowOff>
    </xdr:to>
    <xdr:cxnSp macro="">
      <xdr:nvCxnSpPr>
        <xdr:cNvPr id="438" name="直線コネクタ 437">
          <a:extLst>
            <a:ext uri="{FF2B5EF4-FFF2-40B4-BE49-F238E27FC236}">
              <a16:creationId xmlns:a16="http://schemas.microsoft.com/office/drawing/2014/main" id="{F9ED1AA8-AEC8-42EE-9E3A-A20968EAE56E}"/>
            </a:ext>
          </a:extLst>
        </xdr:cNvPr>
        <xdr:cNvCxnSpPr/>
      </xdr:nvCxnSpPr>
      <xdr:spPr>
        <a:xfrm>
          <a:off x="13938250" y="5716905"/>
          <a:ext cx="762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33</xdr:row>
      <xdr:rowOff>156845</xdr:rowOff>
    </xdr:from>
    <xdr:to>
      <xdr:col>76</xdr:col>
      <xdr:colOff>165100</xdr:colOff>
      <xdr:row>34</xdr:row>
      <xdr:rowOff>86995</xdr:rowOff>
    </xdr:to>
    <xdr:sp macro="" textlink="">
      <xdr:nvSpPr>
        <xdr:cNvPr id="439" name="楕円 438">
          <a:extLst>
            <a:ext uri="{FF2B5EF4-FFF2-40B4-BE49-F238E27FC236}">
              <a16:creationId xmlns:a16="http://schemas.microsoft.com/office/drawing/2014/main" id="{83063344-A15C-40B8-B7FE-148F853B72C7}"/>
            </a:ext>
          </a:extLst>
        </xdr:cNvPr>
        <xdr:cNvSpPr/>
      </xdr:nvSpPr>
      <xdr:spPr>
        <a:xfrm>
          <a:off x="13093700" y="56114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36195</xdr:rowOff>
    </xdr:from>
    <xdr:to>
      <xdr:col>81</xdr:col>
      <xdr:colOff>50800</xdr:colOff>
      <xdr:row>34</xdr:row>
      <xdr:rowOff>97155</xdr:rowOff>
    </xdr:to>
    <xdr:cxnSp macro="">
      <xdr:nvCxnSpPr>
        <xdr:cNvPr id="440" name="直線コネクタ 439">
          <a:extLst>
            <a:ext uri="{FF2B5EF4-FFF2-40B4-BE49-F238E27FC236}">
              <a16:creationId xmlns:a16="http://schemas.microsoft.com/office/drawing/2014/main" id="{3DECD892-7061-4DF2-AB00-B611ECB1776E}"/>
            </a:ext>
          </a:extLst>
        </xdr:cNvPr>
        <xdr:cNvCxnSpPr/>
      </xdr:nvCxnSpPr>
      <xdr:spPr>
        <a:xfrm>
          <a:off x="13144500" y="5655945"/>
          <a:ext cx="79375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33</xdr:row>
      <xdr:rowOff>107315</xdr:rowOff>
    </xdr:from>
    <xdr:to>
      <xdr:col>72</xdr:col>
      <xdr:colOff>38100</xdr:colOff>
      <xdr:row>34</xdr:row>
      <xdr:rowOff>37465</xdr:rowOff>
    </xdr:to>
    <xdr:sp macro="" textlink="">
      <xdr:nvSpPr>
        <xdr:cNvPr id="441" name="楕円 440">
          <a:extLst>
            <a:ext uri="{FF2B5EF4-FFF2-40B4-BE49-F238E27FC236}">
              <a16:creationId xmlns:a16="http://schemas.microsoft.com/office/drawing/2014/main" id="{78432795-4AA1-43B5-8D9E-9987C0F1EADE}"/>
            </a:ext>
          </a:extLst>
        </xdr:cNvPr>
        <xdr:cNvSpPr/>
      </xdr:nvSpPr>
      <xdr:spPr>
        <a:xfrm>
          <a:off x="12299950" y="556196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33</xdr:row>
      <xdr:rowOff>158115</xdr:rowOff>
    </xdr:from>
    <xdr:to>
      <xdr:col>76</xdr:col>
      <xdr:colOff>114300</xdr:colOff>
      <xdr:row>34</xdr:row>
      <xdr:rowOff>36195</xdr:rowOff>
    </xdr:to>
    <xdr:cxnSp macro="">
      <xdr:nvCxnSpPr>
        <xdr:cNvPr id="442" name="直線コネクタ 441">
          <a:extLst>
            <a:ext uri="{FF2B5EF4-FFF2-40B4-BE49-F238E27FC236}">
              <a16:creationId xmlns:a16="http://schemas.microsoft.com/office/drawing/2014/main" id="{3BBF642B-1754-4313-B068-BF81695B49EC}"/>
            </a:ext>
          </a:extLst>
        </xdr:cNvPr>
        <xdr:cNvCxnSpPr/>
      </xdr:nvCxnSpPr>
      <xdr:spPr>
        <a:xfrm>
          <a:off x="12344400" y="5612765"/>
          <a:ext cx="8001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33</xdr:row>
      <xdr:rowOff>55880</xdr:rowOff>
    </xdr:from>
    <xdr:to>
      <xdr:col>67</xdr:col>
      <xdr:colOff>101600</xdr:colOff>
      <xdr:row>33</xdr:row>
      <xdr:rowOff>157480</xdr:rowOff>
    </xdr:to>
    <xdr:sp macro="" textlink="">
      <xdr:nvSpPr>
        <xdr:cNvPr id="443" name="楕円 442">
          <a:extLst>
            <a:ext uri="{FF2B5EF4-FFF2-40B4-BE49-F238E27FC236}">
              <a16:creationId xmlns:a16="http://schemas.microsoft.com/office/drawing/2014/main" id="{37F920A9-FBB6-43C9-9DBD-7A1AD6E461D0}"/>
            </a:ext>
          </a:extLst>
        </xdr:cNvPr>
        <xdr:cNvSpPr/>
      </xdr:nvSpPr>
      <xdr:spPr>
        <a:xfrm>
          <a:off x="11487150" y="551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33</xdr:row>
      <xdr:rowOff>106680</xdr:rowOff>
    </xdr:from>
    <xdr:to>
      <xdr:col>71</xdr:col>
      <xdr:colOff>177800</xdr:colOff>
      <xdr:row>33</xdr:row>
      <xdr:rowOff>158115</xdr:rowOff>
    </xdr:to>
    <xdr:cxnSp macro="">
      <xdr:nvCxnSpPr>
        <xdr:cNvPr id="444" name="直線コネクタ 443">
          <a:extLst>
            <a:ext uri="{FF2B5EF4-FFF2-40B4-BE49-F238E27FC236}">
              <a16:creationId xmlns:a16="http://schemas.microsoft.com/office/drawing/2014/main" id="{A7AABAF6-B882-42C8-B7F7-EFC5A16A12B4}"/>
            </a:ext>
          </a:extLst>
        </xdr:cNvPr>
        <xdr:cNvCxnSpPr/>
      </xdr:nvCxnSpPr>
      <xdr:spPr>
        <a:xfrm>
          <a:off x="11537950" y="5561330"/>
          <a:ext cx="80645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83837</xdr:rowOff>
    </xdr:from>
    <xdr:ext cx="405111" cy="259045"/>
    <xdr:sp macro="" textlink="">
      <xdr:nvSpPr>
        <xdr:cNvPr id="445" name="n_1aveValue【一般廃棄物処理施設】&#10;有形固定資産減価償却率">
          <a:extLst>
            <a:ext uri="{FF2B5EF4-FFF2-40B4-BE49-F238E27FC236}">
              <a16:creationId xmlns:a16="http://schemas.microsoft.com/office/drawing/2014/main" id="{0CD43E13-4E98-4572-AB8D-460F63ED492D}"/>
            </a:ext>
          </a:extLst>
        </xdr:cNvPr>
        <xdr:cNvSpPr txBox="1"/>
      </xdr:nvSpPr>
      <xdr:spPr>
        <a:xfrm>
          <a:off x="13742044" y="6363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19067</xdr:rowOff>
    </xdr:from>
    <xdr:ext cx="405111" cy="259045"/>
    <xdr:sp macro="" textlink="">
      <xdr:nvSpPr>
        <xdr:cNvPr id="446" name="n_2aveValue【一般廃棄物処理施設】&#10;有形固定資産減価償却率">
          <a:extLst>
            <a:ext uri="{FF2B5EF4-FFF2-40B4-BE49-F238E27FC236}">
              <a16:creationId xmlns:a16="http://schemas.microsoft.com/office/drawing/2014/main" id="{172347D7-02F9-410B-96D0-2CECDD2AF515}"/>
            </a:ext>
          </a:extLst>
        </xdr:cNvPr>
        <xdr:cNvSpPr txBox="1"/>
      </xdr:nvSpPr>
      <xdr:spPr>
        <a:xfrm>
          <a:off x="12960994" y="6299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49547</xdr:rowOff>
    </xdr:from>
    <xdr:ext cx="405111" cy="259045"/>
    <xdr:sp macro="" textlink="">
      <xdr:nvSpPr>
        <xdr:cNvPr id="447" name="n_3aveValue【一般廃棄物処理施設】&#10;有形固定資産減価償却率">
          <a:extLst>
            <a:ext uri="{FF2B5EF4-FFF2-40B4-BE49-F238E27FC236}">
              <a16:creationId xmlns:a16="http://schemas.microsoft.com/office/drawing/2014/main" id="{2C8EDCD6-0DF2-413D-936E-181E90210DEE}"/>
            </a:ext>
          </a:extLst>
        </xdr:cNvPr>
        <xdr:cNvSpPr txBox="1"/>
      </xdr:nvSpPr>
      <xdr:spPr>
        <a:xfrm>
          <a:off x="12167244" y="6164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55262</xdr:rowOff>
    </xdr:from>
    <xdr:ext cx="405111" cy="259045"/>
    <xdr:sp macro="" textlink="">
      <xdr:nvSpPr>
        <xdr:cNvPr id="448" name="n_4aveValue【一般廃棄物処理施設】&#10;有形固定資産減価償却率">
          <a:extLst>
            <a:ext uri="{FF2B5EF4-FFF2-40B4-BE49-F238E27FC236}">
              <a16:creationId xmlns:a16="http://schemas.microsoft.com/office/drawing/2014/main" id="{DA53F81E-D1DA-430C-BB5D-DDCA199B3242}"/>
            </a:ext>
          </a:extLst>
        </xdr:cNvPr>
        <xdr:cNvSpPr txBox="1"/>
      </xdr:nvSpPr>
      <xdr:spPr>
        <a:xfrm>
          <a:off x="11354444" y="6170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164482</xdr:rowOff>
    </xdr:from>
    <xdr:ext cx="405111" cy="259045"/>
    <xdr:sp macro="" textlink="">
      <xdr:nvSpPr>
        <xdr:cNvPr id="449" name="n_1mainValue【一般廃棄物処理施設】&#10;有形固定資産減価償却率">
          <a:extLst>
            <a:ext uri="{FF2B5EF4-FFF2-40B4-BE49-F238E27FC236}">
              <a16:creationId xmlns:a16="http://schemas.microsoft.com/office/drawing/2014/main" id="{73BD882D-2FB0-42ED-86AB-760A49B604E1}"/>
            </a:ext>
          </a:extLst>
        </xdr:cNvPr>
        <xdr:cNvSpPr txBox="1"/>
      </xdr:nvSpPr>
      <xdr:spPr>
        <a:xfrm>
          <a:off x="13742044" y="5454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32</xdr:row>
      <xdr:rowOff>103522</xdr:rowOff>
    </xdr:from>
    <xdr:ext cx="405111" cy="259045"/>
    <xdr:sp macro="" textlink="">
      <xdr:nvSpPr>
        <xdr:cNvPr id="450" name="n_2mainValue【一般廃棄物処理施設】&#10;有形固定資産減価償却率">
          <a:extLst>
            <a:ext uri="{FF2B5EF4-FFF2-40B4-BE49-F238E27FC236}">
              <a16:creationId xmlns:a16="http://schemas.microsoft.com/office/drawing/2014/main" id="{13BF17C5-9D5E-4E95-AE6E-98118FDAA0DD}"/>
            </a:ext>
          </a:extLst>
        </xdr:cNvPr>
        <xdr:cNvSpPr txBox="1"/>
      </xdr:nvSpPr>
      <xdr:spPr>
        <a:xfrm>
          <a:off x="12960994" y="5393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53992</xdr:rowOff>
    </xdr:from>
    <xdr:ext cx="405111" cy="259045"/>
    <xdr:sp macro="" textlink="">
      <xdr:nvSpPr>
        <xdr:cNvPr id="451" name="n_3mainValue【一般廃棄物処理施設】&#10;有形固定資産減価償却率">
          <a:extLst>
            <a:ext uri="{FF2B5EF4-FFF2-40B4-BE49-F238E27FC236}">
              <a16:creationId xmlns:a16="http://schemas.microsoft.com/office/drawing/2014/main" id="{B667E447-DA44-4349-B6D9-CF80200FDFD3}"/>
            </a:ext>
          </a:extLst>
        </xdr:cNvPr>
        <xdr:cNvSpPr txBox="1"/>
      </xdr:nvSpPr>
      <xdr:spPr>
        <a:xfrm>
          <a:off x="12167244" y="5343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32</xdr:row>
      <xdr:rowOff>2557</xdr:rowOff>
    </xdr:from>
    <xdr:ext cx="405111" cy="259045"/>
    <xdr:sp macro="" textlink="">
      <xdr:nvSpPr>
        <xdr:cNvPr id="452" name="n_4mainValue【一般廃棄物処理施設】&#10;有形固定資産減価償却率">
          <a:extLst>
            <a:ext uri="{FF2B5EF4-FFF2-40B4-BE49-F238E27FC236}">
              <a16:creationId xmlns:a16="http://schemas.microsoft.com/office/drawing/2014/main" id="{48188C0A-C90E-4E7A-8D04-F754B6FDEEE4}"/>
            </a:ext>
          </a:extLst>
        </xdr:cNvPr>
        <xdr:cNvSpPr txBox="1"/>
      </xdr:nvSpPr>
      <xdr:spPr>
        <a:xfrm>
          <a:off x="11354444" y="5292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3" name="正方形/長方形 452">
          <a:extLst>
            <a:ext uri="{FF2B5EF4-FFF2-40B4-BE49-F238E27FC236}">
              <a16:creationId xmlns:a16="http://schemas.microsoft.com/office/drawing/2014/main" id="{EFC91F6B-FC60-4419-9F79-0B414B79B805}"/>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4" name="正方形/長方形 453">
          <a:extLst>
            <a:ext uri="{FF2B5EF4-FFF2-40B4-BE49-F238E27FC236}">
              <a16:creationId xmlns:a16="http://schemas.microsoft.com/office/drawing/2014/main" id="{095D4347-1744-4B34-8A9E-9FE7689BB8A8}"/>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5" name="正方形/長方形 454">
          <a:extLst>
            <a:ext uri="{FF2B5EF4-FFF2-40B4-BE49-F238E27FC236}">
              <a16:creationId xmlns:a16="http://schemas.microsoft.com/office/drawing/2014/main" id="{007671F8-3034-46E7-8145-BE2FC9581E3F}"/>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6" name="正方形/長方形 455">
          <a:extLst>
            <a:ext uri="{FF2B5EF4-FFF2-40B4-BE49-F238E27FC236}">
              <a16:creationId xmlns:a16="http://schemas.microsoft.com/office/drawing/2014/main" id="{52B7E3FC-B922-4F68-BA4E-ED5F358656B0}"/>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7" name="正方形/長方形 456">
          <a:extLst>
            <a:ext uri="{FF2B5EF4-FFF2-40B4-BE49-F238E27FC236}">
              <a16:creationId xmlns:a16="http://schemas.microsoft.com/office/drawing/2014/main" id="{9B9B5F26-0658-4B37-B303-4980BD2EA61D}"/>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8" name="正方形/長方形 457">
          <a:extLst>
            <a:ext uri="{FF2B5EF4-FFF2-40B4-BE49-F238E27FC236}">
              <a16:creationId xmlns:a16="http://schemas.microsoft.com/office/drawing/2014/main" id="{1F065BE7-E515-4C85-B3D6-EA92766C35E9}"/>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9" name="正方形/長方形 458">
          <a:extLst>
            <a:ext uri="{FF2B5EF4-FFF2-40B4-BE49-F238E27FC236}">
              <a16:creationId xmlns:a16="http://schemas.microsoft.com/office/drawing/2014/main" id="{3C1BC77B-D5A3-40DB-B390-4BC609C6A495}"/>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85,518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0" name="正方形/長方形 459">
          <a:extLst>
            <a:ext uri="{FF2B5EF4-FFF2-40B4-BE49-F238E27FC236}">
              <a16:creationId xmlns:a16="http://schemas.microsoft.com/office/drawing/2014/main" id="{E8A0F902-6FAD-4740-B3E1-64CA6C446860}"/>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1" name="テキスト ボックス 460">
          <a:extLst>
            <a:ext uri="{FF2B5EF4-FFF2-40B4-BE49-F238E27FC236}">
              <a16:creationId xmlns:a16="http://schemas.microsoft.com/office/drawing/2014/main" id="{01ABB7F5-FA95-45EE-B72E-6EDFD6B9E18C}"/>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2" name="直線コネクタ 461">
          <a:extLst>
            <a:ext uri="{FF2B5EF4-FFF2-40B4-BE49-F238E27FC236}">
              <a16:creationId xmlns:a16="http://schemas.microsoft.com/office/drawing/2014/main" id="{5917C0BB-E1D1-4992-8DF0-D08D285B4285}"/>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63" name="直線コネクタ 462">
          <a:extLst>
            <a:ext uri="{FF2B5EF4-FFF2-40B4-BE49-F238E27FC236}">
              <a16:creationId xmlns:a16="http://schemas.microsoft.com/office/drawing/2014/main" id="{506BE4CA-9248-4CE3-9B1B-5152A1272481}"/>
            </a:ext>
          </a:extLst>
        </xdr:cNvPr>
        <xdr:cNvCxnSpPr/>
      </xdr:nvCxnSpPr>
      <xdr:spPr>
        <a:xfrm>
          <a:off x="164592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464" name="テキスト ボックス 463">
          <a:extLst>
            <a:ext uri="{FF2B5EF4-FFF2-40B4-BE49-F238E27FC236}">
              <a16:creationId xmlns:a16="http://schemas.microsoft.com/office/drawing/2014/main" id="{178EF16D-93C2-448F-89E5-AD649BB64991}"/>
            </a:ext>
          </a:extLst>
        </xdr:cNvPr>
        <xdr:cNvSpPr txBox="1"/>
      </xdr:nvSpPr>
      <xdr:spPr>
        <a:xfrm>
          <a:off x="16248514" y="684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65" name="直線コネクタ 464">
          <a:extLst>
            <a:ext uri="{FF2B5EF4-FFF2-40B4-BE49-F238E27FC236}">
              <a16:creationId xmlns:a16="http://schemas.microsoft.com/office/drawing/2014/main" id="{84E72F77-5F5A-4140-BB6C-17FB80057E9B}"/>
            </a:ext>
          </a:extLst>
        </xdr:cNvPr>
        <xdr:cNvCxnSpPr/>
      </xdr:nvCxnSpPr>
      <xdr:spPr>
        <a:xfrm>
          <a:off x="164592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466" name="テキスト ボックス 465">
          <a:extLst>
            <a:ext uri="{FF2B5EF4-FFF2-40B4-BE49-F238E27FC236}">
              <a16:creationId xmlns:a16="http://schemas.microsoft.com/office/drawing/2014/main" id="{D73E1104-E9C8-4C83-AC8C-DFAC3FBFC361}"/>
            </a:ext>
          </a:extLst>
        </xdr:cNvPr>
        <xdr:cNvSpPr txBox="1"/>
      </xdr:nvSpPr>
      <xdr:spPr>
        <a:xfrm>
          <a:off x="15939981" y="6474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67" name="直線コネクタ 466">
          <a:extLst>
            <a:ext uri="{FF2B5EF4-FFF2-40B4-BE49-F238E27FC236}">
              <a16:creationId xmlns:a16="http://schemas.microsoft.com/office/drawing/2014/main" id="{27053019-835B-4DD6-8A6B-574BBBFF6E78}"/>
            </a:ext>
          </a:extLst>
        </xdr:cNvPr>
        <xdr:cNvCxnSpPr/>
      </xdr:nvCxnSpPr>
      <xdr:spPr>
        <a:xfrm>
          <a:off x="164592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468" name="テキスト ボックス 467">
          <a:extLst>
            <a:ext uri="{FF2B5EF4-FFF2-40B4-BE49-F238E27FC236}">
              <a16:creationId xmlns:a16="http://schemas.microsoft.com/office/drawing/2014/main" id="{92D0AC95-7A06-4327-A2FB-B6EEC6B4276B}"/>
            </a:ext>
          </a:extLst>
        </xdr:cNvPr>
        <xdr:cNvSpPr txBox="1"/>
      </xdr:nvSpPr>
      <xdr:spPr>
        <a:xfrm>
          <a:off x="1593998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69" name="直線コネクタ 468">
          <a:extLst>
            <a:ext uri="{FF2B5EF4-FFF2-40B4-BE49-F238E27FC236}">
              <a16:creationId xmlns:a16="http://schemas.microsoft.com/office/drawing/2014/main" id="{5B8E6291-52B2-41D5-BAF6-A2D1DF2D65E4}"/>
            </a:ext>
          </a:extLst>
        </xdr:cNvPr>
        <xdr:cNvCxnSpPr/>
      </xdr:nvCxnSpPr>
      <xdr:spPr>
        <a:xfrm>
          <a:off x="164592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470" name="テキスト ボックス 469">
          <a:extLst>
            <a:ext uri="{FF2B5EF4-FFF2-40B4-BE49-F238E27FC236}">
              <a16:creationId xmlns:a16="http://schemas.microsoft.com/office/drawing/2014/main" id="{0A56A924-01A6-4786-9DC7-190028C3C8E4}"/>
            </a:ext>
          </a:extLst>
        </xdr:cNvPr>
        <xdr:cNvSpPr txBox="1"/>
      </xdr:nvSpPr>
      <xdr:spPr>
        <a:xfrm>
          <a:off x="15939981" y="5744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71" name="直線コネクタ 470">
          <a:extLst>
            <a:ext uri="{FF2B5EF4-FFF2-40B4-BE49-F238E27FC236}">
              <a16:creationId xmlns:a16="http://schemas.microsoft.com/office/drawing/2014/main" id="{1454FDFF-C23C-4F76-9746-60AC61AD1B58}"/>
            </a:ext>
          </a:extLst>
        </xdr:cNvPr>
        <xdr:cNvCxnSpPr/>
      </xdr:nvCxnSpPr>
      <xdr:spPr>
        <a:xfrm>
          <a:off x="164592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472" name="テキスト ボックス 471">
          <a:extLst>
            <a:ext uri="{FF2B5EF4-FFF2-40B4-BE49-F238E27FC236}">
              <a16:creationId xmlns:a16="http://schemas.microsoft.com/office/drawing/2014/main" id="{923F4966-E6C5-4736-A3AB-A9AC1BA495BE}"/>
            </a:ext>
          </a:extLst>
        </xdr:cNvPr>
        <xdr:cNvSpPr txBox="1"/>
      </xdr:nvSpPr>
      <xdr:spPr>
        <a:xfrm>
          <a:off x="15939981" y="5375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3" name="直線コネクタ 472">
          <a:extLst>
            <a:ext uri="{FF2B5EF4-FFF2-40B4-BE49-F238E27FC236}">
              <a16:creationId xmlns:a16="http://schemas.microsoft.com/office/drawing/2014/main" id="{362949F0-348D-4A31-9736-87A3DBCA28C4}"/>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474" name="テキスト ボックス 473">
          <a:extLst>
            <a:ext uri="{FF2B5EF4-FFF2-40B4-BE49-F238E27FC236}">
              <a16:creationId xmlns:a16="http://schemas.microsoft.com/office/drawing/2014/main" id="{81203FB3-2B14-473A-BC35-4D6B8E30EB72}"/>
            </a:ext>
          </a:extLst>
        </xdr:cNvPr>
        <xdr:cNvSpPr txBox="1"/>
      </xdr:nvSpPr>
      <xdr:spPr>
        <a:xfrm>
          <a:off x="15849828" y="50076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5" name="【一般廃棄物処理施設】&#10;一人当たり有形固定資産（償却資産）額グラフ枠">
          <a:extLst>
            <a:ext uri="{FF2B5EF4-FFF2-40B4-BE49-F238E27FC236}">
              <a16:creationId xmlns:a16="http://schemas.microsoft.com/office/drawing/2014/main" id="{462E159D-1E12-4C55-97CB-17C63DDDC056}"/>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145279</xdr:rowOff>
    </xdr:from>
    <xdr:to>
      <xdr:col>116</xdr:col>
      <xdr:colOff>62864</xdr:colOff>
      <xdr:row>42</xdr:row>
      <xdr:rowOff>34936</xdr:rowOff>
    </xdr:to>
    <xdr:cxnSp macro="">
      <xdr:nvCxnSpPr>
        <xdr:cNvPr id="476" name="直線コネクタ 475">
          <a:extLst>
            <a:ext uri="{FF2B5EF4-FFF2-40B4-BE49-F238E27FC236}">
              <a16:creationId xmlns:a16="http://schemas.microsoft.com/office/drawing/2014/main" id="{D7580835-8EFB-43CC-A1EE-9F4C305103C8}"/>
            </a:ext>
          </a:extLst>
        </xdr:cNvPr>
        <xdr:cNvCxnSpPr/>
      </xdr:nvCxnSpPr>
      <xdr:spPr>
        <a:xfrm flipV="1">
          <a:off x="19951064" y="5765029"/>
          <a:ext cx="0" cy="1210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38763</xdr:rowOff>
    </xdr:from>
    <xdr:ext cx="469744" cy="259045"/>
    <xdr:sp macro="" textlink="">
      <xdr:nvSpPr>
        <xdr:cNvPr id="477" name="【一般廃棄物処理施設】&#10;一人当たり有形固定資産（償却資産）額最小値テキスト">
          <a:extLst>
            <a:ext uri="{FF2B5EF4-FFF2-40B4-BE49-F238E27FC236}">
              <a16:creationId xmlns:a16="http://schemas.microsoft.com/office/drawing/2014/main" id="{1F1A65C3-2525-4EB6-B079-0E4BCEA922A8}"/>
            </a:ext>
          </a:extLst>
        </xdr:cNvPr>
        <xdr:cNvSpPr txBox="1"/>
      </xdr:nvSpPr>
      <xdr:spPr>
        <a:xfrm>
          <a:off x="19989800" y="6979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34936</xdr:rowOff>
    </xdr:from>
    <xdr:to>
      <xdr:col>116</xdr:col>
      <xdr:colOff>152400</xdr:colOff>
      <xdr:row>42</xdr:row>
      <xdr:rowOff>34936</xdr:rowOff>
    </xdr:to>
    <xdr:cxnSp macro="">
      <xdr:nvCxnSpPr>
        <xdr:cNvPr id="478" name="直線コネクタ 477">
          <a:extLst>
            <a:ext uri="{FF2B5EF4-FFF2-40B4-BE49-F238E27FC236}">
              <a16:creationId xmlns:a16="http://schemas.microsoft.com/office/drawing/2014/main" id="{A5C4B0A8-C4B9-4EFE-AEF3-5B82EB59457B}"/>
            </a:ext>
          </a:extLst>
        </xdr:cNvPr>
        <xdr:cNvCxnSpPr/>
      </xdr:nvCxnSpPr>
      <xdr:spPr>
        <a:xfrm>
          <a:off x="19881850" y="69754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91956</xdr:rowOff>
    </xdr:from>
    <xdr:ext cx="599010" cy="259045"/>
    <xdr:sp macro="" textlink="">
      <xdr:nvSpPr>
        <xdr:cNvPr id="479" name="【一般廃棄物処理施設】&#10;一人当たり有形固定資産（償却資産）額最大値テキスト">
          <a:extLst>
            <a:ext uri="{FF2B5EF4-FFF2-40B4-BE49-F238E27FC236}">
              <a16:creationId xmlns:a16="http://schemas.microsoft.com/office/drawing/2014/main" id="{C0D39E60-D5BC-4108-91AF-C4C1C13F6F1E}"/>
            </a:ext>
          </a:extLst>
        </xdr:cNvPr>
        <xdr:cNvSpPr txBox="1"/>
      </xdr:nvSpPr>
      <xdr:spPr>
        <a:xfrm>
          <a:off x="19989800" y="5546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663,738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145279</xdr:rowOff>
    </xdr:from>
    <xdr:to>
      <xdr:col>116</xdr:col>
      <xdr:colOff>152400</xdr:colOff>
      <xdr:row>34</xdr:row>
      <xdr:rowOff>145279</xdr:rowOff>
    </xdr:to>
    <xdr:cxnSp macro="">
      <xdr:nvCxnSpPr>
        <xdr:cNvPr id="480" name="直線コネクタ 479">
          <a:extLst>
            <a:ext uri="{FF2B5EF4-FFF2-40B4-BE49-F238E27FC236}">
              <a16:creationId xmlns:a16="http://schemas.microsoft.com/office/drawing/2014/main" id="{E31C1B09-7026-4049-A72E-DF6208FB0C24}"/>
            </a:ext>
          </a:extLst>
        </xdr:cNvPr>
        <xdr:cNvCxnSpPr/>
      </xdr:nvCxnSpPr>
      <xdr:spPr>
        <a:xfrm>
          <a:off x="19881850" y="57650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112333</xdr:rowOff>
    </xdr:from>
    <xdr:ext cx="599010" cy="259045"/>
    <xdr:sp macro="" textlink="">
      <xdr:nvSpPr>
        <xdr:cNvPr id="481" name="【一般廃棄物処理施設】&#10;一人当たり有形固定資産（償却資産）額平均値テキスト">
          <a:extLst>
            <a:ext uri="{FF2B5EF4-FFF2-40B4-BE49-F238E27FC236}">
              <a16:creationId xmlns:a16="http://schemas.microsoft.com/office/drawing/2014/main" id="{A39751CD-620B-4484-B4B5-3983DB683707}"/>
            </a:ext>
          </a:extLst>
        </xdr:cNvPr>
        <xdr:cNvSpPr txBox="1"/>
      </xdr:nvSpPr>
      <xdr:spPr>
        <a:xfrm>
          <a:off x="19989800" y="65575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89456</xdr:rowOff>
    </xdr:from>
    <xdr:to>
      <xdr:col>116</xdr:col>
      <xdr:colOff>114300</xdr:colOff>
      <xdr:row>41</xdr:row>
      <xdr:rowOff>19606</xdr:rowOff>
    </xdr:to>
    <xdr:sp macro="" textlink="">
      <xdr:nvSpPr>
        <xdr:cNvPr id="482" name="フローチャート: 判断 481">
          <a:extLst>
            <a:ext uri="{FF2B5EF4-FFF2-40B4-BE49-F238E27FC236}">
              <a16:creationId xmlns:a16="http://schemas.microsoft.com/office/drawing/2014/main" id="{17BE2F67-C925-4847-A71E-68B4BB27406A}"/>
            </a:ext>
          </a:extLst>
        </xdr:cNvPr>
        <xdr:cNvSpPr/>
      </xdr:nvSpPr>
      <xdr:spPr>
        <a:xfrm>
          <a:off x="19900900" y="66998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104901</xdr:rowOff>
    </xdr:from>
    <xdr:to>
      <xdr:col>112</xdr:col>
      <xdr:colOff>38100</xdr:colOff>
      <xdr:row>41</xdr:row>
      <xdr:rowOff>35051</xdr:rowOff>
    </xdr:to>
    <xdr:sp macro="" textlink="">
      <xdr:nvSpPr>
        <xdr:cNvPr id="483" name="フローチャート: 判断 482">
          <a:extLst>
            <a:ext uri="{FF2B5EF4-FFF2-40B4-BE49-F238E27FC236}">
              <a16:creationId xmlns:a16="http://schemas.microsoft.com/office/drawing/2014/main" id="{28ED3C8A-78BB-46F8-ABA7-3A2AA4A3E5B9}"/>
            </a:ext>
          </a:extLst>
        </xdr:cNvPr>
        <xdr:cNvSpPr/>
      </xdr:nvSpPr>
      <xdr:spPr>
        <a:xfrm>
          <a:off x="19157950" y="671525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139730</xdr:rowOff>
    </xdr:from>
    <xdr:to>
      <xdr:col>107</xdr:col>
      <xdr:colOff>101600</xdr:colOff>
      <xdr:row>41</xdr:row>
      <xdr:rowOff>69880</xdr:rowOff>
    </xdr:to>
    <xdr:sp macro="" textlink="">
      <xdr:nvSpPr>
        <xdr:cNvPr id="484" name="フローチャート: 判断 483">
          <a:extLst>
            <a:ext uri="{FF2B5EF4-FFF2-40B4-BE49-F238E27FC236}">
              <a16:creationId xmlns:a16="http://schemas.microsoft.com/office/drawing/2014/main" id="{0AEC08EE-AEA7-40FF-9BA7-7B32E6582F3F}"/>
            </a:ext>
          </a:extLst>
        </xdr:cNvPr>
        <xdr:cNvSpPr/>
      </xdr:nvSpPr>
      <xdr:spPr>
        <a:xfrm>
          <a:off x="18345150" y="67500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159383</xdr:rowOff>
    </xdr:from>
    <xdr:to>
      <xdr:col>102</xdr:col>
      <xdr:colOff>165100</xdr:colOff>
      <xdr:row>41</xdr:row>
      <xdr:rowOff>89533</xdr:rowOff>
    </xdr:to>
    <xdr:sp macro="" textlink="">
      <xdr:nvSpPr>
        <xdr:cNvPr id="485" name="フローチャート: 判断 484">
          <a:extLst>
            <a:ext uri="{FF2B5EF4-FFF2-40B4-BE49-F238E27FC236}">
              <a16:creationId xmlns:a16="http://schemas.microsoft.com/office/drawing/2014/main" id="{291C4C15-D852-4EF2-A398-7043DDDC086D}"/>
            </a:ext>
          </a:extLst>
        </xdr:cNvPr>
        <xdr:cNvSpPr/>
      </xdr:nvSpPr>
      <xdr:spPr>
        <a:xfrm>
          <a:off x="17551400" y="676973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41</xdr:row>
      <xdr:rowOff>6704</xdr:rowOff>
    </xdr:from>
    <xdr:to>
      <xdr:col>98</xdr:col>
      <xdr:colOff>38100</xdr:colOff>
      <xdr:row>41</xdr:row>
      <xdr:rowOff>108304</xdr:rowOff>
    </xdr:to>
    <xdr:sp macro="" textlink="">
      <xdr:nvSpPr>
        <xdr:cNvPr id="486" name="フローチャート: 判断 485">
          <a:extLst>
            <a:ext uri="{FF2B5EF4-FFF2-40B4-BE49-F238E27FC236}">
              <a16:creationId xmlns:a16="http://schemas.microsoft.com/office/drawing/2014/main" id="{9FD6DF53-515B-4F2D-A592-721AB7A5AD78}"/>
            </a:ext>
          </a:extLst>
        </xdr:cNvPr>
        <xdr:cNvSpPr/>
      </xdr:nvSpPr>
      <xdr:spPr>
        <a:xfrm>
          <a:off x="16757650" y="678215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4C63ED6A-FECA-4829-9DE5-E7F0631AFC64}"/>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AFE2851A-BED1-4F9B-AA52-5771404B409F}"/>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3708731F-C5B6-4E1D-8476-38CFB7F5EAE5}"/>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6C63E2FD-625D-4BCB-A39E-91BA2F2C00E5}"/>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6322922A-19DB-4FB7-B767-DF0FF6CC621E}"/>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517</xdr:rowOff>
    </xdr:from>
    <xdr:to>
      <xdr:col>116</xdr:col>
      <xdr:colOff>114300</xdr:colOff>
      <xdr:row>41</xdr:row>
      <xdr:rowOff>102117</xdr:rowOff>
    </xdr:to>
    <xdr:sp macro="" textlink="">
      <xdr:nvSpPr>
        <xdr:cNvPr id="492" name="楕円 491">
          <a:extLst>
            <a:ext uri="{FF2B5EF4-FFF2-40B4-BE49-F238E27FC236}">
              <a16:creationId xmlns:a16="http://schemas.microsoft.com/office/drawing/2014/main" id="{8FECF537-02C5-463B-B982-95ACC8493477}"/>
            </a:ext>
          </a:extLst>
        </xdr:cNvPr>
        <xdr:cNvSpPr/>
      </xdr:nvSpPr>
      <xdr:spPr>
        <a:xfrm>
          <a:off x="19900900" y="6775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150394</xdr:rowOff>
    </xdr:from>
    <xdr:ext cx="534377" cy="259045"/>
    <xdr:sp macro="" textlink="">
      <xdr:nvSpPr>
        <xdr:cNvPr id="493" name="【一般廃棄物処理施設】&#10;一人当たり有形固定資産（償却資産）額該当値テキスト">
          <a:extLst>
            <a:ext uri="{FF2B5EF4-FFF2-40B4-BE49-F238E27FC236}">
              <a16:creationId xmlns:a16="http://schemas.microsoft.com/office/drawing/2014/main" id="{FEF26A59-02ED-4212-A8E3-028AFC3E42B3}"/>
            </a:ext>
          </a:extLst>
        </xdr:cNvPr>
        <xdr:cNvSpPr txBox="1"/>
      </xdr:nvSpPr>
      <xdr:spPr>
        <a:xfrm>
          <a:off x="19989800" y="676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1466</xdr:rowOff>
    </xdr:from>
    <xdr:to>
      <xdr:col>112</xdr:col>
      <xdr:colOff>38100</xdr:colOff>
      <xdr:row>41</xdr:row>
      <xdr:rowOff>103066</xdr:rowOff>
    </xdr:to>
    <xdr:sp macro="" textlink="">
      <xdr:nvSpPr>
        <xdr:cNvPr id="494" name="楕円 493">
          <a:extLst>
            <a:ext uri="{FF2B5EF4-FFF2-40B4-BE49-F238E27FC236}">
              <a16:creationId xmlns:a16="http://schemas.microsoft.com/office/drawing/2014/main" id="{318A28D1-1356-4DB7-B8ED-37D69653BC62}"/>
            </a:ext>
          </a:extLst>
        </xdr:cNvPr>
        <xdr:cNvSpPr/>
      </xdr:nvSpPr>
      <xdr:spPr>
        <a:xfrm>
          <a:off x="19157950" y="677691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51317</xdr:rowOff>
    </xdr:from>
    <xdr:to>
      <xdr:col>116</xdr:col>
      <xdr:colOff>63500</xdr:colOff>
      <xdr:row>41</xdr:row>
      <xdr:rowOff>52266</xdr:rowOff>
    </xdr:to>
    <xdr:cxnSp macro="">
      <xdr:nvCxnSpPr>
        <xdr:cNvPr id="495" name="直線コネクタ 494">
          <a:extLst>
            <a:ext uri="{FF2B5EF4-FFF2-40B4-BE49-F238E27FC236}">
              <a16:creationId xmlns:a16="http://schemas.microsoft.com/office/drawing/2014/main" id="{3B2DA0E3-B59F-40F1-B045-CDE7747F50EE}"/>
            </a:ext>
          </a:extLst>
        </xdr:cNvPr>
        <xdr:cNvCxnSpPr/>
      </xdr:nvCxnSpPr>
      <xdr:spPr>
        <a:xfrm flipV="1">
          <a:off x="19202400" y="6826767"/>
          <a:ext cx="749300" cy="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171030</xdr:rowOff>
    </xdr:from>
    <xdr:to>
      <xdr:col>107</xdr:col>
      <xdr:colOff>101600</xdr:colOff>
      <xdr:row>41</xdr:row>
      <xdr:rowOff>101180</xdr:rowOff>
    </xdr:to>
    <xdr:sp macro="" textlink="">
      <xdr:nvSpPr>
        <xdr:cNvPr id="496" name="楕円 495">
          <a:extLst>
            <a:ext uri="{FF2B5EF4-FFF2-40B4-BE49-F238E27FC236}">
              <a16:creationId xmlns:a16="http://schemas.microsoft.com/office/drawing/2014/main" id="{E62F2643-92BF-4AEA-AECB-0BB80973FE10}"/>
            </a:ext>
          </a:extLst>
        </xdr:cNvPr>
        <xdr:cNvSpPr/>
      </xdr:nvSpPr>
      <xdr:spPr>
        <a:xfrm>
          <a:off x="18345150" y="6775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50380</xdr:rowOff>
    </xdr:from>
    <xdr:to>
      <xdr:col>111</xdr:col>
      <xdr:colOff>177800</xdr:colOff>
      <xdr:row>41</xdr:row>
      <xdr:rowOff>52266</xdr:rowOff>
    </xdr:to>
    <xdr:cxnSp macro="">
      <xdr:nvCxnSpPr>
        <xdr:cNvPr id="497" name="直線コネクタ 496">
          <a:extLst>
            <a:ext uri="{FF2B5EF4-FFF2-40B4-BE49-F238E27FC236}">
              <a16:creationId xmlns:a16="http://schemas.microsoft.com/office/drawing/2014/main" id="{60F42DD3-EB70-4B35-A793-C3854CE336E2}"/>
            </a:ext>
          </a:extLst>
        </xdr:cNvPr>
        <xdr:cNvCxnSpPr/>
      </xdr:nvCxnSpPr>
      <xdr:spPr>
        <a:xfrm>
          <a:off x="18395950" y="6825830"/>
          <a:ext cx="806450" cy="1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1176</xdr:rowOff>
    </xdr:from>
    <xdr:to>
      <xdr:col>102</xdr:col>
      <xdr:colOff>165100</xdr:colOff>
      <xdr:row>41</xdr:row>
      <xdr:rowOff>102776</xdr:rowOff>
    </xdr:to>
    <xdr:sp macro="" textlink="">
      <xdr:nvSpPr>
        <xdr:cNvPr id="498" name="楕円 497">
          <a:extLst>
            <a:ext uri="{FF2B5EF4-FFF2-40B4-BE49-F238E27FC236}">
              <a16:creationId xmlns:a16="http://schemas.microsoft.com/office/drawing/2014/main" id="{7BE082F1-3E2A-43F7-B925-F1448A29E320}"/>
            </a:ext>
          </a:extLst>
        </xdr:cNvPr>
        <xdr:cNvSpPr/>
      </xdr:nvSpPr>
      <xdr:spPr>
        <a:xfrm>
          <a:off x="17551400" y="6776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50380</xdr:rowOff>
    </xdr:from>
    <xdr:to>
      <xdr:col>107</xdr:col>
      <xdr:colOff>50800</xdr:colOff>
      <xdr:row>41</xdr:row>
      <xdr:rowOff>51976</xdr:rowOff>
    </xdr:to>
    <xdr:cxnSp macro="">
      <xdr:nvCxnSpPr>
        <xdr:cNvPr id="499" name="直線コネクタ 498">
          <a:extLst>
            <a:ext uri="{FF2B5EF4-FFF2-40B4-BE49-F238E27FC236}">
              <a16:creationId xmlns:a16="http://schemas.microsoft.com/office/drawing/2014/main" id="{F13F7EF1-AAE8-4017-866D-50634E952153}"/>
            </a:ext>
          </a:extLst>
        </xdr:cNvPr>
        <xdr:cNvCxnSpPr/>
      </xdr:nvCxnSpPr>
      <xdr:spPr>
        <a:xfrm flipV="1">
          <a:off x="17602200" y="6825830"/>
          <a:ext cx="793750" cy="1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1538</xdr:rowOff>
    </xdr:from>
    <xdr:to>
      <xdr:col>98</xdr:col>
      <xdr:colOff>38100</xdr:colOff>
      <xdr:row>41</xdr:row>
      <xdr:rowOff>103138</xdr:rowOff>
    </xdr:to>
    <xdr:sp macro="" textlink="">
      <xdr:nvSpPr>
        <xdr:cNvPr id="500" name="楕円 499">
          <a:extLst>
            <a:ext uri="{FF2B5EF4-FFF2-40B4-BE49-F238E27FC236}">
              <a16:creationId xmlns:a16="http://schemas.microsoft.com/office/drawing/2014/main" id="{FF0F4D2D-ED2F-4107-98F6-CADC536371CA}"/>
            </a:ext>
          </a:extLst>
        </xdr:cNvPr>
        <xdr:cNvSpPr/>
      </xdr:nvSpPr>
      <xdr:spPr>
        <a:xfrm>
          <a:off x="16757650" y="677698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51976</xdr:rowOff>
    </xdr:from>
    <xdr:to>
      <xdr:col>102</xdr:col>
      <xdr:colOff>114300</xdr:colOff>
      <xdr:row>41</xdr:row>
      <xdr:rowOff>52338</xdr:rowOff>
    </xdr:to>
    <xdr:cxnSp macro="">
      <xdr:nvCxnSpPr>
        <xdr:cNvPr id="501" name="直線コネクタ 500">
          <a:extLst>
            <a:ext uri="{FF2B5EF4-FFF2-40B4-BE49-F238E27FC236}">
              <a16:creationId xmlns:a16="http://schemas.microsoft.com/office/drawing/2014/main" id="{CBB75BB5-0F0D-4E96-894A-9D7EB2913332}"/>
            </a:ext>
          </a:extLst>
        </xdr:cNvPr>
        <xdr:cNvCxnSpPr/>
      </xdr:nvCxnSpPr>
      <xdr:spPr>
        <a:xfrm flipV="1">
          <a:off x="16802100" y="6827426"/>
          <a:ext cx="800100" cy="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51578</xdr:rowOff>
    </xdr:from>
    <xdr:ext cx="599010" cy="259045"/>
    <xdr:sp macro="" textlink="">
      <xdr:nvSpPr>
        <xdr:cNvPr id="502" name="n_1aveValue【一般廃棄物処理施設】&#10;一人当たり有形固定資産（償却資産）額">
          <a:extLst>
            <a:ext uri="{FF2B5EF4-FFF2-40B4-BE49-F238E27FC236}">
              <a16:creationId xmlns:a16="http://schemas.microsoft.com/office/drawing/2014/main" id="{784BC6E3-4329-46FE-8285-E718A104C9FA}"/>
            </a:ext>
          </a:extLst>
        </xdr:cNvPr>
        <xdr:cNvSpPr txBox="1"/>
      </xdr:nvSpPr>
      <xdr:spPr>
        <a:xfrm>
          <a:off x="18915595" y="6496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86407</xdr:rowOff>
    </xdr:from>
    <xdr:ext cx="534377" cy="259045"/>
    <xdr:sp macro="" textlink="">
      <xdr:nvSpPr>
        <xdr:cNvPr id="503" name="n_2aveValue【一般廃棄物処理施設】&#10;一人当たり有形固定資産（償却資産）額">
          <a:extLst>
            <a:ext uri="{FF2B5EF4-FFF2-40B4-BE49-F238E27FC236}">
              <a16:creationId xmlns:a16="http://schemas.microsoft.com/office/drawing/2014/main" id="{B4492B6C-6807-4049-B37E-896C6D61A69F}"/>
            </a:ext>
          </a:extLst>
        </xdr:cNvPr>
        <xdr:cNvSpPr txBox="1"/>
      </xdr:nvSpPr>
      <xdr:spPr>
        <a:xfrm>
          <a:off x="18166861" y="6531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106060</xdr:rowOff>
    </xdr:from>
    <xdr:ext cx="534377" cy="259045"/>
    <xdr:sp macro="" textlink="">
      <xdr:nvSpPr>
        <xdr:cNvPr id="504" name="n_3aveValue【一般廃棄物処理施設】&#10;一人当たり有形固定資産（償却資産）額">
          <a:extLst>
            <a:ext uri="{FF2B5EF4-FFF2-40B4-BE49-F238E27FC236}">
              <a16:creationId xmlns:a16="http://schemas.microsoft.com/office/drawing/2014/main" id="{9EA1FFCE-B6CE-4256-A7BA-8D40E0CDB367}"/>
            </a:ext>
          </a:extLst>
        </xdr:cNvPr>
        <xdr:cNvSpPr txBox="1"/>
      </xdr:nvSpPr>
      <xdr:spPr>
        <a:xfrm>
          <a:off x="17354061" y="6551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99431</xdr:rowOff>
    </xdr:from>
    <xdr:ext cx="534377" cy="259045"/>
    <xdr:sp macro="" textlink="">
      <xdr:nvSpPr>
        <xdr:cNvPr id="505" name="n_4aveValue【一般廃棄物処理施設】&#10;一人当たり有形固定資産（償却資産）額">
          <a:extLst>
            <a:ext uri="{FF2B5EF4-FFF2-40B4-BE49-F238E27FC236}">
              <a16:creationId xmlns:a16="http://schemas.microsoft.com/office/drawing/2014/main" id="{979419BA-5C2D-442D-9FA4-A7D3EF7EA707}"/>
            </a:ext>
          </a:extLst>
        </xdr:cNvPr>
        <xdr:cNvSpPr txBox="1"/>
      </xdr:nvSpPr>
      <xdr:spPr>
        <a:xfrm>
          <a:off x="16560311" y="6874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94193</xdr:rowOff>
    </xdr:from>
    <xdr:ext cx="534377" cy="259045"/>
    <xdr:sp macro="" textlink="">
      <xdr:nvSpPr>
        <xdr:cNvPr id="506" name="n_1mainValue【一般廃棄物処理施設】&#10;一人当たり有形固定資産（償却資産）額">
          <a:extLst>
            <a:ext uri="{FF2B5EF4-FFF2-40B4-BE49-F238E27FC236}">
              <a16:creationId xmlns:a16="http://schemas.microsoft.com/office/drawing/2014/main" id="{7CCD5B3D-AEBB-4ACF-A9FF-6B35451F1351}"/>
            </a:ext>
          </a:extLst>
        </xdr:cNvPr>
        <xdr:cNvSpPr txBox="1"/>
      </xdr:nvSpPr>
      <xdr:spPr>
        <a:xfrm>
          <a:off x="18947911" y="6869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92307</xdr:rowOff>
    </xdr:from>
    <xdr:ext cx="534377" cy="259045"/>
    <xdr:sp macro="" textlink="">
      <xdr:nvSpPr>
        <xdr:cNvPr id="507" name="n_2mainValue【一般廃棄物処理施設】&#10;一人当たり有形固定資産（償却資産）額">
          <a:extLst>
            <a:ext uri="{FF2B5EF4-FFF2-40B4-BE49-F238E27FC236}">
              <a16:creationId xmlns:a16="http://schemas.microsoft.com/office/drawing/2014/main" id="{75BF58AB-DB9A-4C01-A67F-C0296025DDCC}"/>
            </a:ext>
          </a:extLst>
        </xdr:cNvPr>
        <xdr:cNvSpPr txBox="1"/>
      </xdr:nvSpPr>
      <xdr:spPr>
        <a:xfrm>
          <a:off x="18166861" y="6867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93903</xdr:rowOff>
    </xdr:from>
    <xdr:ext cx="534377" cy="259045"/>
    <xdr:sp macro="" textlink="">
      <xdr:nvSpPr>
        <xdr:cNvPr id="508" name="n_3mainValue【一般廃棄物処理施設】&#10;一人当たり有形固定資産（償却資産）額">
          <a:extLst>
            <a:ext uri="{FF2B5EF4-FFF2-40B4-BE49-F238E27FC236}">
              <a16:creationId xmlns:a16="http://schemas.microsoft.com/office/drawing/2014/main" id="{395328C5-395F-4210-A33F-888B39FFFF19}"/>
            </a:ext>
          </a:extLst>
        </xdr:cNvPr>
        <xdr:cNvSpPr txBox="1"/>
      </xdr:nvSpPr>
      <xdr:spPr>
        <a:xfrm>
          <a:off x="17354061" y="6869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119665</xdr:rowOff>
    </xdr:from>
    <xdr:ext cx="534377" cy="259045"/>
    <xdr:sp macro="" textlink="">
      <xdr:nvSpPr>
        <xdr:cNvPr id="509" name="n_4mainValue【一般廃棄物処理施設】&#10;一人当たり有形固定資産（償却資産）額">
          <a:extLst>
            <a:ext uri="{FF2B5EF4-FFF2-40B4-BE49-F238E27FC236}">
              <a16:creationId xmlns:a16="http://schemas.microsoft.com/office/drawing/2014/main" id="{E47C33A6-49AA-4C48-8A53-49E06AC5546B}"/>
            </a:ext>
          </a:extLst>
        </xdr:cNvPr>
        <xdr:cNvSpPr txBox="1"/>
      </xdr:nvSpPr>
      <xdr:spPr>
        <a:xfrm>
          <a:off x="16560311" y="6564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0" name="正方形/長方形 509">
          <a:extLst>
            <a:ext uri="{FF2B5EF4-FFF2-40B4-BE49-F238E27FC236}">
              <a16:creationId xmlns:a16="http://schemas.microsoft.com/office/drawing/2014/main" id="{36CED31F-264A-4C62-8416-1A7D3EA2AFA4}"/>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1" name="正方形/長方形 510">
          <a:extLst>
            <a:ext uri="{FF2B5EF4-FFF2-40B4-BE49-F238E27FC236}">
              <a16:creationId xmlns:a16="http://schemas.microsoft.com/office/drawing/2014/main" id="{F148F2E2-FB17-4A2C-B2EE-F4CD7F782067}"/>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2" name="正方形/長方形 511">
          <a:extLst>
            <a:ext uri="{FF2B5EF4-FFF2-40B4-BE49-F238E27FC236}">
              <a16:creationId xmlns:a16="http://schemas.microsoft.com/office/drawing/2014/main" id="{D7A6C332-85D8-4343-86EF-9F6CA3E4A06D}"/>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3" name="正方形/長方形 512">
          <a:extLst>
            <a:ext uri="{FF2B5EF4-FFF2-40B4-BE49-F238E27FC236}">
              <a16:creationId xmlns:a16="http://schemas.microsoft.com/office/drawing/2014/main" id="{91DD53A9-8714-43A3-A0D2-00659FB021C0}"/>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4" name="正方形/長方形 513">
          <a:extLst>
            <a:ext uri="{FF2B5EF4-FFF2-40B4-BE49-F238E27FC236}">
              <a16:creationId xmlns:a16="http://schemas.microsoft.com/office/drawing/2014/main" id="{F94E8FB7-D525-4DAA-8226-9103F4FABA83}"/>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5" name="正方形/長方形 514">
          <a:extLst>
            <a:ext uri="{FF2B5EF4-FFF2-40B4-BE49-F238E27FC236}">
              <a16:creationId xmlns:a16="http://schemas.microsoft.com/office/drawing/2014/main" id="{87589A0C-778D-4A30-AA99-B9551D7DDBE7}"/>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6" name="正方形/長方形 515">
          <a:extLst>
            <a:ext uri="{FF2B5EF4-FFF2-40B4-BE49-F238E27FC236}">
              <a16:creationId xmlns:a16="http://schemas.microsoft.com/office/drawing/2014/main" id="{0AC46874-2D78-4C72-8087-7345A728E906}"/>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7" name="正方形/長方形 516">
          <a:extLst>
            <a:ext uri="{FF2B5EF4-FFF2-40B4-BE49-F238E27FC236}">
              <a16:creationId xmlns:a16="http://schemas.microsoft.com/office/drawing/2014/main" id="{78520564-630C-4141-B230-53F407170E5B}"/>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8" name="テキスト ボックス 517">
          <a:extLst>
            <a:ext uri="{FF2B5EF4-FFF2-40B4-BE49-F238E27FC236}">
              <a16:creationId xmlns:a16="http://schemas.microsoft.com/office/drawing/2014/main" id="{93EF83EE-2666-4794-87A4-E062A6F2394A}"/>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9" name="直線コネクタ 518">
          <a:extLst>
            <a:ext uri="{FF2B5EF4-FFF2-40B4-BE49-F238E27FC236}">
              <a16:creationId xmlns:a16="http://schemas.microsoft.com/office/drawing/2014/main" id="{29F11D0C-7E96-433D-83DC-98388E1C4783}"/>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0" name="テキスト ボックス 519">
          <a:extLst>
            <a:ext uri="{FF2B5EF4-FFF2-40B4-BE49-F238E27FC236}">
              <a16:creationId xmlns:a16="http://schemas.microsoft.com/office/drawing/2014/main" id="{E9614603-3AAD-4242-A25C-4F28F7E54602}"/>
            </a:ext>
          </a:extLst>
        </xdr:cNvPr>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21" name="直線コネクタ 520">
          <a:extLst>
            <a:ext uri="{FF2B5EF4-FFF2-40B4-BE49-F238E27FC236}">
              <a16:creationId xmlns:a16="http://schemas.microsoft.com/office/drawing/2014/main" id="{8CF26AA8-119B-4FF3-AF94-4D7374F5ED9C}"/>
            </a:ext>
          </a:extLst>
        </xdr:cNvPr>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522" name="テキスト ボックス 521">
          <a:extLst>
            <a:ext uri="{FF2B5EF4-FFF2-40B4-BE49-F238E27FC236}">
              <a16:creationId xmlns:a16="http://schemas.microsoft.com/office/drawing/2014/main" id="{F3933BDC-D58F-48F0-BCCB-052B7DE5BE5F}"/>
            </a:ext>
          </a:extLst>
        </xdr:cNvPr>
        <xdr:cNvSpPr txBox="1"/>
      </xdr:nvSpPr>
      <xdr:spPr>
        <a:xfrm>
          <a:off x="1079772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23" name="直線コネクタ 522">
          <a:extLst>
            <a:ext uri="{FF2B5EF4-FFF2-40B4-BE49-F238E27FC236}">
              <a16:creationId xmlns:a16="http://schemas.microsoft.com/office/drawing/2014/main" id="{62AECF1D-55D2-408D-B319-672337531BA5}"/>
            </a:ext>
          </a:extLst>
        </xdr:cNvPr>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4" name="テキスト ボックス 523">
          <a:extLst>
            <a:ext uri="{FF2B5EF4-FFF2-40B4-BE49-F238E27FC236}">
              <a16:creationId xmlns:a16="http://schemas.microsoft.com/office/drawing/2014/main" id="{A52938A6-FDA7-47A8-9364-8DCAB899228F}"/>
            </a:ext>
          </a:extLst>
        </xdr:cNvPr>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5" name="直線コネクタ 524">
          <a:extLst>
            <a:ext uri="{FF2B5EF4-FFF2-40B4-BE49-F238E27FC236}">
              <a16:creationId xmlns:a16="http://schemas.microsoft.com/office/drawing/2014/main" id="{6AD40A9A-F030-414B-AED3-3DEF26E07E7B}"/>
            </a:ext>
          </a:extLst>
        </xdr:cNvPr>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6" name="テキスト ボックス 525">
          <a:extLst>
            <a:ext uri="{FF2B5EF4-FFF2-40B4-BE49-F238E27FC236}">
              <a16:creationId xmlns:a16="http://schemas.microsoft.com/office/drawing/2014/main" id="{6FA7E7E5-ABB6-47A0-992F-E1D621154F80}"/>
            </a:ext>
          </a:extLst>
        </xdr:cNvPr>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7" name="直線コネクタ 526">
          <a:extLst>
            <a:ext uri="{FF2B5EF4-FFF2-40B4-BE49-F238E27FC236}">
              <a16:creationId xmlns:a16="http://schemas.microsoft.com/office/drawing/2014/main" id="{5365A944-0FCE-4896-AD0E-0398B710D3A7}"/>
            </a:ext>
          </a:extLst>
        </xdr:cNvPr>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8" name="テキスト ボックス 527">
          <a:extLst>
            <a:ext uri="{FF2B5EF4-FFF2-40B4-BE49-F238E27FC236}">
              <a16:creationId xmlns:a16="http://schemas.microsoft.com/office/drawing/2014/main" id="{BA28E145-2319-4FC3-8DE8-E3BC8BAA926C}"/>
            </a:ext>
          </a:extLst>
        </xdr:cNvPr>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9" name="直線コネクタ 528">
          <a:extLst>
            <a:ext uri="{FF2B5EF4-FFF2-40B4-BE49-F238E27FC236}">
              <a16:creationId xmlns:a16="http://schemas.microsoft.com/office/drawing/2014/main" id="{A130E949-B19E-41D1-9B4A-B78A2C231124}"/>
            </a:ext>
          </a:extLst>
        </xdr:cNvPr>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30" name="テキスト ボックス 529">
          <a:extLst>
            <a:ext uri="{FF2B5EF4-FFF2-40B4-BE49-F238E27FC236}">
              <a16:creationId xmlns:a16="http://schemas.microsoft.com/office/drawing/2014/main" id="{5B7C7DBB-3E54-4544-866B-1B40AA72119B}"/>
            </a:ext>
          </a:extLst>
        </xdr:cNvPr>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31" name="直線コネクタ 530">
          <a:extLst>
            <a:ext uri="{FF2B5EF4-FFF2-40B4-BE49-F238E27FC236}">
              <a16:creationId xmlns:a16="http://schemas.microsoft.com/office/drawing/2014/main" id="{79521634-75E9-45FC-A858-905CBB3B7166}"/>
            </a:ext>
          </a:extLst>
        </xdr:cNvPr>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32" name="テキスト ボックス 531">
          <a:extLst>
            <a:ext uri="{FF2B5EF4-FFF2-40B4-BE49-F238E27FC236}">
              <a16:creationId xmlns:a16="http://schemas.microsoft.com/office/drawing/2014/main" id="{50551709-6F36-4757-8238-FA4DF3C00D21}"/>
            </a:ext>
          </a:extLst>
        </xdr:cNvPr>
        <xdr:cNvSpPr txBox="1"/>
      </xdr:nvSpPr>
      <xdr:spPr>
        <a:xfrm>
          <a:off x="1090691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3" name="直線コネクタ 532">
          <a:extLst>
            <a:ext uri="{FF2B5EF4-FFF2-40B4-BE49-F238E27FC236}">
              <a16:creationId xmlns:a16="http://schemas.microsoft.com/office/drawing/2014/main" id="{0CBFEBD0-C5F1-49C8-BB74-809A1A622372}"/>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34" name="【保健センター・保健所】&#10;有形固定資産減価償却率グラフ枠">
          <a:extLst>
            <a:ext uri="{FF2B5EF4-FFF2-40B4-BE49-F238E27FC236}">
              <a16:creationId xmlns:a16="http://schemas.microsoft.com/office/drawing/2014/main" id="{4D179A9D-B0F7-4347-9471-C11DBF6980D9}"/>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138793</xdr:rowOff>
    </xdr:from>
    <xdr:to>
      <xdr:col>85</xdr:col>
      <xdr:colOff>126364</xdr:colOff>
      <xdr:row>64</xdr:row>
      <xdr:rowOff>96338</xdr:rowOff>
    </xdr:to>
    <xdr:cxnSp macro="">
      <xdr:nvCxnSpPr>
        <xdr:cNvPr id="535" name="直線コネクタ 534">
          <a:extLst>
            <a:ext uri="{FF2B5EF4-FFF2-40B4-BE49-F238E27FC236}">
              <a16:creationId xmlns:a16="http://schemas.microsoft.com/office/drawing/2014/main" id="{CABD91AC-A99E-4D3E-9204-5CB28F20B076}"/>
            </a:ext>
          </a:extLst>
        </xdr:cNvPr>
        <xdr:cNvCxnSpPr/>
      </xdr:nvCxnSpPr>
      <xdr:spPr>
        <a:xfrm flipV="1">
          <a:off x="14699614" y="9225643"/>
          <a:ext cx="0" cy="1443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100165</xdr:rowOff>
    </xdr:from>
    <xdr:ext cx="405111" cy="259045"/>
    <xdr:sp macro="" textlink="">
      <xdr:nvSpPr>
        <xdr:cNvPr id="536" name="【保健センター・保健所】&#10;有形固定資産減価償却率最小値テキスト">
          <a:extLst>
            <a:ext uri="{FF2B5EF4-FFF2-40B4-BE49-F238E27FC236}">
              <a16:creationId xmlns:a16="http://schemas.microsoft.com/office/drawing/2014/main" id="{71FC5164-D774-4C04-8B11-6E72F42B88EA}"/>
            </a:ext>
          </a:extLst>
        </xdr:cNvPr>
        <xdr:cNvSpPr txBox="1"/>
      </xdr:nvSpPr>
      <xdr:spPr>
        <a:xfrm>
          <a:off x="14738350" y="10672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96338</xdr:rowOff>
    </xdr:from>
    <xdr:to>
      <xdr:col>86</xdr:col>
      <xdr:colOff>25400</xdr:colOff>
      <xdr:row>64</xdr:row>
      <xdr:rowOff>96338</xdr:rowOff>
    </xdr:to>
    <xdr:cxnSp macro="">
      <xdr:nvCxnSpPr>
        <xdr:cNvPr id="537" name="直線コネクタ 536">
          <a:extLst>
            <a:ext uri="{FF2B5EF4-FFF2-40B4-BE49-F238E27FC236}">
              <a16:creationId xmlns:a16="http://schemas.microsoft.com/office/drawing/2014/main" id="{5FC2CC24-D540-48FF-B7ED-0B9DE3CABEA4}"/>
            </a:ext>
          </a:extLst>
        </xdr:cNvPr>
        <xdr:cNvCxnSpPr/>
      </xdr:nvCxnSpPr>
      <xdr:spPr>
        <a:xfrm>
          <a:off x="14611350" y="1066908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85470</xdr:rowOff>
    </xdr:from>
    <xdr:ext cx="340478" cy="259045"/>
    <xdr:sp macro="" textlink="">
      <xdr:nvSpPr>
        <xdr:cNvPr id="538" name="【保健センター・保健所】&#10;有形固定資産減価償却率最大値テキスト">
          <a:extLst>
            <a:ext uri="{FF2B5EF4-FFF2-40B4-BE49-F238E27FC236}">
              <a16:creationId xmlns:a16="http://schemas.microsoft.com/office/drawing/2014/main" id="{B5EC9306-79F4-45AE-B69D-6920B7DD679E}"/>
            </a:ext>
          </a:extLst>
        </xdr:cNvPr>
        <xdr:cNvSpPr txBox="1"/>
      </xdr:nvSpPr>
      <xdr:spPr>
        <a:xfrm>
          <a:off x="14738350" y="900722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138793</xdr:rowOff>
    </xdr:from>
    <xdr:to>
      <xdr:col>86</xdr:col>
      <xdr:colOff>25400</xdr:colOff>
      <xdr:row>55</xdr:row>
      <xdr:rowOff>138793</xdr:rowOff>
    </xdr:to>
    <xdr:cxnSp macro="">
      <xdr:nvCxnSpPr>
        <xdr:cNvPr id="539" name="直線コネクタ 538">
          <a:extLst>
            <a:ext uri="{FF2B5EF4-FFF2-40B4-BE49-F238E27FC236}">
              <a16:creationId xmlns:a16="http://schemas.microsoft.com/office/drawing/2014/main" id="{0CFFDC0B-B693-46E1-AB68-A35744BF8A86}"/>
            </a:ext>
          </a:extLst>
        </xdr:cNvPr>
        <xdr:cNvCxnSpPr/>
      </xdr:nvCxnSpPr>
      <xdr:spPr>
        <a:xfrm>
          <a:off x="14611350" y="922564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131734</xdr:rowOff>
    </xdr:from>
    <xdr:ext cx="405111" cy="259045"/>
    <xdr:sp macro="" textlink="">
      <xdr:nvSpPr>
        <xdr:cNvPr id="540" name="【保健センター・保健所】&#10;有形固定資産減価償却率平均値テキスト">
          <a:extLst>
            <a:ext uri="{FF2B5EF4-FFF2-40B4-BE49-F238E27FC236}">
              <a16:creationId xmlns:a16="http://schemas.microsoft.com/office/drawing/2014/main" id="{94F7FFA6-462E-4C4E-BBAC-8978CCC3DC9C}"/>
            </a:ext>
          </a:extLst>
        </xdr:cNvPr>
        <xdr:cNvSpPr txBox="1"/>
      </xdr:nvSpPr>
      <xdr:spPr>
        <a:xfrm>
          <a:off x="14738350" y="987898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153307</xdr:rowOff>
    </xdr:from>
    <xdr:to>
      <xdr:col>85</xdr:col>
      <xdr:colOff>177800</xdr:colOff>
      <xdr:row>60</xdr:row>
      <xdr:rowOff>83457</xdr:rowOff>
    </xdr:to>
    <xdr:sp macro="" textlink="">
      <xdr:nvSpPr>
        <xdr:cNvPr id="541" name="フローチャート: 判断 540">
          <a:extLst>
            <a:ext uri="{FF2B5EF4-FFF2-40B4-BE49-F238E27FC236}">
              <a16:creationId xmlns:a16="http://schemas.microsoft.com/office/drawing/2014/main" id="{15379B80-B15B-4E04-BD21-1DFF943AEFE8}"/>
            </a:ext>
          </a:extLst>
        </xdr:cNvPr>
        <xdr:cNvSpPr/>
      </xdr:nvSpPr>
      <xdr:spPr>
        <a:xfrm>
          <a:off x="14649450" y="990055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128815</xdr:rowOff>
    </xdr:from>
    <xdr:to>
      <xdr:col>81</xdr:col>
      <xdr:colOff>101600</xdr:colOff>
      <xdr:row>60</xdr:row>
      <xdr:rowOff>58965</xdr:rowOff>
    </xdr:to>
    <xdr:sp macro="" textlink="">
      <xdr:nvSpPr>
        <xdr:cNvPr id="542" name="フローチャート: 判断 541">
          <a:extLst>
            <a:ext uri="{FF2B5EF4-FFF2-40B4-BE49-F238E27FC236}">
              <a16:creationId xmlns:a16="http://schemas.microsoft.com/office/drawing/2014/main" id="{4A32CBAB-2A09-4EE4-AEF0-4E48AA6906CB}"/>
            </a:ext>
          </a:extLst>
        </xdr:cNvPr>
        <xdr:cNvSpPr/>
      </xdr:nvSpPr>
      <xdr:spPr>
        <a:xfrm>
          <a:off x="13887450" y="987606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105954</xdr:rowOff>
    </xdr:from>
    <xdr:to>
      <xdr:col>76</xdr:col>
      <xdr:colOff>165100</xdr:colOff>
      <xdr:row>60</xdr:row>
      <xdr:rowOff>36104</xdr:rowOff>
    </xdr:to>
    <xdr:sp macro="" textlink="">
      <xdr:nvSpPr>
        <xdr:cNvPr id="543" name="フローチャート: 判断 542">
          <a:extLst>
            <a:ext uri="{FF2B5EF4-FFF2-40B4-BE49-F238E27FC236}">
              <a16:creationId xmlns:a16="http://schemas.microsoft.com/office/drawing/2014/main" id="{2BDD74F5-9D7B-4D4C-A776-F8B38581079E}"/>
            </a:ext>
          </a:extLst>
        </xdr:cNvPr>
        <xdr:cNvSpPr/>
      </xdr:nvSpPr>
      <xdr:spPr>
        <a:xfrm>
          <a:off x="13093700" y="985320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92891</xdr:rowOff>
    </xdr:from>
    <xdr:to>
      <xdr:col>72</xdr:col>
      <xdr:colOff>38100</xdr:colOff>
      <xdr:row>60</xdr:row>
      <xdr:rowOff>23041</xdr:rowOff>
    </xdr:to>
    <xdr:sp macro="" textlink="">
      <xdr:nvSpPr>
        <xdr:cNvPr id="544" name="フローチャート: 判断 543">
          <a:extLst>
            <a:ext uri="{FF2B5EF4-FFF2-40B4-BE49-F238E27FC236}">
              <a16:creationId xmlns:a16="http://schemas.microsoft.com/office/drawing/2014/main" id="{AD0825A5-5D3F-46E1-AA3B-DFC566488712}"/>
            </a:ext>
          </a:extLst>
        </xdr:cNvPr>
        <xdr:cNvSpPr/>
      </xdr:nvSpPr>
      <xdr:spPr>
        <a:xfrm>
          <a:off x="12299950" y="984014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84727</xdr:rowOff>
    </xdr:from>
    <xdr:to>
      <xdr:col>67</xdr:col>
      <xdr:colOff>101600</xdr:colOff>
      <xdr:row>60</xdr:row>
      <xdr:rowOff>14877</xdr:rowOff>
    </xdr:to>
    <xdr:sp macro="" textlink="">
      <xdr:nvSpPr>
        <xdr:cNvPr id="545" name="フローチャート: 判断 544">
          <a:extLst>
            <a:ext uri="{FF2B5EF4-FFF2-40B4-BE49-F238E27FC236}">
              <a16:creationId xmlns:a16="http://schemas.microsoft.com/office/drawing/2014/main" id="{8DABB93C-CA03-4CD2-A277-0A95848C6894}"/>
            </a:ext>
          </a:extLst>
        </xdr:cNvPr>
        <xdr:cNvSpPr/>
      </xdr:nvSpPr>
      <xdr:spPr>
        <a:xfrm>
          <a:off x="11487150" y="98319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07099F9B-7CB9-4453-8ED2-A89B43AA63F4}"/>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FD69BDD0-A289-4BB0-A267-BEA526E28922}"/>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48D90818-6990-4F3C-A9B6-D4C763CE104F}"/>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0157D351-4EEF-43AE-BE24-AD80150B1A5B}"/>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5A0E37D4-391B-4BAF-8EF8-6874C3A84B9F}"/>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125549</xdr:rowOff>
    </xdr:from>
    <xdr:to>
      <xdr:col>85</xdr:col>
      <xdr:colOff>177800</xdr:colOff>
      <xdr:row>59</xdr:row>
      <xdr:rowOff>55699</xdr:rowOff>
    </xdr:to>
    <xdr:sp macro="" textlink="">
      <xdr:nvSpPr>
        <xdr:cNvPr id="551" name="楕円 550">
          <a:extLst>
            <a:ext uri="{FF2B5EF4-FFF2-40B4-BE49-F238E27FC236}">
              <a16:creationId xmlns:a16="http://schemas.microsoft.com/office/drawing/2014/main" id="{483A8D67-9828-4105-80AD-7737AF5AA5CC}"/>
            </a:ext>
          </a:extLst>
        </xdr:cNvPr>
        <xdr:cNvSpPr/>
      </xdr:nvSpPr>
      <xdr:spPr>
        <a:xfrm>
          <a:off x="14649450" y="9707699"/>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148426</xdr:rowOff>
    </xdr:from>
    <xdr:ext cx="405111" cy="259045"/>
    <xdr:sp macro="" textlink="">
      <xdr:nvSpPr>
        <xdr:cNvPr id="552" name="【保健センター・保健所】&#10;有形固定資産減価償却率該当値テキスト">
          <a:extLst>
            <a:ext uri="{FF2B5EF4-FFF2-40B4-BE49-F238E27FC236}">
              <a16:creationId xmlns:a16="http://schemas.microsoft.com/office/drawing/2014/main" id="{41C72F40-0D6E-4ABE-99D4-C491925CA0F3}"/>
            </a:ext>
          </a:extLst>
        </xdr:cNvPr>
        <xdr:cNvSpPr txBox="1"/>
      </xdr:nvSpPr>
      <xdr:spPr>
        <a:xfrm>
          <a:off x="14738350" y="95654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86360</xdr:rowOff>
    </xdr:from>
    <xdr:to>
      <xdr:col>81</xdr:col>
      <xdr:colOff>101600</xdr:colOff>
      <xdr:row>59</xdr:row>
      <xdr:rowOff>16510</xdr:rowOff>
    </xdr:to>
    <xdr:sp macro="" textlink="">
      <xdr:nvSpPr>
        <xdr:cNvPr id="553" name="楕円 552">
          <a:extLst>
            <a:ext uri="{FF2B5EF4-FFF2-40B4-BE49-F238E27FC236}">
              <a16:creationId xmlns:a16="http://schemas.microsoft.com/office/drawing/2014/main" id="{7B091CB5-F9A1-40B3-B6FA-719ED5F07D3E}"/>
            </a:ext>
          </a:extLst>
        </xdr:cNvPr>
        <xdr:cNvSpPr/>
      </xdr:nvSpPr>
      <xdr:spPr>
        <a:xfrm>
          <a:off x="13887450" y="96685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137160</xdr:rowOff>
    </xdr:from>
    <xdr:to>
      <xdr:col>85</xdr:col>
      <xdr:colOff>127000</xdr:colOff>
      <xdr:row>59</xdr:row>
      <xdr:rowOff>4899</xdr:rowOff>
    </xdr:to>
    <xdr:cxnSp macro="">
      <xdr:nvCxnSpPr>
        <xdr:cNvPr id="554" name="直線コネクタ 553">
          <a:extLst>
            <a:ext uri="{FF2B5EF4-FFF2-40B4-BE49-F238E27FC236}">
              <a16:creationId xmlns:a16="http://schemas.microsoft.com/office/drawing/2014/main" id="{BB318EA1-B91B-4994-8045-C4E87C9229C8}"/>
            </a:ext>
          </a:extLst>
        </xdr:cNvPr>
        <xdr:cNvCxnSpPr/>
      </xdr:nvCxnSpPr>
      <xdr:spPr>
        <a:xfrm>
          <a:off x="13938250" y="9719310"/>
          <a:ext cx="762000" cy="32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45538</xdr:rowOff>
    </xdr:from>
    <xdr:to>
      <xdr:col>76</xdr:col>
      <xdr:colOff>165100</xdr:colOff>
      <xdr:row>58</xdr:row>
      <xdr:rowOff>147138</xdr:rowOff>
    </xdr:to>
    <xdr:sp macro="" textlink="">
      <xdr:nvSpPr>
        <xdr:cNvPr id="555" name="楕円 554">
          <a:extLst>
            <a:ext uri="{FF2B5EF4-FFF2-40B4-BE49-F238E27FC236}">
              <a16:creationId xmlns:a16="http://schemas.microsoft.com/office/drawing/2014/main" id="{A24F41E2-FB4D-40D5-8CE0-C87A244AABF0}"/>
            </a:ext>
          </a:extLst>
        </xdr:cNvPr>
        <xdr:cNvSpPr/>
      </xdr:nvSpPr>
      <xdr:spPr>
        <a:xfrm>
          <a:off x="13093700" y="9627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96338</xdr:rowOff>
    </xdr:from>
    <xdr:to>
      <xdr:col>81</xdr:col>
      <xdr:colOff>50800</xdr:colOff>
      <xdr:row>58</xdr:row>
      <xdr:rowOff>137160</xdr:rowOff>
    </xdr:to>
    <xdr:cxnSp macro="">
      <xdr:nvCxnSpPr>
        <xdr:cNvPr id="556" name="直線コネクタ 555">
          <a:extLst>
            <a:ext uri="{FF2B5EF4-FFF2-40B4-BE49-F238E27FC236}">
              <a16:creationId xmlns:a16="http://schemas.microsoft.com/office/drawing/2014/main" id="{FAAED457-61FF-4DDE-B3AF-443DECD74740}"/>
            </a:ext>
          </a:extLst>
        </xdr:cNvPr>
        <xdr:cNvCxnSpPr/>
      </xdr:nvCxnSpPr>
      <xdr:spPr>
        <a:xfrm>
          <a:off x="13144500" y="9678488"/>
          <a:ext cx="793750" cy="40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81462</xdr:rowOff>
    </xdr:from>
    <xdr:to>
      <xdr:col>72</xdr:col>
      <xdr:colOff>38100</xdr:colOff>
      <xdr:row>59</xdr:row>
      <xdr:rowOff>11612</xdr:rowOff>
    </xdr:to>
    <xdr:sp macro="" textlink="">
      <xdr:nvSpPr>
        <xdr:cNvPr id="557" name="楕円 556">
          <a:extLst>
            <a:ext uri="{FF2B5EF4-FFF2-40B4-BE49-F238E27FC236}">
              <a16:creationId xmlns:a16="http://schemas.microsoft.com/office/drawing/2014/main" id="{FCFCD29A-EC2E-4111-B2FC-53057698BC7C}"/>
            </a:ext>
          </a:extLst>
        </xdr:cNvPr>
        <xdr:cNvSpPr/>
      </xdr:nvSpPr>
      <xdr:spPr>
        <a:xfrm>
          <a:off x="12299950" y="966361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96338</xdr:rowOff>
    </xdr:from>
    <xdr:to>
      <xdr:col>76</xdr:col>
      <xdr:colOff>114300</xdr:colOff>
      <xdr:row>58</xdr:row>
      <xdr:rowOff>132262</xdr:rowOff>
    </xdr:to>
    <xdr:cxnSp macro="">
      <xdr:nvCxnSpPr>
        <xdr:cNvPr id="558" name="直線コネクタ 557">
          <a:extLst>
            <a:ext uri="{FF2B5EF4-FFF2-40B4-BE49-F238E27FC236}">
              <a16:creationId xmlns:a16="http://schemas.microsoft.com/office/drawing/2014/main" id="{76DC3BFA-4544-41FC-BD62-3BB8146CB901}"/>
            </a:ext>
          </a:extLst>
        </xdr:cNvPr>
        <xdr:cNvCxnSpPr/>
      </xdr:nvCxnSpPr>
      <xdr:spPr>
        <a:xfrm flipV="1">
          <a:off x="12344400" y="9678488"/>
          <a:ext cx="8001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169635</xdr:rowOff>
    </xdr:from>
    <xdr:to>
      <xdr:col>67</xdr:col>
      <xdr:colOff>101600</xdr:colOff>
      <xdr:row>59</xdr:row>
      <xdr:rowOff>99785</xdr:rowOff>
    </xdr:to>
    <xdr:sp macro="" textlink="">
      <xdr:nvSpPr>
        <xdr:cNvPr id="559" name="楕円 558">
          <a:extLst>
            <a:ext uri="{FF2B5EF4-FFF2-40B4-BE49-F238E27FC236}">
              <a16:creationId xmlns:a16="http://schemas.microsoft.com/office/drawing/2014/main" id="{7A9C3122-379F-46C1-855E-9A8DDD2668CF}"/>
            </a:ext>
          </a:extLst>
        </xdr:cNvPr>
        <xdr:cNvSpPr/>
      </xdr:nvSpPr>
      <xdr:spPr>
        <a:xfrm>
          <a:off x="11487150" y="9745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132262</xdr:rowOff>
    </xdr:from>
    <xdr:to>
      <xdr:col>71</xdr:col>
      <xdr:colOff>177800</xdr:colOff>
      <xdr:row>59</xdr:row>
      <xdr:rowOff>48985</xdr:rowOff>
    </xdr:to>
    <xdr:cxnSp macro="">
      <xdr:nvCxnSpPr>
        <xdr:cNvPr id="560" name="直線コネクタ 559">
          <a:extLst>
            <a:ext uri="{FF2B5EF4-FFF2-40B4-BE49-F238E27FC236}">
              <a16:creationId xmlns:a16="http://schemas.microsoft.com/office/drawing/2014/main" id="{BB71E07B-FBCC-4BEE-8C53-79F7261CE6B6}"/>
            </a:ext>
          </a:extLst>
        </xdr:cNvPr>
        <xdr:cNvCxnSpPr/>
      </xdr:nvCxnSpPr>
      <xdr:spPr>
        <a:xfrm flipV="1">
          <a:off x="11537950" y="9714412"/>
          <a:ext cx="806450" cy="81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50092</xdr:rowOff>
    </xdr:from>
    <xdr:ext cx="405111" cy="259045"/>
    <xdr:sp macro="" textlink="">
      <xdr:nvSpPr>
        <xdr:cNvPr id="561" name="n_1aveValue【保健センター・保健所】&#10;有形固定資産減価償却率">
          <a:extLst>
            <a:ext uri="{FF2B5EF4-FFF2-40B4-BE49-F238E27FC236}">
              <a16:creationId xmlns:a16="http://schemas.microsoft.com/office/drawing/2014/main" id="{9DC69CA3-BA9C-482D-8E9C-32C94F6BEA81}"/>
            </a:ext>
          </a:extLst>
        </xdr:cNvPr>
        <xdr:cNvSpPr txBox="1"/>
      </xdr:nvSpPr>
      <xdr:spPr>
        <a:xfrm>
          <a:off x="13742044" y="99624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27231</xdr:rowOff>
    </xdr:from>
    <xdr:ext cx="405111" cy="259045"/>
    <xdr:sp macro="" textlink="">
      <xdr:nvSpPr>
        <xdr:cNvPr id="562" name="n_2aveValue【保健センター・保健所】&#10;有形固定資産減価償却率">
          <a:extLst>
            <a:ext uri="{FF2B5EF4-FFF2-40B4-BE49-F238E27FC236}">
              <a16:creationId xmlns:a16="http://schemas.microsoft.com/office/drawing/2014/main" id="{3F848B82-FE4F-42F2-B37B-E784CABE3EE6}"/>
            </a:ext>
          </a:extLst>
        </xdr:cNvPr>
        <xdr:cNvSpPr txBox="1"/>
      </xdr:nvSpPr>
      <xdr:spPr>
        <a:xfrm>
          <a:off x="12960994" y="9939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14168</xdr:rowOff>
    </xdr:from>
    <xdr:ext cx="405111" cy="259045"/>
    <xdr:sp macro="" textlink="">
      <xdr:nvSpPr>
        <xdr:cNvPr id="563" name="n_3aveValue【保健センター・保健所】&#10;有形固定資産減価償却率">
          <a:extLst>
            <a:ext uri="{FF2B5EF4-FFF2-40B4-BE49-F238E27FC236}">
              <a16:creationId xmlns:a16="http://schemas.microsoft.com/office/drawing/2014/main" id="{BA7EB34F-9BAC-478B-B9C8-B925944446AA}"/>
            </a:ext>
          </a:extLst>
        </xdr:cNvPr>
        <xdr:cNvSpPr txBox="1"/>
      </xdr:nvSpPr>
      <xdr:spPr>
        <a:xfrm>
          <a:off x="12167244" y="99265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6004</xdr:rowOff>
    </xdr:from>
    <xdr:ext cx="405111" cy="259045"/>
    <xdr:sp macro="" textlink="">
      <xdr:nvSpPr>
        <xdr:cNvPr id="564" name="n_4aveValue【保健センター・保健所】&#10;有形固定資産減価償却率">
          <a:extLst>
            <a:ext uri="{FF2B5EF4-FFF2-40B4-BE49-F238E27FC236}">
              <a16:creationId xmlns:a16="http://schemas.microsoft.com/office/drawing/2014/main" id="{13A11853-D045-407A-9EAD-C343B7195CDC}"/>
            </a:ext>
          </a:extLst>
        </xdr:cNvPr>
        <xdr:cNvSpPr txBox="1"/>
      </xdr:nvSpPr>
      <xdr:spPr>
        <a:xfrm>
          <a:off x="11354444" y="991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33037</xdr:rowOff>
    </xdr:from>
    <xdr:ext cx="405111" cy="259045"/>
    <xdr:sp macro="" textlink="">
      <xdr:nvSpPr>
        <xdr:cNvPr id="565" name="n_1mainValue【保健センター・保健所】&#10;有形固定資産減価償却率">
          <a:extLst>
            <a:ext uri="{FF2B5EF4-FFF2-40B4-BE49-F238E27FC236}">
              <a16:creationId xmlns:a16="http://schemas.microsoft.com/office/drawing/2014/main" id="{A0ABDB62-3D23-4451-B44E-08737285EA26}"/>
            </a:ext>
          </a:extLst>
        </xdr:cNvPr>
        <xdr:cNvSpPr txBox="1"/>
      </xdr:nvSpPr>
      <xdr:spPr>
        <a:xfrm>
          <a:off x="13742044" y="9450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163665</xdr:rowOff>
    </xdr:from>
    <xdr:ext cx="405111" cy="259045"/>
    <xdr:sp macro="" textlink="">
      <xdr:nvSpPr>
        <xdr:cNvPr id="566" name="n_2mainValue【保健センター・保健所】&#10;有形固定資産減価償却率">
          <a:extLst>
            <a:ext uri="{FF2B5EF4-FFF2-40B4-BE49-F238E27FC236}">
              <a16:creationId xmlns:a16="http://schemas.microsoft.com/office/drawing/2014/main" id="{7959D770-3F1A-4203-949F-A6F864D8C94A}"/>
            </a:ext>
          </a:extLst>
        </xdr:cNvPr>
        <xdr:cNvSpPr txBox="1"/>
      </xdr:nvSpPr>
      <xdr:spPr>
        <a:xfrm>
          <a:off x="12960994" y="9415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28139</xdr:rowOff>
    </xdr:from>
    <xdr:ext cx="405111" cy="259045"/>
    <xdr:sp macro="" textlink="">
      <xdr:nvSpPr>
        <xdr:cNvPr id="567" name="n_3mainValue【保健センター・保健所】&#10;有形固定資産減価償却率">
          <a:extLst>
            <a:ext uri="{FF2B5EF4-FFF2-40B4-BE49-F238E27FC236}">
              <a16:creationId xmlns:a16="http://schemas.microsoft.com/office/drawing/2014/main" id="{678291DB-1984-41E2-859D-EE043527ED67}"/>
            </a:ext>
          </a:extLst>
        </xdr:cNvPr>
        <xdr:cNvSpPr txBox="1"/>
      </xdr:nvSpPr>
      <xdr:spPr>
        <a:xfrm>
          <a:off x="12167244" y="9445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116312</xdr:rowOff>
    </xdr:from>
    <xdr:ext cx="405111" cy="259045"/>
    <xdr:sp macro="" textlink="">
      <xdr:nvSpPr>
        <xdr:cNvPr id="568" name="n_4mainValue【保健センター・保健所】&#10;有形固定資産減価償却率">
          <a:extLst>
            <a:ext uri="{FF2B5EF4-FFF2-40B4-BE49-F238E27FC236}">
              <a16:creationId xmlns:a16="http://schemas.microsoft.com/office/drawing/2014/main" id="{63B73A57-6326-4B1E-9604-72DB2A3A3271}"/>
            </a:ext>
          </a:extLst>
        </xdr:cNvPr>
        <xdr:cNvSpPr txBox="1"/>
      </xdr:nvSpPr>
      <xdr:spPr>
        <a:xfrm>
          <a:off x="11354444" y="9533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9" name="正方形/長方形 568">
          <a:extLst>
            <a:ext uri="{FF2B5EF4-FFF2-40B4-BE49-F238E27FC236}">
              <a16:creationId xmlns:a16="http://schemas.microsoft.com/office/drawing/2014/main" id="{E6AF7766-C5B8-4A4C-AD79-7A9D728BDDDC}"/>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0" name="正方形/長方形 569">
          <a:extLst>
            <a:ext uri="{FF2B5EF4-FFF2-40B4-BE49-F238E27FC236}">
              <a16:creationId xmlns:a16="http://schemas.microsoft.com/office/drawing/2014/main" id="{04624F91-767C-4B79-A374-31800AB0A815}"/>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1" name="正方形/長方形 570">
          <a:extLst>
            <a:ext uri="{FF2B5EF4-FFF2-40B4-BE49-F238E27FC236}">
              <a16:creationId xmlns:a16="http://schemas.microsoft.com/office/drawing/2014/main" id="{F94058FB-B064-422D-9328-791531B26D87}"/>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2" name="正方形/長方形 571">
          <a:extLst>
            <a:ext uri="{FF2B5EF4-FFF2-40B4-BE49-F238E27FC236}">
              <a16:creationId xmlns:a16="http://schemas.microsoft.com/office/drawing/2014/main" id="{9519571E-AD55-40FF-9DC1-29E53629030C}"/>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3" name="正方形/長方形 572">
          <a:extLst>
            <a:ext uri="{FF2B5EF4-FFF2-40B4-BE49-F238E27FC236}">
              <a16:creationId xmlns:a16="http://schemas.microsoft.com/office/drawing/2014/main" id="{115092D6-8D36-4D7B-AB67-DB060B7B2EB9}"/>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4" name="正方形/長方形 573">
          <a:extLst>
            <a:ext uri="{FF2B5EF4-FFF2-40B4-BE49-F238E27FC236}">
              <a16:creationId xmlns:a16="http://schemas.microsoft.com/office/drawing/2014/main" id="{8A9B5FC1-9DAE-4482-9C09-3CEFE03E2396}"/>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5" name="正方形/長方形 574">
          <a:extLst>
            <a:ext uri="{FF2B5EF4-FFF2-40B4-BE49-F238E27FC236}">
              <a16:creationId xmlns:a16="http://schemas.microsoft.com/office/drawing/2014/main" id="{13FF99D2-0A08-44B5-BCCD-7CB3ABBFCC77}"/>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6" name="正方形/長方形 575">
          <a:extLst>
            <a:ext uri="{FF2B5EF4-FFF2-40B4-BE49-F238E27FC236}">
              <a16:creationId xmlns:a16="http://schemas.microsoft.com/office/drawing/2014/main" id="{0D6EC8DD-E597-4F16-BC9A-8A403ED4051D}"/>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7" name="テキスト ボックス 576">
          <a:extLst>
            <a:ext uri="{FF2B5EF4-FFF2-40B4-BE49-F238E27FC236}">
              <a16:creationId xmlns:a16="http://schemas.microsoft.com/office/drawing/2014/main" id="{58CD4F9C-244E-46AD-8C51-A362F405B73D}"/>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8" name="直線コネクタ 577">
          <a:extLst>
            <a:ext uri="{FF2B5EF4-FFF2-40B4-BE49-F238E27FC236}">
              <a16:creationId xmlns:a16="http://schemas.microsoft.com/office/drawing/2014/main" id="{BB19522D-3206-430F-9F93-2F255DD0D366}"/>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579" name="直線コネクタ 578">
          <a:extLst>
            <a:ext uri="{FF2B5EF4-FFF2-40B4-BE49-F238E27FC236}">
              <a16:creationId xmlns:a16="http://schemas.microsoft.com/office/drawing/2014/main" id="{42F40A53-BE88-48A0-8BD6-47EAF0F73CD3}"/>
            </a:ext>
          </a:extLst>
        </xdr:cNvPr>
        <xdr:cNvCxnSpPr/>
      </xdr:nvCxnSpPr>
      <xdr:spPr>
        <a:xfrm>
          <a:off x="16459200" y="10572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80" name="テキスト ボックス 579">
          <a:extLst>
            <a:ext uri="{FF2B5EF4-FFF2-40B4-BE49-F238E27FC236}">
              <a16:creationId xmlns:a16="http://schemas.microsoft.com/office/drawing/2014/main" id="{F57BDBF3-0095-4451-9892-51BE38703435}"/>
            </a:ext>
          </a:extLst>
        </xdr:cNvPr>
        <xdr:cNvSpPr txBox="1"/>
      </xdr:nvSpPr>
      <xdr:spPr>
        <a:xfrm>
          <a:off x="16049171" y="10436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81" name="直線コネクタ 580">
          <a:extLst>
            <a:ext uri="{FF2B5EF4-FFF2-40B4-BE49-F238E27FC236}">
              <a16:creationId xmlns:a16="http://schemas.microsoft.com/office/drawing/2014/main" id="{EFC6FB5A-E6FE-4B09-97A9-520380FB6AE9}"/>
            </a:ext>
          </a:extLst>
        </xdr:cNvPr>
        <xdr:cNvCxnSpPr/>
      </xdr:nvCxnSpPr>
      <xdr:spPr>
        <a:xfrm>
          <a:off x="16459200" y="1013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582" name="テキスト ボックス 581">
          <a:extLst>
            <a:ext uri="{FF2B5EF4-FFF2-40B4-BE49-F238E27FC236}">
              <a16:creationId xmlns:a16="http://schemas.microsoft.com/office/drawing/2014/main" id="{C4937CF5-FD65-4B29-A2E6-52C911CD59B4}"/>
            </a:ext>
          </a:extLst>
        </xdr:cNvPr>
        <xdr:cNvSpPr txBox="1"/>
      </xdr:nvSpPr>
      <xdr:spPr>
        <a:xfrm>
          <a:off x="16049171" y="9998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83" name="直線コネクタ 582">
          <a:extLst>
            <a:ext uri="{FF2B5EF4-FFF2-40B4-BE49-F238E27FC236}">
              <a16:creationId xmlns:a16="http://schemas.microsoft.com/office/drawing/2014/main" id="{0D64A1AA-B3C0-485C-B8F3-C9E598168FD2}"/>
            </a:ext>
          </a:extLst>
        </xdr:cNvPr>
        <xdr:cNvCxnSpPr/>
      </xdr:nvCxnSpPr>
      <xdr:spPr>
        <a:xfrm>
          <a:off x="16459200" y="9696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584" name="テキスト ボックス 583">
          <a:extLst>
            <a:ext uri="{FF2B5EF4-FFF2-40B4-BE49-F238E27FC236}">
              <a16:creationId xmlns:a16="http://schemas.microsoft.com/office/drawing/2014/main" id="{9F8FBB1F-33DF-4079-90EC-D667837C21B8}"/>
            </a:ext>
          </a:extLst>
        </xdr:cNvPr>
        <xdr:cNvSpPr txBox="1"/>
      </xdr:nvSpPr>
      <xdr:spPr>
        <a:xfrm>
          <a:off x="16049171" y="956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85" name="直線コネクタ 584">
          <a:extLst>
            <a:ext uri="{FF2B5EF4-FFF2-40B4-BE49-F238E27FC236}">
              <a16:creationId xmlns:a16="http://schemas.microsoft.com/office/drawing/2014/main" id="{699010E2-8330-476E-BD97-864D366D322B}"/>
            </a:ext>
          </a:extLst>
        </xdr:cNvPr>
        <xdr:cNvCxnSpPr/>
      </xdr:nvCxnSpPr>
      <xdr:spPr>
        <a:xfrm>
          <a:off x="16459200" y="9251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586" name="テキスト ボックス 585">
          <a:extLst>
            <a:ext uri="{FF2B5EF4-FFF2-40B4-BE49-F238E27FC236}">
              <a16:creationId xmlns:a16="http://schemas.microsoft.com/office/drawing/2014/main" id="{DD4235E5-69F5-4CFB-B620-D6344177E54A}"/>
            </a:ext>
          </a:extLst>
        </xdr:cNvPr>
        <xdr:cNvSpPr txBox="1"/>
      </xdr:nvSpPr>
      <xdr:spPr>
        <a:xfrm>
          <a:off x="16049171" y="9116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7" name="直線コネクタ 586">
          <a:extLst>
            <a:ext uri="{FF2B5EF4-FFF2-40B4-BE49-F238E27FC236}">
              <a16:creationId xmlns:a16="http://schemas.microsoft.com/office/drawing/2014/main" id="{1951C3A9-98B3-42ED-AEFA-36AFF25D6821}"/>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8" name="テキスト ボックス 587">
          <a:extLst>
            <a:ext uri="{FF2B5EF4-FFF2-40B4-BE49-F238E27FC236}">
              <a16:creationId xmlns:a16="http://schemas.microsoft.com/office/drawing/2014/main" id="{C1EE0A73-8E2B-45CF-8F47-B24331CCB5E4}"/>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9" name="【保健センター・保健所】&#10;一人当たり面積グラフ枠">
          <a:extLst>
            <a:ext uri="{FF2B5EF4-FFF2-40B4-BE49-F238E27FC236}">
              <a16:creationId xmlns:a16="http://schemas.microsoft.com/office/drawing/2014/main" id="{572A0FE3-778F-4425-AD55-B272897ED087}"/>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134874</xdr:rowOff>
    </xdr:from>
    <xdr:to>
      <xdr:col>116</xdr:col>
      <xdr:colOff>62864</xdr:colOff>
      <xdr:row>63</xdr:row>
      <xdr:rowOff>125730</xdr:rowOff>
    </xdr:to>
    <xdr:cxnSp macro="">
      <xdr:nvCxnSpPr>
        <xdr:cNvPr id="590" name="直線コネクタ 589">
          <a:extLst>
            <a:ext uri="{FF2B5EF4-FFF2-40B4-BE49-F238E27FC236}">
              <a16:creationId xmlns:a16="http://schemas.microsoft.com/office/drawing/2014/main" id="{D8F18550-0107-45C7-A2FB-9A0788645CCA}"/>
            </a:ext>
          </a:extLst>
        </xdr:cNvPr>
        <xdr:cNvCxnSpPr/>
      </xdr:nvCxnSpPr>
      <xdr:spPr>
        <a:xfrm flipV="1">
          <a:off x="19951064" y="9221724"/>
          <a:ext cx="0" cy="1311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129557</xdr:rowOff>
    </xdr:from>
    <xdr:ext cx="469744" cy="259045"/>
    <xdr:sp macro="" textlink="">
      <xdr:nvSpPr>
        <xdr:cNvPr id="591" name="【保健センター・保健所】&#10;一人当たり面積最小値テキスト">
          <a:extLst>
            <a:ext uri="{FF2B5EF4-FFF2-40B4-BE49-F238E27FC236}">
              <a16:creationId xmlns:a16="http://schemas.microsoft.com/office/drawing/2014/main" id="{DDFA599A-9C83-4FF2-9867-5BF714F48DD1}"/>
            </a:ext>
          </a:extLst>
        </xdr:cNvPr>
        <xdr:cNvSpPr txBox="1"/>
      </xdr:nvSpPr>
      <xdr:spPr>
        <a:xfrm>
          <a:off x="19989800" y="1053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125730</xdr:rowOff>
    </xdr:from>
    <xdr:to>
      <xdr:col>116</xdr:col>
      <xdr:colOff>152400</xdr:colOff>
      <xdr:row>63</xdr:row>
      <xdr:rowOff>125730</xdr:rowOff>
    </xdr:to>
    <xdr:cxnSp macro="">
      <xdr:nvCxnSpPr>
        <xdr:cNvPr id="592" name="直線コネクタ 591">
          <a:extLst>
            <a:ext uri="{FF2B5EF4-FFF2-40B4-BE49-F238E27FC236}">
              <a16:creationId xmlns:a16="http://schemas.microsoft.com/office/drawing/2014/main" id="{BE1A6C06-7C50-4D60-84A4-9952D056BB43}"/>
            </a:ext>
          </a:extLst>
        </xdr:cNvPr>
        <xdr:cNvCxnSpPr/>
      </xdr:nvCxnSpPr>
      <xdr:spPr>
        <a:xfrm>
          <a:off x="19881850" y="105333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81551</xdr:rowOff>
    </xdr:from>
    <xdr:ext cx="469744" cy="259045"/>
    <xdr:sp macro="" textlink="">
      <xdr:nvSpPr>
        <xdr:cNvPr id="593" name="【保健センター・保健所】&#10;一人当たり面積最大値テキスト">
          <a:extLst>
            <a:ext uri="{FF2B5EF4-FFF2-40B4-BE49-F238E27FC236}">
              <a16:creationId xmlns:a16="http://schemas.microsoft.com/office/drawing/2014/main" id="{323F5ED5-C949-4300-AF83-8031998CDB81}"/>
            </a:ext>
          </a:extLst>
        </xdr:cNvPr>
        <xdr:cNvSpPr txBox="1"/>
      </xdr:nvSpPr>
      <xdr:spPr>
        <a:xfrm>
          <a:off x="19989800" y="9003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134874</xdr:rowOff>
    </xdr:from>
    <xdr:to>
      <xdr:col>116</xdr:col>
      <xdr:colOff>152400</xdr:colOff>
      <xdr:row>55</xdr:row>
      <xdr:rowOff>134874</xdr:rowOff>
    </xdr:to>
    <xdr:cxnSp macro="">
      <xdr:nvCxnSpPr>
        <xdr:cNvPr id="594" name="直線コネクタ 593">
          <a:extLst>
            <a:ext uri="{FF2B5EF4-FFF2-40B4-BE49-F238E27FC236}">
              <a16:creationId xmlns:a16="http://schemas.microsoft.com/office/drawing/2014/main" id="{183B2068-F306-47E0-AD7F-BD94A223D396}"/>
            </a:ext>
          </a:extLst>
        </xdr:cNvPr>
        <xdr:cNvCxnSpPr/>
      </xdr:nvCxnSpPr>
      <xdr:spPr>
        <a:xfrm>
          <a:off x="19881850" y="92217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152671</xdr:rowOff>
    </xdr:from>
    <xdr:ext cx="469744" cy="259045"/>
    <xdr:sp macro="" textlink="">
      <xdr:nvSpPr>
        <xdr:cNvPr id="595" name="【保健センター・保健所】&#10;一人当たり面積平均値テキスト">
          <a:extLst>
            <a:ext uri="{FF2B5EF4-FFF2-40B4-BE49-F238E27FC236}">
              <a16:creationId xmlns:a16="http://schemas.microsoft.com/office/drawing/2014/main" id="{C66A55FF-3F4E-458A-9DC0-66E4DB6E1F9D}"/>
            </a:ext>
          </a:extLst>
        </xdr:cNvPr>
        <xdr:cNvSpPr txBox="1"/>
      </xdr:nvSpPr>
      <xdr:spPr>
        <a:xfrm>
          <a:off x="19989800" y="100650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129794</xdr:rowOff>
    </xdr:from>
    <xdr:to>
      <xdr:col>116</xdr:col>
      <xdr:colOff>114300</xdr:colOff>
      <xdr:row>62</xdr:row>
      <xdr:rowOff>59944</xdr:rowOff>
    </xdr:to>
    <xdr:sp macro="" textlink="">
      <xdr:nvSpPr>
        <xdr:cNvPr id="596" name="フローチャート: 判断 595">
          <a:extLst>
            <a:ext uri="{FF2B5EF4-FFF2-40B4-BE49-F238E27FC236}">
              <a16:creationId xmlns:a16="http://schemas.microsoft.com/office/drawing/2014/main" id="{92448315-B14C-4B63-865B-41486E4BF782}"/>
            </a:ext>
          </a:extLst>
        </xdr:cNvPr>
        <xdr:cNvSpPr/>
      </xdr:nvSpPr>
      <xdr:spPr>
        <a:xfrm>
          <a:off x="19900900" y="1020724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143510</xdr:rowOff>
    </xdr:from>
    <xdr:to>
      <xdr:col>112</xdr:col>
      <xdr:colOff>38100</xdr:colOff>
      <xdr:row>62</xdr:row>
      <xdr:rowOff>73660</xdr:rowOff>
    </xdr:to>
    <xdr:sp macro="" textlink="">
      <xdr:nvSpPr>
        <xdr:cNvPr id="597" name="フローチャート: 判断 596">
          <a:extLst>
            <a:ext uri="{FF2B5EF4-FFF2-40B4-BE49-F238E27FC236}">
              <a16:creationId xmlns:a16="http://schemas.microsoft.com/office/drawing/2014/main" id="{0646A38F-3971-44CA-A585-DD891F2AF832}"/>
            </a:ext>
          </a:extLst>
        </xdr:cNvPr>
        <xdr:cNvSpPr/>
      </xdr:nvSpPr>
      <xdr:spPr>
        <a:xfrm>
          <a:off x="19157950" y="1022096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31496</xdr:rowOff>
    </xdr:from>
    <xdr:to>
      <xdr:col>107</xdr:col>
      <xdr:colOff>101600</xdr:colOff>
      <xdr:row>62</xdr:row>
      <xdr:rowOff>133096</xdr:rowOff>
    </xdr:to>
    <xdr:sp macro="" textlink="">
      <xdr:nvSpPr>
        <xdr:cNvPr id="598" name="フローチャート: 判断 597">
          <a:extLst>
            <a:ext uri="{FF2B5EF4-FFF2-40B4-BE49-F238E27FC236}">
              <a16:creationId xmlns:a16="http://schemas.microsoft.com/office/drawing/2014/main" id="{58267F93-E22E-437D-8DD5-60332ECFB033}"/>
            </a:ext>
          </a:extLst>
        </xdr:cNvPr>
        <xdr:cNvSpPr/>
      </xdr:nvSpPr>
      <xdr:spPr>
        <a:xfrm>
          <a:off x="18345150" y="10274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49784</xdr:rowOff>
    </xdr:from>
    <xdr:to>
      <xdr:col>102</xdr:col>
      <xdr:colOff>165100</xdr:colOff>
      <xdr:row>62</xdr:row>
      <xdr:rowOff>151384</xdr:rowOff>
    </xdr:to>
    <xdr:sp macro="" textlink="">
      <xdr:nvSpPr>
        <xdr:cNvPr id="599" name="フローチャート: 判断 598">
          <a:extLst>
            <a:ext uri="{FF2B5EF4-FFF2-40B4-BE49-F238E27FC236}">
              <a16:creationId xmlns:a16="http://schemas.microsoft.com/office/drawing/2014/main" id="{DC7AAFB0-33B9-440A-98FE-900F5AF1F158}"/>
            </a:ext>
          </a:extLst>
        </xdr:cNvPr>
        <xdr:cNvSpPr/>
      </xdr:nvSpPr>
      <xdr:spPr>
        <a:xfrm>
          <a:off x="17551400" y="1029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72644</xdr:rowOff>
    </xdr:from>
    <xdr:to>
      <xdr:col>98</xdr:col>
      <xdr:colOff>38100</xdr:colOff>
      <xdr:row>63</xdr:row>
      <xdr:rowOff>2794</xdr:rowOff>
    </xdr:to>
    <xdr:sp macro="" textlink="">
      <xdr:nvSpPr>
        <xdr:cNvPr id="600" name="フローチャート: 判断 599">
          <a:extLst>
            <a:ext uri="{FF2B5EF4-FFF2-40B4-BE49-F238E27FC236}">
              <a16:creationId xmlns:a16="http://schemas.microsoft.com/office/drawing/2014/main" id="{291CC4C9-E68D-4213-97CA-4E4DFBB29E09}"/>
            </a:ext>
          </a:extLst>
        </xdr:cNvPr>
        <xdr:cNvSpPr/>
      </xdr:nvSpPr>
      <xdr:spPr>
        <a:xfrm>
          <a:off x="16757650" y="1031519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6F27ECE2-1752-4524-A92B-A23F57170C1B}"/>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370013A8-570A-4D9A-A9D7-598C0CBD29F1}"/>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3" name="テキスト ボックス 602">
          <a:extLst>
            <a:ext uri="{FF2B5EF4-FFF2-40B4-BE49-F238E27FC236}">
              <a16:creationId xmlns:a16="http://schemas.microsoft.com/office/drawing/2014/main" id="{28D48595-665B-4D6E-BF92-07CF21E68EED}"/>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DAE98CA2-ED1D-4ACD-B9F9-4D6161AC6B05}"/>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76C0B598-D0CA-41B4-A987-555FCEA103F7}"/>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54356</xdr:rowOff>
    </xdr:from>
    <xdr:to>
      <xdr:col>116</xdr:col>
      <xdr:colOff>114300</xdr:colOff>
      <xdr:row>62</xdr:row>
      <xdr:rowOff>155956</xdr:rowOff>
    </xdr:to>
    <xdr:sp macro="" textlink="">
      <xdr:nvSpPr>
        <xdr:cNvPr id="606" name="楕円 605">
          <a:extLst>
            <a:ext uri="{FF2B5EF4-FFF2-40B4-BE49-F238E27FC236}">
              <a16:creationId xmlns:a16="http://schemas.microsoft.com/office/drawing/2014/main" id="{699A2191-8D0E-4D94-9303-E5362427723D}"/>
            </a:ext>
          </a:extLst>
        </xdr:cNvPr>
        <xdr:cNvSpPr/>
      </xdr:nvSpPr>
      <xdr:spPr>
        <a:xfrm>
          <a:off x="19900900" y="10296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32783</xdr:rowOff>
    </xdr:from>
    <xdr:ext cx="469744" cy="259045"/>
    <xdr:sp macro="" textlink="">
      <xdr:nvSpPr>
        <xdr:cNvPr id="607" name="【保健センター・保健所】&#10;一人当たり面積該当値テキスト">
          <a:extLst>
            <a:ext uri="{FF2B5EF4-FFF2-40B4-BE49-F238E27FC236}">
              <a16:creationId xmlns:a16="http://schemas.microsoft.com/office/drawing/2014/main" id="{2ECA42B6-21C6-4280-BBEA-66B921A4897A}"/>
            </a:ext>
          </a:extLst>
        </xdr:cNvPr>
        <xdr:cNvSpPr txBox="1"/>
      </xdr:nvSpPr>
      <xdr:spPr>
        <a:xfrm>
          <a:off x="19989800" y="10275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54356</xdr:rowOff>
    </xdr:from>
    <xdr:to>
      <xdr:col>112</xdr:col>
      <xdr:colOff>38100</xdr:colOff>
      <xdr:row>62</xdr:row>
      <xdr:rowOff>155956</xdr:rowOff>
    </xdr:to>
    <xdr:sp macro="" textlink="">
      <xdr:nvSpPr>
        <xdr:cNvPr id="608" name="楕円 607">
          <a:extLst>
            <a:ext uri="{FF2B5EF4-FFF2-40B4-BE49-F238E27FC236}">
              <a16:creationId xmlns:a16="http://schemas.microsoft.com/office/drawing/2014/main" id="{64E01414-341F-4AA3-96AD-B5C2062F4D44}"/>
            </a:ext>
          </a:extLst>
        </xdr:cNvPr>
        <xdr:cNvSpPr/>
      </xdr:nvSpPr>
      <xdr:spPr>
        <a:xfrm>
          <a:off x="19157950" y="1029690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105156</xdr:rowOff>
    </xdr:from>
    <xdr:to>
      <xdr:col>116</xdr:col>
      <xdr:colOff>63500</xdr:colOff>
      <xdr:row>62</xdr:row>
      <xdr:rowOff>105156</xdr:rowOff>
    </xdr:to>
    <xdr:cxnSp macro="">
      <xdr:nvCxnSpPr>
        <xdr:cNvPr id="609" name="直線コネクタ 608">
          <a:extLst>
            <a:ext uri="{FF2B5EF4-FFF2-40B4-BE49-F238E27FC236}">
              <a16:creationId xmlns:a16="http://schemas.microsoft.com/office/drawing/2014/main" id="{F44D0615-3F86-4541-993B-2BAA0060F01E}"/>
            </a:ext>
          </a:extLst>
        </xdr:cNvPr>
        <xdr:cNvCxnSpPr/>
      </xdr:nvCxnSpPr>
      <xdr:spPr>
        <a:xfrm>
          <a:off x="19202400" y="10347706"/>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49784</xdr:rowOff>
    </xdr:from>
    <xdr:to>
      <xdr:col>107</xdr:col>
      <xdr:colOff>101600</xdr:colOff>
      <xdr:row>62</xdr:row>
      <xdr:rowOff>151384</xdr:rowOff>
    </xdr:to>
    <xdr:sp macro="" textlink="">
      <xdr:nvSpPr>
        <xdr:cNvPr id="610" name="楕円 609">
          <a:extLst>
            <a:ext uri="{FF2B5EF4-FFF2-40B4-BE49-F238E27FC236}">
              <a16:creationId xmlns:a16="http://schemas.microsoft.com/office/drawing/2014/main" id="{2B006C12-5FED-409F-AE51-3C3FB91FE00B}"/>
            </a:ext>
          </a:extLst>
        </xdr:cNvPr>
        <xdr:cNvSpPr/>
      </xdr:nvSpPr>
      <xdr:spPr>
        <a:xfrm>
          <a:off x="18345150" y="10292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100584</xdr:rowOff>
    </xdr:from>
    <xdr:to>
      <xdr:col>111</xdr:col>
      <xdr:colOff>177800</xdr:colOff>
      <xdr:row>62</xdr:row>
      <xdr:rowOff>105156</xdr:rowOff>
    </xdr:to>
    <xdr:cxnSp macro="">
      <xdr:nvCxnSpPr>
        <xdr:cNvPr id="611" name="直線コネクタ 610">
          <a:extLst>
            <a:ext uri="{FF2B5EF4-FFF2-40B4-BE49-F238E27FC236}">
              <a16:creationId xmlns:a16="http://schemas.microsoft.com/office/drawing/2014/main" id="{0725A51A-54DA-4D8D-B2EE-B2DE13D379A8}"/>
            </a:ext>
          </a:extLst>
        </xdr:cNvPr>
        <xdr:cNvCxnSpPr/>
      </xdr:nvCxnSpPr>
      <xdr:spPr>
        <a:xfrm>
          <a:off x="18395950" y="10343134"/>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49784</xdr:rowOff>
    </xdr:from>
    <xdr:to>
      <xdr:col>102</xdr:col>
      <xdr:colOff>165100</xdr:colOff>
      <xdr:row>62</xdr:row>
      <xdr:rowOff>151384</xdr:rowOff>
    </xdr:to>
    <xdr:sp macro="" textlink="">
      <xdr:nvSpPr>
        <xdr:cNvPr id="612" name="楕円 611">
          <a:extLst>
            <a:ext uri="{FF2B5EF4-FFF2-40B4-BE49-F238E27FC236}">
              <a16:creationId xmlns:a16="http://schemas.microsoft.com/office/drawing/2014/main" id="{2FE69ED0-94DD-40EE-8F17-768648AE5391}"/>
            </a:ext>
          </a:extLst>
        </xdr:cNvPr>
        <xdr:cNvSpPr/>
      </xdr:nvSpPr>
      <xdr:spPr>
        <a:xfrm>
          <a:off x="17551400" y="10292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100584</xdr:rowOff>
    </xdr:from>
    <xdr:to>
      <xdr:col>107</xdr:col>
      <xdr:colOff>50800</xdr:colOff>
      <xdr:row>62</xdr:row>
      <xdr:rowOff>100584</xdr:rowOff>
    </xdr:to>
    <xdr:cxnSp macro="">
      <xdr:nvCxnSpPr>
        <xdr:cNvPr id="613" name="直線コネクタ 612">
          <a:extLst>
            <a:ext uri="{FF2B5EF4-FFF2-40B4-BE49-F238E27FC236}">
              <a16:creationId xmlns:a16="http://schemas.microsoft.com/office/drawing/2014/main" id="{891E5307-20D8-479B-BA21-28AEA5BBA03F}"/>
            </a:ext>
          </a:extLst>
        </xdr:cNvPr>
        <xdr:cNvCxnSpPr/>
      </xdr:nvCxnSpPr>
      <xdr:spPr>
        <a:xfrm>
          <a:off x="17602200" y="10343134"/>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166370</xdr:rowOff>
    </xdr:from>
    <xdr:to>
      <xdr:col>98</xdr:col>
      <xdr:colOff>38100</xdr:colOff>
      <xdr:row>62</xdr:row>
      <xdr:rowOff>96520</xdr:rowOff>
    </xdr:to>
    <xdr:sp macro="" textlink="">
      <xdr:nvSpPr>
        <xdr:cNvPr id="614" name="楕円 613">
          <a:extLst>
            <a:ext uri="{FF2B5EF4-FFF2-40B4-BE49-F238E27FC236}">
              <a16:creationId xmlns:a16="http://schemas.microsoft.com/office/drawing/2014/main" id="{DEE10B97-F398-42FB-869A-7E1F5231C062}"/>
            </a:ext>
          </a:extLst>
        </xdr:cNvPr>
        <xdr:cNvSpPr/>
      </xdr:nvSpPr>
      <xdr:spPr>
        <a:xfrm>
          <a:off x="16757650" y="1024382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45720</xdr:rowOff>
    </xdr:from>
    <xdr:to>
      <xdr:col>102</xdr:col>
      <xdr:colOff>114300</xdr:colOff>
      <xdr:row>62</xdr:row>
      <xdr:rowOff>100584</xdr:rowOff>
    </xdr:to>
    <xdr:cxnSp macro="">
      <xdr:nvCxnSpPr>
        <xdr:cNvPr id="615" name="直線コネクタ 614">
          <a:extLst>
            <a:ext uri="{FF2B5EF4-FFF2-40B4-BE49-F238E27FC236}">
              <a16:creationId xmlns:a16="http://schemas.microsoft.com/office/drawing/2014/main" id="{874777DE-9578-4E91-A583-B52EB5504059}"/>
            </a:ext>
          </a:extLst>
        </xdr:cNvPr>
        <xdr:cNvCxnSpPr/>
      </xdr:nvCxnSpPr>
      <xdr:spPr>
        <a:xfrm>
          <a:off x="16802100" y="10288270"/>
          <a:ext cx="8001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90187</xdr:rowOff>
    </xdr:from>
    <xdr:ext cx="469744" cy="259045"/>
    <xdr:sp macro="" textlink="">
      <xdr:nvSpPr>
        <xdr:cNvPr id="616" name="n_1aveValue【保健センター・保健所】&#10;一人当たり面積">
          <a:extLst>
            <a:ext uri="{FF2B5EF4-FFF2-40B4-BE49-F238E27FC236}">
              <a16:creationId xmlns:a16="http://schemas.microsoft.com/office/drawing/2014/main" id="{EC8721F7-F846-48B6-B881-41B2735870E1}"/>
            </a:ext>
          </a:extLst>
        </xdr:cNvPr>
        <xdr:cNvSpPr txBox="1"/>
      </xdr:nvSpPr>
      <xdr:spPr>
        <a:xfrm>
          <a:off x="18980227" y="10002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149623</xdr:rowOff>
    </xdr:from>
    <xdr:ext cx="469744" cy="259045"/>
    <xdr:sp macro="" textlink="">
      <xdr:nvSpPr>
        <xdr:cNvPr id="617" name="n_2aveValue【保健センター・保健所】&#10;一人当たり面積">
          <a:extLst>
            <a:ext uri="{FF2B5EF4-FFF2-40B4-BE49-F238E27FC236}">
              <a16:creationId xmlns:a16="http://schemas.microsoft.com/office/drawing/2014/main" id="{719BBB66-3FF4-43E0-B25E-1FC3C8F2B441}"/>
            </a:ext>
          </a:extLst>
        </xdr:cNvPr>
        <xdr:cNvSpPr txBox="1"/>
      </xdr:nvSpPr>
      <xdr:spPr>
        <a:xfrm>
          <a:off x="18180127" y="10061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142511</xdr:rowOff>
    </xdr:from>
    <xdr:ext cx="469744" cy="259045"/>
    <xdr:sp macro="" textlink="">
      <xdr:nvSpPr>
        <xdr:cNvPr id="618" name="n_3aveValue【保健センター・保健所】&#10;一人当たり面積">
          <a:extLst>
            <a:ext uri="{FF2B5EF4-FFF2-40B4-BE49-F238E27FC236}">
              <a16:creationId xmlns:a16="http://schemas.microsoft.com/office/drawing/2014/main" id="{86C9B3D6-904F-434C-9A51-22688E7E5C74}"/>
            </a:ext>
          </a:extLst>
        </xdr:cNvPr>
        <xdr:cNvSpPr txBox="1"/>
      </xdr:nvSpPr>
      <xdr:spPr>
        <a:xfrm>
          <a:off x="17386377" y="10385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165371</xdr:rowOff>
    </xdr:from>
    <xdr:ext cx="469744" cy="259045"/>
    <xdr:sp macro="" textlink="">
      <xdr:nvSpPr>
        <xdr:cNvPr id="619" name="n_4aveValue【保健センター・保健所】&#10;一人当たり面積">
          <a:extLst>
            <a:ext uri="{FF2B5EF4-FFF2-40B4-BE49-F238E27FC236}">
              <a16:creationId xmlns:a16="http://schemas.microsoft.com/office/drawing/2014/main" id="{BB748127-6EED-4F2A-B30C-4ABA0CC1FDFB}"/>
            </a:ext>
          </a:extLst>
        </xdr:cNvPr>
        <xdr:cNvSpPr txBox="1"/>
      </xdr:nvSpPr>
      <xdr:spPr>
        <a:xfrm>
          <a:off x="16592627" y="10407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147083</xdr:rowOff>
    </xdr:from>
    <xdr:ext cx="469744" cy="259045"/>
    <xdr:sp macro="" textlink="">
      <xdr:nvSpPr>
        <xdr:cNvPr id="620" name="n_1mainValue【保健センター・保健所】&#10;一人当たり面積">
          <a:extLst>
            <a:ext uri="{FF2B5EF4-FFF2-40B4-BE49-F238E27FC236}">
              <a16:creationId xmlns:a16="http://schemas.microsoft.com/office/drawing/2014/main" id="{9AAD3CFC-5E80-4DC5-A088-4DC085DDCDCE}"/>
            </a:ext>
          </a:extLst>
        </xdr:cNvPr>
        <xdr:cNvSpPr txBox="1"/>
      </xdr:nvSpPr>
      <xdr:spPr>
        <a:xfrm>
          <a:off x="18980227" y="10389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142511</xdr:rowOff>
    </xdr:from>
    <xdr:ext cx="469744" cy="259045"/>
    <xdr:sp macro="" textlink="">
      <xdr:nvSpPr>
        <xdr:cNvPr id="621" name="n_2mainValue【保健センター・保健所】&#10;一人当たり面積">
          <a:extLst>
            <a:ext uri="{FF2B5EF4-FFF2-40B4-BE49-F238E27FC236}">
              <a16:creationId xmlns:a16="http://schemas.microsoft.com/office/drawing/2014/main" id="{9688FB40-7F85-465D-B0D9-7AAB8D2627F8}"/>
            </a:ext>
          </a:extLst>
        </xdr:cNvPr>
        <xdr:cNvSpPr txBox="1"/>
      </xdr:nvSpPr>
      <xdr:spPr>
        <a:xfrm>
          <a:off x="18180127" y="10385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167911</xdr:rowOff>
    </xdr:from>
    <xdr:ext cx="469744" cy="259045"/>
    <xdr:sp macro="" textlink="">
      <xdr:nvSpPr>
        <xdr:cNvPr id="622" name="n_3mainValue【保健センター・保健所】&#10;一人当たり面積">
          <a:extLst>
            <a:ext uri="{FF2B5EF4-FFF2-40B4-BE49-F238E27FC236}">
              <a16:creationId xmlns:a16="http://schemas.microsoft.com/office/drawing/2014/main" id="{44CA860F-142F-4278-BA57-FD0871968DDD}"/>
            </a:ext>
          </a:extLst>
        </xdr:cNvPr>
        <xdr:cNvSpPr txBox="1"/>
      </xdr:nvSpPr>
      <xdr:spPr>
        <a:xfrm>
          <a:off x="17386377" y="10080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113047</xdr:rowOff>
    </xdr:from>
    <xdr:ext cx="469744" cy="259045"/>
    <xdr:sp macro="" textlink="">
      <xdr:nvSpPr>
        <xdr:cNvPr id="623" name="n_4mainValue【保健センター・保健所】&#10;一人当たり面積">
          <a:extLst>
            <a:ext uri="{FF2B5EF4-FFF2-40B4-BE49-F238E27FC236}">
              <a16:creationId xmlns:a16="http://schemas.microsoft.com/office/drawing/2014/main" id="{7F3FAD70-648C-4A99-9E60-155E799DD97A}"/>
            </a:ext>
          </a:extLst>
        </xdr:cNvPr>
        <xdr:cNvSpPr txBox="1"/>
      </xdr:nvSpPr>
      <xdr:spPr>
        <a:xfrm>
          <a:off x="16592627" y="10025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4" name="正方形/長方形 623">
          <a:extLst>
            <a:ext uri="{FF2B5EF4-FFF2-40B4-BE49-F238E27FC236}">
              <a16:creationId xmlns:a16="http://schemas.microsoft.com/office/drawing/2014/main" id="{680D0C41-2D8B-4563-B513-EF4B2B3D7208}"/>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5" name="正方形/長方形 624">
          <a:extLst>
            <a:ext uri="{FF2B5EF4-FFF2-40B4-BE49-F238E27FC236}">
              <a16:creationId xmlns:a16="http://schemas.microsoft.com/office/drawing/2014/main" id="{59691098-BC3F-4B9B-922F-052A0D35BCB0}"/>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6" name="正方形/長方形 625">
          <a:extLst>
            <a:ext uri="{FF2B5EF4-FFF2-40B4-BE49-F238E27FC236}">
              <a16:creationId xmlns:a16="http://schemas.microsoft.com/office/drawing/2014/main" id="{6641BFC7-4831-4303-BFF8-B9C43D80244C}"/>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7" name="正方形/長方形 626">
          <a:extLst>
            <a:ext uri="{FF2B5EF4-FFF2-40B4-BE49-F238E27FC236}">
              <a16:creationId xmlns:a16="http://schemas.microsoft.com/office/drawing/2014/main" id="{480004B4-B2F5-4578-8621-DB45B19F0AF4}"/>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8" name="正方形/長方形 627">
          <a:extLst>
            <a:ext uri="{FF2B5EF4-FFF2-40B4-BE49-F238E27FC236}">
              <a16:creationId xmlns:a16="http://schemas.microsoft.com/office/drawing/2014/main" id="{96A6A4CD-631D-446C-8F26-C87249CAA308}"/>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9" name="正方形/長方形 628">
          <a:extLst>
            <a:ext uri="{FF2B5EF4-FFF2-40B4-BE49-F238E27FC236}">
              <a16:creationId xmlns:a16="http://schemas.microsoft.com/office/drawing/2014/main" id="{A38251D6-2FD5-4B79-AA85-AF3DA5DD7293}"/>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0" name="正方形/長方形 629">
          <a:extLst>
            <a:ext uri="{FF2B5EF4-FFF2-40B4-BE49-F238E27FC236}">
              <a16:creationId xmlns:a16="http://schemas.microsoft.com/office/drawing/2014/main" id="{68DF8E25-16E9-4576-9460-4DD60D7654EB}"/>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1" name="正方形/長方形 630">
          <a:extLst>
            <a:ext uri="{FF2B5EF4-FFF2-40B4-BE49-F238E27FC236}">
              <a16:creationId xmlns:a16="http://schemas.microsoft.com/office/drawing/2014/main" id="{3497F169-5324-4FE0-A3F7-459739F0FD6E}"/>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2" name="テキスト ボックス 631">
          <a:extLst>
            <a:ext uri="{FF2B5EF4-FFF2-40B4-BE49-F238E27FC236}">
              <a16:creationId xmlns:a16="http://schemas.microsoft.com/office/drawing/2014/main" id="{F9D6E826-080F-4758-A1B8-CDB6A49B7093}"/>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3" name="直線コネクタ 632">
          <a:extLst>
            <a:ext uri="{FF2B5EF4-FFF2-40B4-BE49-F238E27FC236}">
              <a16:creationId xmlns:a16="http://schemas.microsoft.com/office/drawing/2014/main" id="{C019414B-7556-440E-B514-EEBFAB1FAC43}"/>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4" name="テキスト ボックス 633">
          <a:extLst>
            <a:ext uri="{FF2B5EF4-FFF2-40B4-BE49-F238E27FC236}">
              <a16:creationId xmlns:a16="http://schemas.microsoft.com/office/drawing/2014/main" id="{0258ABD7-6231-47CD-A44B-CCE7A1A9F33C}"/>
            </a:ext>
          </a:extLst>
        </xdr:cNvPr>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35" name="直線コネクタ 634">
          <a:extLst>
            <a:ext uri="{FF2B5EF4-FFF2-40B4-BE49-F238E27FC236}">
              <a16:creationId xmlns:a16="http://schemas.microsoft.com/office/drawing/2014/main" id="{77C6C6E8-A161-463C-9621-B12703920FDC}"/>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36" name="テキスト ボックス 635">
          <a:extLst>
            <a:ext uri="{FF2B5EF4-FFF2-40B4-BE49-F238E27FC236}">
              <a16:creationId xmlns:a16="http://schemas.microsoft.com/office/drawing/2014/main" id="{F769D368-216F-4983-A09C-04F741F3EF8B}"/>
            </a:ext>
          </a:extLst>
        </xdr:cNvPr>
        <xdr:cNvSpPr txBox="1"/>
      </xdr:nvSpPr>
      <xdr:spPr>
        <a:xfrm>
          <a:off x="107977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37" name="直線コネクタ 636">
          <a:extLst>
            <a:ext uri="{FF2B5EF4-FFF2-40B4-BE49-F238E27FC236}">
              <a16:creationId xmlns:a16="http://schemas.microsoft.com/office/drawing/2014/main" id="{2D475045-A33D-466F-ABF7-F996669438CD}"/>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38" name="テキスト ボックス 637">
          <a:extLst>
            <a:ext uri="{FF2B5EF4-FFF2-40B4-BE49-F238E27FC236}">
              <a16:creationId xmlns:a16="http://schemas.microsoft.com/office/drawing/2014/main" id="{B54AB04F-3A4F-4E3E-BB09-CAB3F4FDA68A}"/>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39" name="直線コネクタ 638">
          <a:extLst>
            <a:ext uri="{FF2B5EF4-FFF2-40B4-BE49-F238E27FC236}">
              <a16:creationId xmlns:a16="http://schemas.microsoft.com/office/drawing/2014/main" id="{A5677311-DEE3-4EC8-9687-D2B2D151F64E}"/>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40" name="テキスト ボックス 639">
          <a:extLst>
            <a:ext uri="{FF2B5EF4-FFF2-40B4-BE49-F238E27FC236}">
              <a16:creationId xmlns:a16="http://schemas.microsoft.com/office/drawing/2014/main" id="{A3D20A9B-FE34-418F-9267-8A0721C3D78B}"/>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41" name="直線コネクタ 640">
          <a:extLst>
            <a:ext uri="{FF2B5EF4-FFF2-40B4-BE49-F238E27FC236}">
              <a16:creationId xmlns:a16="http://schemas.microsoft.com/office/drawing/2014/main" id="{1F74C323-B63F-4C96-8567-FDDF0DF6BE18}"/>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42" name="テキスト ボックス 641">
          <a:extLst>
            <a:ext uri="{FF2B5EF4-FFF2-40B4-BE49-F238E27FC236}">
              <a16:creationId xmlns:a16="http://schemas.microsoft.com/office/drawing/2014/main" id="{D9E8BDA4-7062-412C-B468-BD469ECFF280}"/>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43" name="直線コネクタ 642">
          <a:extLst>
            <a:ext uri="{FF2B5EF4-FFF2-40B4-BE49-F238E27FC236}">
              <a16:creationId xmlns:a16="http://schemas.microsoft.com/office/drawing/2014/main" id="{C31FD86D-EB14-46C3-97B4-4DCF570DF00C}"/>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4" name="テキスト ボックス 643">
          <a:extLst>
            <a:ext uri="{FF2B5EF4-FFF2-40B4-BE49-F238E27FC236}">
              <a16:creationId xmlns:a16="http://schemas.microsoft.com/office/drawing/2014/main" id="{60B6E8A0-0EF4-49F6-B2CE-866D5691A1D3}"/>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45" name="直線コネクタ 644">
          <a:extLst>
            <a:ext uri="{FF2B5EF4-FFF2-40B4-BE49-F238E27FC236}">
              <a16:creationId xmlns:a16="http://schemas.microsoft.com/office/drawing/2014/main" id="{E743B0CC-A6A0-4AC9-9B26-81963007D8FE}"/>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46" name="テキスト ボックス 645">
          <a:extLst>
            <a:ext uri="{FF2B5EF4-FFF2-40B4-BE49-F238E27FC236}">
              <a16:creationId xmlns:a16="http://schemas.microsoft.com/office/drawing/2014/main" id="{C84CD186-D191-4CB1-AEEA-E8C25872B4E5}"/>
            </a:ext>
          </a:extLst>
        </xdr:cNvPr>
        <xdr:cNvSpPr txBox="1"/>
      </xdr:nvSpPr>
      <xdr:spPr>
        <a:xfrm>
          <a:off x="1090691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7" name="直線コネクタ 646">
          <a:extLst>
            <a:ext uri="{FF2B5EF4-FFF2-40B4-BE49-F238E27FC236}">
              <a16:creationId xmlns:a16="http://schemas.microsoft.com/office/drawing/2014/main" id="{8ABB9F24-895D-4938-A20D-9267C6D43238}"/>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48" name="【消防施設】&#10;有形固定資産減価償却率グラフ枠">
          <a:extLst>
            <a:ext uri="{FF2B5EF4-FFF2-40B4-BE49-F238E27FC236}">
              <a16:creationId xmlns:a16="http://schemas.microsoft.com/office/drawing/2014/main" id="{96B0C51E-2106-4C21-93B8-23DF9C65F9D3}"/>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109945</xdr:rowOff>
    </xdr:from>
    <xdr:to>
      <xdr:col>85</xdr:col>
      <xdr:colOff>126364</xdr:colOff>
      <xdr:row>86</xdr:row>
      <xdr:rowOff>168729</xdr:rowOff>
    </xdr:to>
    <xdr:cxnSp macro="">
      <xdr:nvCxnSpPr>
        <xdr:cNvPr id="649" name="直線コネクタ 648">
          <a:extLst>
            <a:ext uri="{FF2B5EF4-FFF2-40B4-BE49-F238E27FC236}">
              <a16:creationId xmlns:a16="http://schemas.microsoft.com/office/drawing/2014/main" id="{C8FB0AB7-2004-4A69-9FB5-9B3949F33473}"/>
            </a:ext>
          </a:extLst>
        </xdr:cNvPr>
        <xdr:cNvCxnSpPr/>
      </xdr:nvCxnSpPr>
      <xdr:spPr>
        <a:xfrm flipV="1">
          <a:off x="14699614" y="12994095"/>
          <a:ext cx="0" cy="13732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50" name="【消防施設】&#10;有形固定資産減価償却率最小値テキスト">
          <a:extLst>
            <a:ext uri="{FF2B5EF4-FFF2-40B4-BE49-F238E27FC236}">
              <a16:creationId xmlns:a16="http://schemas.microsoft.com/office/drawing/2014/main" id="{A287FBBB-CE9A-4F96-9B2B-D75E3F74F7E4}"/>
            </a:ext>
          </a:extLst>
        </xdr:cNvPr>
        <xdr:cNvSpPr txBox="1"/>
      </xdr:nvSpPr>
      <xdr:spPr>
        <a:xfrm>
          <a:off x="14738350" y="14371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51" name="直線コネクタ 650">
          <a:extLst>
            <a:ext uri="{FF2B5EF4-FFF2-40B4-BE49-F238E27FC236}">
              <a16:creationId xmlns:a16="http://schemas.microsoft.com/office/drawing/2014/main" id="{B928171A-24B2-401E-8C35-C7E3B226061E}"/>
            </a:ext>
          </a:extLst>
        </xdr:cNvPr>
        <xdr:cNvCxnSpPr/>
      </xdr:nvCxnSpPr>
      <xdr:spPr>
        <a:xfrm>
          <a:off x="14611350" y="143673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56622</xdr:rowOff>
    </xdr:from>
    <xdr:ext cx="405111" cy="259045"/>
    <xdr:sp macro="" textlink="">
      <xdr:nvSpPr>
        <xdr:cNvPr id="652" name="【消防施設】&#10;有形固定資産減価償却率最大値テキスト">
          <a:extLst>
            <a:ext uri="{FF2B5EF4-FFF2-40B4-BE49-F238E27FC236}">
              <a16:creationId xmlns:a16="http://schemas.microsoft.com/office/drawing/2014/main" id="{47EDD7F9-E1C2-4E8B-B1A1-86FD39C180C7}"/>
            </a:ext>
          </a:extLst>
        </xdr:cNvPr>
        <xdr:cNvSpPr txBox="1"/>
      </xdr:nvSpPr>
      <xdr:spPr>
        <a:xfrm>
          <a:off x="14738350" y="1277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109945</xdr:rowOff>
    </xdr:from>
    <xdr:to>
      <xdr:col>86</xdr:col>
      <xdr:colOff>25400</xdr:colOff>
      <xdr:row>78</xdr:row>
      <xdr:rowOff>109945</xdr:rowOff>
    </xdr:to>
    <xdr:cxnSp macro="">
      <xdr:nvCxnSpPr>
        <xdr:cNvPr id="653" name="直線コネクタ 652">
          <a:extLst>
            <a:ext uri="{FF2B5EF4-FFF2-40B4-BE49-F238E27FC236}">
              <a16:creationId xmlns:a16="http://schemas.microsoft.com/office/drawing/2014/main" id="{5D74479B-2195-41BE-879F-6B9DC2240F38}"/>
            </a:ext>
          </a:extLst>
        </xdr:cNvPr>
        <xdr:cNvCxnSpPr/>
      </xdr:nvCxnSpPr>
      <xdr:spPr>
        <a:xfrm>
          <a:off x="14611350" y="129940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112684</xdr:rowOff>
    </xdr:from>
    <xdr:ext cx="405111" cy="259045"/>
    <xdr:sp macro="" textlink="">
      <xdr:nvSpPr>
        <xdr:cNvPr id="654" name="【消防施設】&#10;有形固定資産減価償却率平均値テキスト">
          <a:extLst>
            <a:ext uri="{FF2B5EF4-FFF2-40B4-BE49-F238E27FC236}">
              <a16:creationId xmlns:a16="http://schemas.microsoft.com/office/drawing/2014/main" id="{70729A2F-880D-4C4C-B5B1-053DA1302FD3}"/>
            </a:ext>
          </a:extLst>
        </xdr:cNvPr>
        <xdr:cNvSpPr txBox="1"/>
      </xdr:nvSpPr>
      <xdr:spPr>
        <a:xfrm>
          <a:off x="14738350" y="1365723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134257</xdr:rowOff>
    </xdr:from>
    <xdr:to>
      <xdr:col>85</xdr:col>
      <xdr:colOff>177800</xdr:colOff>
      <xdr:row>83</xdr:row>
      <xdr:rowOff>64407</xdr:rowOff>
    </xdr:to>
    <xdr:sp macro="" textlink="">
      <xdr:nvSpPr>
        <xdr:cNvPr id="655" name="フローチャート: 判断 654">
          <a:extLst>
            <a:ext uri="{FF2B5EF4-FFF2-40B4-BE49-F238E27FC236}">
              <a16:creationId xmlns:a16="http://schemas.microsoft.com/office/drawing/2014/main" id="{CA8D9E92-4A59-42A3-A8EA-6F225EC31AE9}"/>
            </a:ext>
          </a:extLst>
        </xdr:cNvPr>
        <xdr:cNvSpPr/>
      </xdr:nvSpPr>
      <xdr:spPr>
        <a:xfrm>
          <a:off x="14649450" y="1367880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98334</xdr:rowOff>
    </xdr:from>
    <xdr:to>
      <xdr:col>81</xdr:col>
      <xdr:colOff>101600</xdr:colOff>
      <xdr:row>83</xdr:row>
      <xdr:rowOff>28484</xdr:rowOff>
    </xdr:to>
    <xdr:sp macro="" textlink="">
      <xdr:nvSpPr>
        <xdr:cNvPr id="656" name="フローチャート: 判断 655">
          <a:extLst>
            <a:ext uri="{FF2B5EF4-FFF2-40B4-BE49-F238E27FC236}">
              <a16:creationId xmlns:a16="http://schemas.microsoft.com/office/drawing/2014/main" id="{41713D41-26E7-40EF-A6D4-1FA81CCDDBBF}"/>
            </a:ext>
          </a:extLst>
        </xdr:cNvPr>
        <xdr:cNvSpPr/>
      </xdr:nvSpPr>
      <xdr:spPr>
        <a:xfrm>
          <a:off x="13887450" y="136428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145687</xdr:rowOff>
    </xdr:from>
    <xdr:to>
      <xdr:col>76</xdr:col>
      <xdr:colOff>165100</xdr:colOff>
      <xdr:row>83</xdr:row>
      <xdr:rowOff>75837</xdr:rowOff>
    </xdr:to>
    <xdr:sp macro="" textlink="">
      <xdr:nvSpPr>
        <xdr:cNvPr id="657" name="フローチャート: 判断 656">
          <a:extLst>
            <a:ext uri="{FF2B5EF4-FFF2-40B4-BE49-F238E27FC236}">
              <a16:creationId xmlns:a16="http://schemas.microsoft.com/office/drawing/2014/main" id="{B7BFB8FD-E0E4-4838-9173-61EC0BA9296D}"/>
            </a:ext>
          </a:extLst>
        </xdr:cNvPr>
        <xdr:cNvSpPr/>
      </xdr:nvSpPr>
      <xdr:spPr>
        <a:xfrm>
          <a:off x="13093700" y="136902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101600</xdr:rowOff>
    </xdr:from>
    <xdr:to>
      <xdr:col>72</xdr:col>
      <xdr:colOff>38100</xdr:colOff>
      <xdr:row>83</xdr:row>
      <xdr:rowOff>31750</xdr:rowOff>
    </xdr:to>
    <xdr:sp macro="" textlink="">
      <xdr:nvSpPr>
        <xdr:cNvPr id="658" name="フローチャート: 判断 657">
          <a:extLst>
            <a:ext uri="{FF2B5EF4-FFF2-40B4-BE49-F238E27FC236}">
              <a16:creationId xmlns:a16="http://schemas.microsoft.com/office/drawing/2014/main" id="{BA3A0D9E-37EF-47EA-B981-598D1C4CF004}"/>
            </a:ext>
          </a:extLst>
        </xdr:cNvPr>
        <xdr:cNvSpPr/>
      </xdr:nvSpPr>
      <xdr:spPr>
        <a:xfrm>
          <a:off x="12299950" y="136461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64044</xdr:rowOff>
    </xdr:from>
    <xdr:to>
      <xdr:col>67</xdr:col>
      <xdr:colOff>101600</xdr:colOff>
      <xdr:row>82</xdr:row>
      <xdr:rowOff>165644</xdr:rowOff>
    </xdr:to>
    <xdr:sp macro="" textlink="">
      <xdr:nvSpPr>
        <xdr:cNvPr id="659" name="フローチャート: 判断 658">
          <a:extLst>
            <a:ext uri="{FF2B5EF4-FFF2-40B4-BE49-F238E27FC236}">
              <a16:creationId xmlns:a16="http://schemas.microsoft.com/office/drawing/2014/main" id="{EAEED1BF-1BD9-4400-AAFD-3ED1B2331011}"/>
            </a:ext>
          </a:extLst>
        </xdr:cNvPr>
        <xdr:cNvSpPr/>
      </xdr:nvSpPr>
      <xdr:spPr>
        <a:xfrm>
          <a:off x="11487150" y="13608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8BA2D53D-D319-4D60-9B6F-9FAAB4D11F02}"/>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1" name="テキスト ボックス 660">
          <a:extLst>
            <a:ext uri="{FF2B5EF4-FFF2-40B4-BE49-F238E27FC236}">
              <a16:creationId xmlns:a16="http://schemas.microsoft.com/office/drawing/2014/main" id="{23B21D64-99BC-4755-9B8F-CFF5202E1387}"/>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2" name="テキスト ボックス 661">
          <a:extLst>
            <a:ext uri="{FF2B5EF4-FFF2-40B4-BE49-F238E27FC236}">
              <a16:creationId xmlns:a16="http://schemas.microsoft.com/office/drawing/2014/main" id="{B739B9BE-010D-4BED-A919-1132EE84D639}"/>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3" name="テキスト ボックス 662">
          <a:extLst>
            <a:ext uri="{FF2B5EF4-FFF2-40B4-BE49-F238E27FC236}">
              <a16:creationId xmlns:a16="http://schemas.microsoft.com/office/drawing/2014/main" id="{9E37087B-44CA-41C7-80BC-89CA2D22B6A2}"/>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4" name="テキスト ボックス 663">
          <a:extLst>
            <a:ext uri="{FF2B5EF4-FFF2-40B4-BE49-F238E27FC236}">
              <a16:creationId xmlns:a16="http://schemas.microsoft.com/office/drawing/2014/main" id="{62B17578-446B-4A32-AE89-E5B3FE186096}"/>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57513</xdr:rowOff>
    </xdr:from>
    <xdr:to>
      <xdr:col>85</xdr:col>
      <xdr:colOff>177800</xdr:colOff>
      <xdr:row>82</xdr:row>
      <xdr:rowOff>159113</xdr:rowOff>
    </xdr:to>
    <xdr:sp macro="" textlink="">
      <xdr:nvSpPr>
        <xdr:cNvPr id="665" name="楕円 664">
          <a:extLst>
            <a:ext uri="{FF2B5EF4-FFF2-40B4-BE49-F238E27FC236}">
              <a16:creationId xmlns:a16="http://schemas.microsoft.com/office/drawing/2014/main" id="{1DF49506-B188-4EF5-90D4-21BA30AE96BF}"/>
            </a:ext>
          </a:extLst>
        </xdr:cNvPr>
        <xdr:cNvSpPr/>
      </xdr:nvSpPr>
      <xdr:spPr>
        <a:xfrm>
          <a:off x="14649450" y="13602063"/>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80390</xdr:rowOff>
    </xdr:from>
    <xdr:ext cx="405111" cy="259045"/>
    <xdr:sp macro="" textlink="">
      <xdr:nvSpPr>
        <xdr:cNvPr id="666" name="【消防施設】&#10;有形固定資産減価償却率該当値テキスト">
          <a:extLst>
            <a:ext uri="{FF2B5EF4-FFF2-40B4-BE49-F238E27FC236}">
              <a16:creationId xmlns:a16="http://schemas.microsoft.com/office/drawing/2014/main" id="{51844047-C04E-4E3A-8BD1-53286B4CA8C8}"/>
            </a:ext>
          </a:extLst>
        </xdr:cNvPr>
        <xdr:cNvSpPr txBox="1"/>
      </xdr:nvSpPr>
      <xdr:spPr>
        <a:xfrm>
          <a:off x="14738350" y="134598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18324</xdr:rowOff>
    </xdr:from>
    <xdr:to>
      <xdr:col>81</xdr:col>
      <xdr:colOff>101600</xdr:colOff>
      <xdr:row>82</xdr:row>
      <xdr:rowOff>119924</xdr:rowOff>
    </xdr:to>
    <xdr:sp macro="" textlink="">
      <xdr:nvSpPr>
        <xdr:cNvPr id="667" name="楕円 666">
          <a:extLst>
            <a:ext uri="{FF2B5EF4-FFF2-40B4-BE49-F238E27FC236}">
              <a16:creationId xmlns:a16="http://schemas.microsoft.com/office/drawing/2014/main" id="{ACBEF0A4-D313-4A39-B15C-BC2E9911406F}"/>
            </a:ext>
          </a:extLst>
        </xdr:cNvPr>
        <xdr:cNvSpPr/>
      </xdr:nvSpPr>
      <xdr:spPr>
        <a:xfrm>
          <a:off x="13887450" y="13562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69124</xdr:rowOff>
    </xdr:from>
    <xdr:to>
      <xdr:col>85</xdr:col>
      <xdr:colOff>127000</xdr:colOff>
      <xdr:row>82</xdr:row>
      <xdr:rowOff>108313</xdr:rowOff>
    </xdr:to>
    <xdr:cxnSp macro="">
      <xdr:nvCxnSpPr>
        <xdr:cNvPr id="668" name="直線コネクタ 667">
          <a:extLst>
            <a:ext uri="{FF2B5EF4-FFF2-40B4-BE49-F238E27FC236}">
              <a16:creationId xmlns:a16="http://schemas.microsoft.com/office/drawing/2014/main" id="{D885CEAD-EE43-4123-914B-446CB4B093DA}"/>
            </a:ext>
          </a:extLst>
        </xdr:cNvPr>
        <xdr:cNvCxnSpPr/>
      </xdr:nvCxnSpPr>
      <xdr:spPr>
        <a:xfrm>
          <a:off x="13938250" y="13613674"/>
          <a:ext cx="762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34652</xdr:rowOff>
    </xdr:from>
    <xdr:to>
      <xdr:col>76</xdr:col>
      <xdr:colOff>165100</xdr:colOff>
      <xdr:row>82</xdr:row>
      <xdr:rowOff>136252</xdr:rowOff>
    </xdr:to>
    <xdr:sp macro="" textlink="">
      <xdr:nvSpPr>
        <xdr:cNvPr id="669" name="楕円 668">
          <a:extLst>
            <a:ext uri="{FF2B5EF4-FFF2-40B4-BE49-F238E27FC236}">
              <a16:creationId xmlns:a16="http://schemas.microsoft.com/office/drawing/2014/main" id="{517C2912-AA27-41DD-9581-38775CC1D7BF}"/>
            </a:ext>
          </a:extLst>
        </xdr:cNvPr>
        <xdr:cNvSpPr/>
      </xdr:nvSpPr>
      <xdr:spPr>
        <a:xfrm>
          <a:off x="13093700" y="13579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69124</xdr:rowOff>
    </xdr:from>
    <xdr:to>
      <xdr:col>81</xdr:col>
      <xdr:colOff>50800</xdr:colOff>
      <xdr:row>82</xdr:row>
      <xdr:rowOff>85452</xdr:rowOff>
    </xdr:to>
    <xdr:cxnSp macro="">
      <xdr:nvCxnSpPr>
        <xdr:cNvPr id="670" name="直線コネクタ 669">
          <a:extLst>
            <a:ext uri="{FF2B5EF4-FFF2-40B4-BE49-F238E27FC236}">
              <a16:creationId xmlns:a16="http://schemas.microsoft.com/office/drawing/2014/main" id="{EB7935DF-E90B-4511-8F32-FB503680B933}"/>
            </a:ext>
          </a:extLst>
        </xdr:cNvPr>
        <xdr:cNvCxnSpPr/>
      </xdr:nvCxnSpPr>
      <xdr:spPr>
        <a:xfrm flipV="1">
          <a:off x="13144500" y="13613674"/>
          <a:ext cx="79375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78739</xdr:rowOff>
    </xdr:from>
    <xdr:to>
      <xdr:col>72</xdr:col>
      <xdr:colOff>38100</xdr:colOff>
      <xdr:row>83</xdr:row>
      <xdr:rowOff>8889</xdr:rowOff>
    </xdr:to>
    <xdr:sp macro="" textlink="">
      <xdr:nvSpPr>
        <xdr:cNvPr id="671" name="楕円 670">
          <a:extLst>
            <a:ext uri="{FF2B5EF4-FFF2-40B4-BE49-F238E27FC236}">
              <a16:creationId xmlns:a16="http://schemas.microsoft.com/office/drawing/2014/main" id="{C95250E5-C743-49D0-85A7-941AC2772D5C}"/>
            </a:ext>
          </a:extLst>
        </xdr:cNvPr>
        <xdr:cNvSpPr/>
      </xdr:nvSpPr>
      <xdr:spPr>
        <a:xfrm>
          <a:off x="12299950" y="1362328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85452</xdr:rowOff>
    </xdr:from>
    <xdr:to>
      <xdr:col>76</xdr:col>
      <xdr:colOff>114300</xdr:colOff>
      <xdr:row>82</xdr:row>
      <xdr:rowOff>129539</xdr:rowOff>
    </xdr:to>
    <xdr:cxnSp macro="">
      <xdr:nvCxnSpPr>
        <xdr:cNvPr id="672" name="直線コネクタ 671">
          <a:extLst>
            <a:ext uri="{FF2B5EF4-FFF2-40B4-BE49-F238E27FC236}">
              <a16:creationId xmlns:a16="http://schemas.microsoft.com/office/drawing/2014/main" id="{D29EA822-EB85-401E-BA1B-266DC89CCB2D}"/>
            </a:ext>
          </a:extLst>
        </xdr:cNvPr>
        <xdr:cNvCxnSpPr/>
      </xdr:nvCxnSpPr>
      <xdr:spPr>
        <a:xfrm flipV="1">
          <a:off x="12344400" y="13630002"/>
          <a:ext cx="8001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46082</xdr:rowOff>
    </xdr:from>
    <xdr:to>
      <xdr:col>67</xdr:col>
      <xdr:colOff>101600</xdr:colOff>
      <xdr:row>82</xdr:row>
      <xdr:rowOff>147682</xdr:rowOff>
    </xdr:to>
    <xdr:sp macro="" textlink="">
      <xdr:nvSpPr>
        <xdr:cNvPr id="673" name="楕円 672">
          <a:extLst>
            <a:ext uri="{FF2B5EF4-FFF2-40B4-BE49-F238E27FC236}">
              <a16:creationId xmlns:a16="http://schemas.microsoft.com/office/drawing/2014/main" id="{6D3357F9-076B-4A77-AC3F-1C5C394F34CE}"/>
            </a:ext>
          </a:extLst>
        </xdr:cNvPr>
        <xdr:cNvSpPr/>
      </xdr:nvSpPr>
      <xdr:spPr>
        <a:xfrm>
          <a:off x="11487150" y="13590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96882</xdr:rowOff>
    </xdr:from>
    <xdr:to>
      <xdr:col>71</xdr:col>
      <xdr:colOff>177800</xdr:colOff>
      <xdr:row>82</xdr:row>
      <xdr:rowOff>129539</xdr:rowOff>
    </xdr:to>
    <xdr:cxnSp macro="">
      <xdr:nvCxnSpPr>
        <xdr:cNvPr id="674" name="直線コネクタ 673">
          <a:extLst>
            <a:ext uri="{FF2B5EF4-FFF2-40B4-BE49-F238E27FC236}">
              <a16:creationId xmlns:a16="http://schemas.microsoft.com/office/drawing/2014/main" id="{55F218BC-5B43-4A5C-9BDB-259903D11354}"/>
            </a:ext>
          </a:extLst>
        </xdr:cNvPr>
        <xdr:cNvCxnSpPr/>
      </xdr:nvCxnSpPr>
      <xdr:spPr>
        <a:xfrm>
          <a:off x="11537950" y="13641432"/>
          <a:ext cx="8064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19611</xdr:rowOff>
    </xdr:from>
    <xdr:ext cx="405111" cy="259045"/>
    <xdr:sp macro="" textlink="">
      <xdr:nvSpPr>
        <xdr:cNvPr id="675" name="n_1aveValue【消防施設】&#10;有形固定資産減価償却率">
          <a:extLst>
            <a:ext uri="{FF2B5EF4-FFF2-40B4-BE49-F238E27FC236}">
              <a16:creationId xmlns:a16="http://schemas.microsoft.com/office/drawing/2014/main" id="{FAAAAF69-A1B7-4E85-8166-FAC03B7E9272}"/>
            </a:ext>
          </a:extLst>
        </xdr:cNvPr>
        <xdr:cNvSpPr txBox="1"/>
      </xdr:nvSpPr>
      <xdr:spPr>
        <a:xfrm>
          <a:off x="13742044" y="13729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66964</xdr:rowOff>
    </xdr:from>
    <xdr:ext cx="405111" cy="259045"/>
    <xdr:sp macro="" textlink="">
      <xdr:nvSpPr>
        <xdr:cNvPr id="676" name="n_2aveValue【消防施設】&#10;有形固定資産減価償却率">
          <a:extLst>
            <a:ext uri="{FF2B5EF4-FFF2-40B4-BE49-F238E27FC236}">
              <a16:creationId xmlns:a16="http://schemas.microsoft.com/office/drawing/2014/main" id="{79309C2A-95FF-4500-8777-81A69DAD879C}"/>
            </a:ext>
          </a:extLst>
        </xdr:cNvPr>
        <xdr:cNvSpPr txBox="1"/>
      </xdr:nvSpPr>
      <xdr:spPr>
        <a:xfrm>
          <a:off x="12960994" y="137766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22877</xdr:rowOff>
    </xdr:from>
    <xdr:ext cx="405111" cy="259045"/>
    <xdr:sp macro="" textlink="">
      <xdr:nvSpPr>
        <xdr:cNvPr id="677" name="n_3aveValue【消防施設】&#10;有形固定資産減価償却率">
          <a:extLst>
            <a:ext uri="{FF2B5EF4-FFF2-40B4-BE49-F238E27FC236}">
              <a16:creationId xmlns:a16="http://schemas.microsoft.com/office/drawing/2014/main" id="{2F0CC665-1E72-4B7E-911D-7CC77FFA56C8}"/>
            </a:ext>
          </a:extLst>
        </xdr:cNvPr>
        <xdr:cNvSpPr txBox="1"/>
      </xdr:nvSpPr>
      <xdr:spPr>
        <a:xfrm>
          <a:off x="12167244" y="13732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156771</xdr:rowOff>
    </xdr:from>
    <xdr:ext cx="405111" cy="259045"/>
    <xdr:sp macro="" textlink="">
      <xdr:nvSpPr>
        <xdr:cNvPr id="678" name="n_4aveValue【消防施設】&#10;有形固定資産減価償却率">
          <a:extLst>
            <a:ext uri="{FF2B5EF4-FFF2-40B4-BE49-F238E27FC236}">
              <a16:creationId xmlns:a16="http://schemas.microsoft.com/office/drawing/2014/main" id="{A50B6EDC-320D-4F8A-AEBF-0F7F17875860}"/>
            </a:ext>
          </a:extLst>
        </xdr:cNvPr>
        <xdr:cNvSpPr txBox="1"/>
      </xdr:nvSpPr>
      <xdr:spPr>
        <a:xfrm>
          <a:off x="11354444" y="13701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136451</xdr:rowOff>
    </xdr:from>
    <xdr:ext cx="405111" cy="259045"/>
    <xdr:sp macro="" textlink="">
      <xdr:nvSpPr>
        <xdr:cNvPr id="679" name="n_1mainValue【消防施設】&#10;有形固定資産減価償却率">
          <a:extLst>
            <a:ext uri="{FF2B5EF4-FFF2-40B4-BE49-F238E27FC236}">
              <a16:creationId xmlns:a16="http://schemas.microsoft.com/office/drawing/2014/main" id="{18BBDBC7-D53C-40F3-A5FB-B869CAC664D7}"/>
            </a:ext>
          </a:extLst>
        </xdr:cNvPr>
        <xdr:cNvSpPr txBox="1"/>
      </xdr:nvSpPr>
      <xdr:spPr>
        <a:xfrm>
          <a:off x="13742044" y="13350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152779</xdr:rowOff>
    </xdr:from>
    <xdr:ext cx="405111" cy="259045"/>
    <xdr:sp macro="" textlink="">
      <xdr:nvSpPr>
        <xdr:cNvPr id="680" name="n_2mainValue【消防施設】&#10;有形固定資産減価償却率">
          <a:extLst>
            <a:ext uri="{FF2B5EF4-FFF2-40B4-BE49-F238E27FC236}">
              <a16:creationId xmlns:a16="http://schemas.microsoft.com/office/drawing/2014/main" id="{63797CA0-CCEF-4DC3-9200-A179A60C38FE}"/>
            </a:ext>
          </a:extLst>
        </xdr:cNvPr>
        <xdr:cNvSpPr txBox="1"/>
      </xdr:nvSpPr>
      <xdr:spPr>
        <a:xfrm>
          <a:off x="12960994" y="133671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25416</xdr:rowOff>
    </xdr:from>
    <xdr:ext cx="405111" cy="259045"/>
    <xdr:sp macro="" textlink="">
      <xdr:nvSpPr>
        <xdr:cNvPr id="681" name="n_3mainValue【消防施設】&#10;有形固定資産減価償却率">
          <a:extLst>
            <a:ext uri="{FF2B5EF4-FFF2-40B4-BE49-F238E27FC236}">
              <a16:creationId xmlns:a16="http://schemas.microsoft.com/office/drawing/2014/main" id="{1DC2A24C-8CD2-49D7-AD38-9D531E8BC6FA}"/>
            </a:ext>
          </a:extLst>
        </xdr:cNvPr>
        <xdr:cNvSpPr txBox="1"/>
      </xdr:nvSpPr>
      <xdr:spPr>
        <a:xfrm>
          <a:off x="12167244" y="13404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164209</xdr:rowOff>
    </xdr:from>
    <xdr:ext cx="405111" cy="259045"/>
    <xdr:sp macro="" textlink="">
      <xdr:nvSpPr>
        <xdr:cNvPr id="682" name="n_4mainValue【消防施設】&#10;有形固定資産減価償却率">
          <a:extLst>
            <a:ext uri="{FF2B5EF4-FFF2-40B4-BE49-F238E27FC236}">
              <a16:creationId xmlns:a16="http://schemas.microsoft.com/office/drawing/2014/main" id="{6E575CDD-4EEC-4CF3-A6C7-2DCD25025897}"/>
            </a:ext>
          </a:extLst>
        </xdr:cNvPr>
        <xdr:cNvSpPr txBox="1"/>
      </xdr:nvSpPr>
      <xdr:spPr>
        <a:xfrm>
          <a:off x="11354444" y="133785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3" name="正方形/長方形 682">
          <a:extLst>
            <a:ext uri="{FF2B5EF4-FFF2-40B4-BE49-F238E27FC236}">
              <a16:creationId xmlns:a16="http://schemas.microsoft.com/office/drawing/2014/main" id="{122EB407-5FB4-4ABA-9A95-D33D7443347B}"/>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4" name="正方形/長方形 683">
          <a:extLst>
            <a:ext uri="{FF2B5EF4-FFF2-40B4-BE49-F238E27FC236}">
              <a16:creationId xmlns:a16="http://schemas.microsoft.com/office/drawing/2014/main" id="{7C12B930-4B7D-450D-B7D9-756B028F60C6}"/>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5" name="正方形/長方形 684">
          <a:extLst>
            <a:ext uri="{FF2B5EF4-FFF2-40B4-BE49-F238E27FC236}">
              <a16:creationId xmlns:a16="http://schemas.microsoft.com/office/drawing/2014/main" id="{0AE744A4-4F5B-4EDE-B5CA-216A1122A919}"/>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6" name="正方形/長方形 685">
          <a:extLst>
            <a:ext uri="{FF2B5EF4-FFF2-40B4-BE49-F238E27FC236}">
              <a16:creationId xmlns:a16="http://schemas.microsoft.com/office/drawing/2014/main" id="{BDFFF979-7F53-4EC3-8A48-60729D4647C4}"/>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7" name="正方形/長方形 686">
          <a:extLst>
            <a:ext uri="{FF2B5EF4-FFF2-40B4-BE49-F238E27FC236}">
              <a16:creationId xmlns:a16="http://schemas.microsoft.com/office/drawing/2014/main" id="{DE33B0A6-D1FE-4764-9820-B2988FA8BA74}"/>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8" name="正方形/長方形 687">
          <a:extLst>
            <a:ext uri="{FF2B5EF4-FFF2-40B4-BE49-F238E27FC236}">
              <a16:creationId xmlns:a16="http://schemas.microsoft.com/office/drawing/2014/main" id="{4690E545-6BF7-4593-9DB3-107A8A49EC61}"/>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9" name="正方形/長方形 688">
          <a:extLst>
            <a:ext uri="{FF2B5EF4-FFF2-40B4-BE49-F238E27FC236}">
              <a16:creationId xmlns:a16="http://schemas.microsoft.com/office/drawing/2014/main" id="{24450309-C56A-45FB-9412-026855268A5D}"/>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90" name="正方形/長方形 689">
          <a:extLst>
            <a:ext uri="{FF2B5EF4-FFF2-40B4-BE49-F238E27FC236}">
              <a16:creationId xmlns:a16="http://schemas.microsoft.com/office/drawing/2014/main" id="{FC1EF7AB-F510-45B0-9336-44A44A4766D5}"/>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91" name="テキスト ボックス 690">
          <a:extLst>
            <a:ext uri="{FF2B5EF4-FFF2-40B4-BE49-F238E27FC236}">
              <a16:creationId xmlns:a16="http://schemas.microsoft.com/office/drawing/2014/main" id="{95E02FB8-ADCA-45DA-8756-072A3711BC5C}"/>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2" name="直線コネクタ 691">
          <a:extLst>
            <a:ext uri="{FF2B5EF4-FFF2-40B4-BE49-F238E27FC236}">
              <a16:creationId xmlns:a16="http://schemas.microsoft.com/office/drawing/2014/main" id="{296B0EA6-3ADF-4F4F-BF61-94DA57B29439}"/>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93" name="直線コネクタ 692">
          <a:extLst>
            <a:ext uri="{FF2B5EF4-FFF2-40B4-BE49-F238E27FC236}">
              <a16:creationId xmlns:a16="http://schemas.microsoft.com/office/drawing/2014/main" id="{12F3006E-6ECA-468F-9A6A-936DCDCEA797}"/>
            </a:ext>
          </a:extLst>
        </xdr:cNvPr>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4" name="テキスト ボックス 693">
          <a:extLst>
            <a:ext uri="{FF2B5EF4-FFF2-40B4-BE49-F238E27FC236}">
              <a16:creationId xmlns:a16="http://schemas.microsoft.com/office/drawing/2014/main" id="{4CA82133-EDE9-4EE4-AC15-B80C919E867E}"/>
            </a:ext>
          </a:extLst>
        </xdr:cNvPr>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5" name="直線コネクタ 694">
          <a:extLst>
            <a:ext uri="{FF2B5EF4-FFF2-40B4-BE49-F238E27FC236}">
              <a16:creationId xmlns:a16="http://schemas.microsoft.com/office/drawing/2014/main" id="{D85F581F-D947-46A7-AC05-42CA198EB501}"/>
            </a:ext>
          </a:extLst>
        </xdr:cNvPr>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6" name="テキスト ボックス 695">
          <a:extLst>
            <a:ext uri="{FF2B5EF4-FFF2-40B4-BE49-F238E27FC236}">
              <a16:creationId xmlns:a16="http://schemas.microsoft.com/office/drawing/2014/main" id="{B952B74F-5588-461F-B306-DCE476470916}"/>
            </a:ext>
          </a:extLst>
        </xdr:cNvPr>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7" name="直線コネクタ 696">
          <a:extLst>
            <a:ext uri="{FF2B5EF4-FFF2-40B4-BE49-F238E27FC236}">
              <a16:creationId xmlns:a16="http://schemas.microsoft.com/office/drawing/2014/main" id="{3659E786-3258-46A8-B111-E986D191D75D}"/>
            </a:ext>
          </a:extLst>
        </xdr:cNvPr>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8" name="テキスト ボックス 697">
          <a:extLst>
            <a:ext uri="{FF2B5EF4-FFF2-40B4-BE49-F238E27FC236}">
              <a16:creationId xmlns:a16="http://schemas.microsoft.com/office/drawing/2014/main" id="{BE718D83-97E6-4F1B-8B8B-69E9FD9D7DE7}"/>
            </a:ext>
          </a:extLst>
        </xdr:cNvPr>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9" name="直線コネクタ 698">
          <a:extLst>
            <a:ext uri="{FF2B5EF4-FFF2-40B4-BE49-F238E27FC236}">
              <a16:creationId xmlns:a16="http://schemas.microsoft.com/office/drawing/2014/main" id="{5A04F21D-FE78-438B-9829-1687AD3E244B}"/>
            </a:ext>
          </a:extLst>
        </xdr:cNvPr>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00" name="テキスト ボックス 699">
          <a:extLst>
            <a:ext uri="{FF2B5EF4-FFF2-40B4-BE49-F238E27FC236}">
              <a16:creationId xmlns:a16="http://schemas.microsoft.com/office/drawing/2014/main" id="{5E99A3AF-C03C-4A0B-B621-C030D28FC90B}"/>
            </a:ext>
          </a:extLst>
        </xdr:cNvPr>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01" name="直線コネクタ 700">
          <a:extLst>
            <a:ext uri="{FF2B5EF4-FFF2-40B4-BE49-F238E27FC236}">
              <a16:creationId xmlns:a16="http://schemas.microsoft.com/office/drawing/2014/main" id="{0126B951-97C5-4E8B-9E51-FBF119AA2B0F}"/>
            </a:ext>
          </a:extLst>
        </xdr:cNvPr>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02" name="テキスト ボックス 701">
          <a:extLst>
            <a:ext uri="{FF2B5EF4-FFF2-40B4-BE49-F238E27FC236}">
              <a16:creationId xmlns:a16="http://schemas.microsoft.com/office/drawing/2014/main" id="{B9BD416B-76A8-4B52-9EC7-BC4C43BB0523}"/>
            </a:ext>
          </a:extLst>
        </xdr:cNvPr>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3" name="直線コネクタ 702">
          <a:extLst>
            <a:ext uri="{FF2B5EF4-FFF2-40B4-BE49-F238E27FC236}">
              <a16:creationId xmlns:a16="http://schemas.microsoft.com/office/drawing/2014/main" id="{E32E66B2-C189-4CF7-984D-8A07DB323478}"/>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4" name="テキスト ボックス 703">
          <a:extLst>
            <a:ext uri="{FF2B5EF4-FFF2-40B4-BE49-F238E27FC236}">
              <a16:creationId xmlns:a16="http://schemas.microsoft.com/office/drawing/2014/main" id="{8B3A6151-3A97-4ED1-B4D9-EFDB66D803FA}"/>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5" name="【消防施設】&#10;一人当たり面積グラフ枠">
          <a:extLst>
            <a:ext uri="{FF2B5EF4-FFF2-40B4-BE49-F238E27FC236}">
              <a16:creationId xmlns:a16="http://schemas.microsoft.com/office/drawing/2014/main" id="{18F9BFA7-6F30-4C50-8939-C677B2AFFF6C}"/>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53339</xdr:rowOff>
    </xdr:from>
    <xdr:to>
      <xdr:col>116</xdr:col>
      <xdr:colOff>62864</xdr:colOff>
      <xdr:row>86</xdr:row>
      <xdr:rowOff>104775</xdr:rowOff>
    </xdr:to>
    <xdr:cxnSp macro="">
      <xdr:nvCxnSpPr>
        <xdr:cNvPr id="706" name="直線コネクタ 705">
          <a:extLst>
            <a:ext uri="{FF2B5EF4-FFF2-40B4-BE49-F238E27FC236}">
              <a16:creationId xmlns:a16="http://schemas.microsoft.com/office/drawing/2014/main" id="{E254FEC9-AAAA-46E2-949B-4C6CFABF7C55}"/>
            </a:ext>
          </a:extLst>
        </xdr:cNvPr>
        <xdr:cNvCxnSpPr/>
      </xdr:nvCxnSpPr>
      <xdr:spPr>
        <a:xfrm flipV="1">
          <a:off x="19951064" y="13102589"/>
          <a:ext cx="0" cy="1207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108602</xdr:rowOff>
    </xdr:from>
    <xdr:ext cx="469744" cy="259045"/>
    <xdr:sp macro="" textlink="">
      <xdr:nvSpPr>
        <xdr:cNvPr id="707" name="【消防施設】&#10;一人当たり面積最小値テキスト">
          <a:extLst>
            <a:ext uri="{FF2B5EF4-FFF2-40B4-BE49-F238E27FC236}">
              <a16:creationId xmlns:a16="http://schemas.microsoft.com/office/drawing/2014/main" id="{0632A864-C83B-4064-B577-71D0FA7DC11A}"/>
            </a:ext>
          </a:extLst>
        </xdr:cNvPr>
        <xdr:cNvSpPr txBox="1"/>
      </xdr:nvSpPr>
      <xdr:spPr>
        <a:xfrm>
          <a:off x="19989800" y="143135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104775</xdr:rowOff>
    </xdr:from>
    <xdr:to>
      <xdr:col>116</xdr:col>
      <xdr:colOff>152400</xdr:colOff>
      <xdr:row>86</xdr:row>
      <xdr:rowOff>104775</xdr:rowOff>
    </xdr:to>
    <xdr:cxnSp macro="">
      <xdr:nvCxnSpPr>
        <xdr:cNvPr id="708" name="直線コネクタ 707">
          <a:extLst>
            <a:ext uri="{FF2B5EF4-FFF2-40B4-BE49-F238E27FC236}">
              <a16:creationId xmlns:a16="http://schemas.microsoft.com/office/drawing/2014/main" id="{447D6A5D-33F0-4AD0-868E-628203B688A0}"/>
            </a:ext>
          </a:extLst>
        </xdr:cNvPr>
        <xdr:cNvCxnSpPr/>
      </xdr:nvCxnSpPr>
      <xdr:spPr>
        <a:xfrm>
          <a:off x="19881850" y="1430972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16</xdr:rowOff>
    </xdr:from>
    <xdr:ext cx="469744" cy="259045"/>
    <xdr:sp macro="" textlink="">
      <xdr:nvSpPr>
        <xdr:cNvPr id="709" name="【消防施設】&#10;一人当たり面積最大値テキスト">
          <a:extLst>
            <a:ext uri="{FF2B5EF4-FFF2-40B4-BE49-F238E27FC236}">
              <a16:creationId xmlns:a16="http://schemas.microsoft.com/office/drawing/2014/main" id="{DC51B9C7-8098-4985-BD86-FB51E82D2873}"/>
            </a:ext>
          </a:extLst>
        </xdr:cNvPr>
        <xdr:cNvSpPr txBox="1"/>
      </xdr:nvSpPr>
      <xdr:spPr>
        <a:xfrm>
          <a:off x="19989800" y="12884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53339</xdr:rowOff>
    </xdr:from>
    <xdr:to>
      <xdr:col>116</xdr:col>
      <xdr:colOff>152400</xdr:colOff>
      <xdr:row>79</xdr:row>
      <xdr:rowOff>53339</xdr:rowOff>
    </xdr:to>
    <xdr:cxnSp macro="">
      <xdr:nvCxnSpPr>
        <xdr:cNvPr id="710" name="直線コネクタ 709">
          <a:extLst>
            <a:ext uri="{FF2B5EF4-FFF2-40B4-BE49-F238E27FC236}">
              <a16:creationId xmlns:a16="http://schemas.microsoft.com/office/drawing/2014/main" id="{53C2317F-DA1E-48B1-91EE-1FE368460B1E}"/>
            </a:ext>
          </a:extLst>
        </xdr:cNvPr>
        <xdr:cNvCxnSpPr/>
      </xdr:nvCxnSpPr>
      <xdr:spPr>
        <a:xfrm>
          <a:off x="19881850" y="131025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74947</xdr:rowOff>
    </xdr:from>
    <xdr:ext cx="469744" cy="259045"/>
    <xdr:sp macro="" textlink="">
      <xdr:nvSpPr>
        <xdr:cNvPr id="711" name="【消防施設】&#10;一人当たり面積平均値テキスト">
          <a:extLst>
            <a:ext uri="{FF2B5EF4-FFF2-40B4-BE49-F238E27FC236}">
              <a16:creationId xmlns:a16="http://schemas.microsoft.com/office/drawing/2014/main" id="{CB00F6F4-C6DE-4221-9C71-6D5701A33908}"/>
            </a:ext>
          </a:extLst>
        </xdr:cNvPr>
        <xdr:cNvSpPr txBox="1"/>
      </xdr:nvSpPr>
      <xdr:spPr>
        <a:xfrm>
          <a:off x="19989800" y="139496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52070</xdr:rowOff>
    </xdr:from>
    <xdr:to>
      <xdr:col>116</xdr:col>
      <xdr:colOff>114300</xdr:colOff>
      <xdr:row>85</xdr:row>
      <xdr:rowOff>153670</xdr:rowOff>
    </xdr:to>
    <xdr:sp macro="" textlink="">
      <xdr:nvSpPr>
        <xdr:cNvPr id="712" name="フローチャート: 判断 711">
          <a:extLst>
            <a:ext uri="{FF2B5EF4-FFF2-40B4-BE49-F238E27FC236}">
              <a16:creationId xmlns:a16="http://schemas.microsoft.com/office/drawing/2014/main" id="{C7F6F793-0616-4349-920C-7BD5985F5532}"/>
            </a:ext>
          </a:extLst>
        </xdr:cNvPr>
        <xdr:cNvSpPr/>
      </xdr:nvSpPr>
      <xdr:spPr>
        <a:xfrm>
          <a:off x="19900900" y="1409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53975</xdr:rowOff>
    </xdr:from>
    <xdr:to>
      <xdr:col>112</xdr:col>
      <xdr:colOff>38100</xdr:colOff>
      <xdr:row>85</xdr:row>
      <xdr:rowOff>155575</xdr:rowOff>
    </xdr:to>
    <xdr:sp macro="" textlink="">
      <xdr:nvSpPr>
        <xdr:cNvPr id="713" name="フローチャート: 判断 712">
          <a:extLst>
            <a:ext uri="{FF2B5EF4-FFF2-40B4-BE49-F238E27FC236}">
              <a16:creationId xmlns:a16="http://schemas.microsoft.com/office/drawing/2014/main" id="{8972F032-53FC-494A-A42E-AD6FDEF34F27}"/>
            </a:ext>
          </a:extLst>
        </xdr:cNvPr>
        <xdr:cNvSpPr/>
      </xdr:nvSpPr>
      <xdr:spPr>
        <a:xfrm>
          <a:off x="19157950" y="1409382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636</xdr:rowOff>
    </xdr:from>
    <xdr:to>
      <xdr:col>107</xdr:col>
      <xdr:colOff>101600</xdr:colOff>
      <xdr:row>85</xdr:row>
      <xdr:rowOff>102236</xdr:rowOff>
    </xdr:to>
    <xdr:sp macro="" textlink="">
      <xdr:nvSpPr>
        <xdr:cNvPr id="714" name="フローチャート: 判断 713">
          <a:extLst>
            <a:ext uri="{FF2B5EF4-FFF2-40B4-BE49-F238E27FC236}">
              <a16:creationId xmlns:a16="http://schemas.microsoft.com/office/drawing/2014/main" id="{6BCC8DFB-6419-431F-838F-3639C6000649}"/>
            </a:ext>
          </a:extLst>
        </xdr:cNvPr>
        <xdr:cNvSpPr/>
      </xdr:nvSpPr>
      <xdr:spPr>
        <a:xfrm>
          <a:off x="18345150" y="14040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12064</xdr:rowOff>
    </xdr:from>
    <xdr:to>
      <xdr:col>102</xdr:col>
      <xdr:colOff>165100</xdr:colOff>
      <xdr:row>85</xdr:row>
      <xdr:rowOff>113664</xdr:rowOff>
    </xdr:to>
    <xdr:sp macro="" textlink="">
      <xdr:nvSpPr>
        <xdr:cNvPr id="715" name="フローチャート: 判断 714">
          <a:extLst>
            <a:ext uri="{FF2B5EF4-FFF2-40B4-BE49-F238E27FC236}">
              <a16:creationId xmlns:a16="http://schemas.microsoft.com/office/drawing/2014/main" id="{1FC28DF3-6942-411A-B6AF-64EDCE5ED242}"/>
            </a:ext>
          </a:extLst>
        </xdr:cNvPr>
        <xdr:cNvSpPr/>
      </xdr:nvSpPr>
      <xdr:spPr>
        <a:xfrm>
          <a:off x="17551400" y="14051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13970</xdr:rowOff>
    </xdr:from>
    <xdr:to>
      <xdr:col>98</xdr:col>
      <xdr:colOff>38100</xdr:colOff>
      <xdr:row>85</xdr:row>
      <xdr:rowOff>115570</xdr:rowOff>
    </xdr:to>
    <xdr:sp macro="" textlink="">
      <xdr:nvSpPr>
        <xdr:cNvPr id="716" name="フローチャート: 判断 715">
          <a:extLst>
            <a:ext uri="{FF2B5EF4-FFF2-40B4-BE49-F238E27FC236}">
              <a16:creationId xmlns:a16="http://schemas.microsoft.com/office/drawing/2014/main" id="{655021CC-5661-471E-906E-5DD2089B59F7}"/>
            </a:ext>
          </a:extLst>
        </xdr:cNvPr>
        <xdr:cNvSpPr/>
      </xdr:nvSpPr>
      <xdr:spPr>
        <a:xfrm>
          <a:off x="16757650" y="140538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B3830802-FAFA-4369-93FD-25EA5E9E213A}"/>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8" name="テキスト ボックス 717">
          <a:extLst>
            <a:ext uri="{FF2B5EF4-FFF2-40B4-BE49-F238E27FC236}">
              <a16:creationId xmlns:a16="http://schemas.microsoft.com/office/drawing/2014/main" id="{F5645B1A-711D-4A2F-9CAE-5278BA5AA741}"/>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9" name="テキスト ボックス 718">
          <a:extLst>
            <a:ext uri="{FF2B5EF4-FFF2-40B4-BE49-F238E27FC236}">
              <a16:creationId xmlns:a16="http://schemas.microsoft.com/office/drawing/2014/main" id="{637E6DD6-EC2D-40C5-983A-070ECBD57956}"/>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20" name="テキスト ボックス 719">
          <a:extLst>
            <a:ext uri="{FF2B5EF4-FFF2-40B4-BE49-F238E27FC236}">
              <a16:creationId xmlns:a16="http://schemas.microsoft.com/office/drawing/2014/main" id="{B35C6B13-D52F-4693-B0A3-CB2EAD2C99B4}"/>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21" name="テキスト ボックス 720">
          <a:extLst>
            <a:ext uri="{FF2B5EF4-FFF2-40B4-BE49-F238E27FC236}">
              <a16:creationId xmlns:a16="http://schemas.microsoft.com/office/drawing/2014/main" id="{7B69A0B6-88C3-4373-8BED-1E0DAA6FF9CF}"/>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164464</xdr:rowOff>
    </xdr:from>
    <xdr:to>
      <xdr:col>116</xdr:col>
      <xdr:colOff>114300</xdr:colOff>
      <xdr:row>86</xdr:row>
      <xdr:rowOff>94614</xdr:rowOff>
    </xdr:to>
    <xdr:sp macro="" textlink="">
      <xdr:nvSpPr>
        <xdr:cNvPr id="722" name="楕円 721">
          <a:extLst>
            <a:ext uri="{FF2B5EF4-FFF2-40B4-BE49-F238E27FC236}">
              <a16:creationId xmlns:a16="http://schemas.microsoft.com/office/drawing/2014/main" id="{9ADDCC8F-F1A4-46B8-818C-BE59A87CC188}"/>
            </a:ext>
          </a:extLst>
        </xdr:cNvPr>
        <xdr:cNvSpPr/>
      </xdr:nvSpPr>
      <xdr:spPr>
        <a:xfrm>
          <a:off x="19900900" y="1420431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79391</xdr:rowOff>
    </xdr:from>
    <xdr:ext cx="469744" cy="259045"/>
    <xdr:sp macro="" textlink="">
      <xdr:nvSpPr>
        <xdr:cNvPr id="723" name="【消防施設】&#10;一人当たり面積該当値テキスト">
          <a:extLst>
            <a:ext uri="{FF2B5EF4-FFF2-40B4-BE49-F238E27FC236}">
              <a16:creationId xmlns:a16="http://schemas.microsoft.com/office/drawing/2014/main" id="{5833BACD-6BF8-42D3-B950-C8C7B0A0B1C3}"/>
            </a:ext>
          </a:extLst>
        </xdr:cNvPr>
        <xdr:cNvSpPr txBox="1"/>
      </xdr:nvSpPr>
      <xdr:spPr>
        <a:xfrm>
          <a:off x="19989800" y="14119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164464</xdr:rowOff>
    </xdr:from>
    <xdr:to>
      <xdr:col>112</xdr:col>
      <xdr:colOff>38100</xdr:colOff>
      <xdr:row>86</xdr:row>
      <xdr:rowOff>94614</xdr:rowOff>
    </xdr:to>
    <xdr:sp macro="" textlink="">
      <xdr:nvSpPr>
        <xdr:cNvPr id="724" name="楕円 723">
          <a:extLst>
            <a:ext uri="{FF2B5EF4-FFF2-40B4-BE49-F238E27FC236}">
              <a16:creationId xmlns:a16="http://schemas.microsoft.com/office/drawing/2014/main" id="{B1677A16-3622-40E7-964E-B1677ABB0C49}"/>
            </a:ext>
          </a:extLst>
        </xdr:cNvPr>
        <xdr:cNvSpPr/>
      </xdr:nvSpPr>
      <xdr:spPr>
        <a:xfrm>
          <a:off x="19157950" y="1420431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43814</xdr:rowOff>
    </xdr:from>
    <xdr:to>
      <xdr:col>116</xdr:col>
      <xdr:colOff>63500</xdr:colOff>
      <xdr:row>86</xdr:row>
      <xdr:rowOff>43814</xdr:rowOff>
    </xdr:to>
    <xdr:cxnSp macro="">
      <xdr:nvCxnSpPr>
        <xdr:cNvPr id="725" name="直線コネクタ 724">
          <a:extLst>
            <a:ext uri="{FF2B5EF4-FFF2-40B4-BE49-F238E27FC236}">
              <a16:creationId xmlns:a16="http://schemas.microsoft.com/office/drawing/2014/main" id="{5B831E98-7F29-4ACD-9B1D-1278F1DEC73F}"/>
            </a:ext>
          </a:extLst>
        </xdr:cNvPr>
        <xdr:cNvCxnSpPr/>
      </xdr:nvCxnSpPr>
      <xdr:spPr>
        <a:xfrm>
          <a:off x="19202400" y="14248764"/>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162561</xdr:rowOff>
    </xdr:from>
    <xdr:to>
      <xdr:col>107</xdr:col>
      <xdr:colOff>101600</xdr:colOff>
      <xdr:row>86</xdr:row>
      <xdr:rowOff>92711</xdr:rowOff>
    </xdr:to>
    <xdr:sp macro="" textlink="">
      <xdr:nvSpPr>
        <xdr:cNvPr id="726" name="楕円 725">
          <a:extLst>
            <a:ext uri="{FF2B5EF4-FFF2-40B4-BE49-F238E27FC236}">
              <a16:creationId xmlns:a16="http://schemas.microsoft.com/office/drawing/2014/main" id="{B25EF517-9975-40CF-B69E-913D6C746775}"/>
            </a:ext>
          </a:extLst>
        </xdr:cNvPr>
        <xdr:cNvSpPr/>
      </xdr:nvSpPr>
      <xdr:spPr>
        <a:xfrm>
          <a:off x="18345150" y="142024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41911</xdr:rowOff>
    </xdr:from>
    <xdr:to>
      <xdr:col>111</xdr:col>
      <xdr:colOff>177800</xdr:colOff>
      <xdr:row>86</xdr:row>
      <xdr:rowOff>43814</xdr:rowOff>
    </xdr:to>
    <xdr:cxnSp macro="">
      <xdr:nvCxnSpPr>
        <xdr:cNvPr id="727" name="直線コネクタ 726">
          <a:extLst>
            <a:ext uri="{FF2B5EF4-FFF2-40B4-BE49-F238E27FC236}">
              <a16:creationId xmlns:a16="http://schemas.microsoft.com/office/drawing/2014/main" id="{1100BC27-C806-4282-92A9-3173DCF2247B}"/>
            </a:ext>
          </a:extLst>
        </xdr:cNvPr>
        <xdr:cNvCxnSpPr/>
      </xdr:nvCxnSpPr>
      <xdr:spPr>
        <a:xfrm>
          <a:off x="18395950" y="14246861"/>
          <a:ext cx="80645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162561</xdr:rowOff>
    </xdr:from>
    <xdr:to>
      <xdr:col>102</xdr:col>
      <xdr:colOff>165100</xdr:colOff>
      <xdr:row>86</xdr:row>
      <xdr:rowOff>92711</xdr:rowOff>
    </xdr:to>
    <xdr:sp macro="" textlink="">
      <xdr:nvSpPr>
        <xdr:cNvPr id="728" name="楕円 727">
          <a:extLst>
            <a:ext uri="{FF2B5EF4-FFF2-40B4-BE49-F238E27FC236}">
              <a16:creationId xmlns:a16="http://schemas.microsoft.com/office/drawing/2014/main" id="{2FD07AE4-3034-41DA-8983-AD3FF511C1EE}"/>
            </a:ext>
          </a:extLst>
        </xdr:cNvPr>
        <xdr:cNvSpPr/>
      </xdr:nvSpPr>
      <xdr:spPr>
        <a:xfrm>
          <a:off x="17551400" y="142024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41911</xdr:rowOff>
    </xdr:from>
    <xdr:to>
      <xdr:col>107</xdr:col>
      <xdr:colOff>50800</xdr:colOff>
      <xdr:row>86</xdr:row>
      <xdr:rowOff>41911</xdr:rowOff>
    </xdr:to>
    <xdr:cxnSp macro="">
      <xdr:nvCxnSpPr>
        <xdr:cNvPr id="729" name="直線コネクタ 728">
          <a:extLst>
            <a:ext uri="{FF2B5EF4-FFF2-40B4-BE49-F238E27FC236}">
              <a16:creationId xmlns:a16="http://schemas.microsoft.com/office/drawing/2014/main" id="{C13A6D6A-C9BD-41F4-9E98-28D8C34838F8}"/>
            </a:ext>
          </a:extLst>
        </xdr:cNvPr>
        <xdr:cNvCxnSpPr/>
      </xdr:nvCxnSpPr>
      <xdr:spPr>
        <a:xfrm>
          <a:off x="17602200" y="14246861"/>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162561</xdr:rowOff>
    </xdr:from>
    <xdr:to>
      <xdr:col>98</xdr:col>
      <xdr:colOff>38100</xdr:colOff>
      <xdr:row>86</xdr:row>
      <xdr:rowOff>92711</xdr:rowOff>
    </xdr:to>
    <xdr:sp macro="" textlink="">
      <xdr:nvSpPr>
        <xdr:cNvPr id="730" name="楕円 729">
          <a:extLst>
            <a:ext uri="{FF2B5EF4-FFF2-40B4-BE49-F238E27FC236}">
              <a16:creationId xmlns:a16="http://schemas.microsoft.com/office/drawing/2014/main" id="{D3088D59-1D70-4C67-BA61-8770E81BD3F8}"/>
            </a:ext>
          </a:extLst>
        </xdr:cNvPr>
        <xdr:cNvSpPr/>
      </xdr:nvSpPr>
      <xdr:spPr>
        <a:xfrm>
          <a:off x="16757650" y="1420241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41911</xdr:rowOff>
    </xdr:from>
    <xdr:to>
      <xdr:col>102</xdr:col>
      <xdr:colOff>114300</xdr:colOff>
      <xdr:row>86</xdr:row>
      <xdr:rowOff>41911</xdr:rowOff>
    </xdr:to>
    <xdr:cxnSp macro="">
      <xdr:nvCxnSpPr>
        <xdr:cNvPr id="731" name="直線コネクタ 730">
          <a:extLst>
            <a:ext uri="{FF2B5EF4-FFF2-40B4-BE49-F238E27FC236}">
              <a16:creationId xmlns:a16="http://schemas.microsoft.com/office/drawing/2014/main" id="{90CDC18A-9977-41A3-9BB4-4F2B703243A8}"/>
            </a:ext>
          </a:extLst>
        </xdr:cNvPr>
        <xdr:cNvCxnSpPr/>
      </xdr:nvCxnSpPr>
      <xdr:spPr>
        <a:xfrm>
          <a:off x="16802100" y="14246861"/>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652</xdr:rowOff>
    </xdr:from>
    <xdr:ext cx="469744" cy="259045"/>
    <xdr:sp macro="" textlink="">
      <xdr:nvSpPr>
        <xdr:cNvPr id="732" name="n_1aveValue【消防施設】&#10;一人当たり面積">
          <a:extLst>
            <a:ext uri="{FF2B5EF4-FFF2-40B4-BE49-F238E27FC236}">
              <a16:creationId xmlns:a16="http://schemas.microsoft.com/office/drawing/2014/main" id="{1B0F733E-7CE2-4E04-A7D8-EC3CB273FBA3}"/>
            </a:ext>
          </a:extLst>
        </xdr:cNvPr>
        <xdr:cNvSpPr txBox="1"/>
      </xdr:nvSpPr>
      <xdr:spPr>
        <a:xfrm>
          <a:off x="18980227" y="13875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118763</xdr:rowOff>
    </xdr:from>
    <xdr:ext cx="469744" cy="259045"/>
    <xdr:sp macro="" textlink="">
      <xdr:nvSpPr>
        <xdr:cNvPr id="733" name="n_2aveValue【消防施設】&#10;一人当たり面積">
          <a:extLst>
            <a:ext uri="{FF2B5EF4-FFF2-40B4-BE49-F238E27FC236}">
              <a16:creationId xmlns:a16="http://schemas.microsoft.com/office/drawing/2014/main" id="{C193C860-2A05-44E7-94A9-F9398A234E7E}"/>
            </a:ext>
          </a:extLst>
        </xdr:cNvPr>
        <xdr:cNvSpPr txBox="1"/>
      </xdr:nvSpPr>
      <xdr:spPr>
        <a:xfrm>
          <a:off x="18180127" y="13828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130191</xdr:rowOff>
    </xdr:from>
    <xdr:ext cx="469744" cy="259045"/>
    <xdr:sp macro="" textlink="">
      <xdr:nvSpPr>
        <xdr:cNvPr id="734" name="n_3aveValue【消防施設】&#10;一人当たり面積">
          <a:extLst>
            <a:ext uri="{FF2B5EF4-FFF2-40B4-BE49-F238E27FC236}">
              <a16:creationId xmlns:a16="http://schemas.microsoft.com/office/drawing/2014/main" id="{C06F63FD-9DD5-452A-B876-93452792E1D5}"/>
            </a:ext>
          </a:extLst>
        </xdr:cNvPr>
        <xdr:cNvSpPr txBox="1"/>
      </xdr:nvSpPr>
      <xdr:spPr>
        <a:xfrm>
          <a:off x="17386377" y="13839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132097</xdr:rowOff>
    </xdr:from>
    <xdr:ext cx="469744" cy="259045"/>
    <xdr:sp macro="" textlink="">
      <xdr:nvSpPr>
        <xdr:cNvPr id="735" name="n_4aveValue【消防施設】&#10;一人当たり面積">
          <a:extLst>
            <a:ext uri="{FF2B5EF4-FFF2-40B4-BE49-F238E27FC236}">
              <a16:creationId xmlns:a16="http://schemas.microsoft.com/office/drawing/2014/main" id="{3CA73064-5999-4A5D-9E57-A8BF9D715E9C}"/>
            </a:ext>
          </a:extLst>
        </xdr:cNvPr>
        <xdr:cNvSpPr txBox="1"/>
      </xdr:nvSpPr>
      <xdr:spPr>
        <a:xfrm>
          <a:off x="16592627" y="13841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85741</xdr:rowOff>
    </xdr:from>
    <xdr:ext cx="469744" cy="259045"/>
    <xdr:sp macro="" textlink="">
      <xdr:nvSpPr>
        <xdr:cNvPr id="736" name="n_1mainValue【消防施設】&#10;一人当たり面積">
          <a:extLst>
            <a:ext uri="{FF2B5EF4-FFF2-40B4-BE49-F238E27FC236}">
              <a16:creationId xmlns:a16="http://schemas.microsoft.com/office/drawing/2014/main" id="{552E06F7-CC4F-4EC9-9233-DC8621358743}"/>
            </a:ext>
          </a:extLst>
        </xdr:cNvPr>
        <xdr:cNvSpPr txBox="1"/>
      </xdr:nvSpPr>
      <xdr:spPr>
        <a:xfrm>
          <a:off x="18980227" y="14290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83838</xdr:rowOff>
    </xdr:from>
    <xdr:ext cx="469744" cy="259045"/>
    <xdr:sp macro="" textlink="">
      <xdr:nvSpPr>
        <xdr:cNvPr id="737" name="n_2mainValue【消防施設】&#10;一人当たり面積">
          <a:extLst>
            <a:ext uri="{FF2B5EF4-FFF2-40B4-BE49-F238E27FC236}">
              <a16:creationId xmlns:a16="http://schemas.microsoft.com/office/drawing/2014/main" id="{57EF7126-77AE-4472-B0E9-F0C6FCB27A32}"/>
            </a:ext>
          </a:extLst>
        </xdr:cNvPr>
        <xdr:cNvSpPr txBox="1"/>
      </xdr:nvSpPr>
      <xdr:spPr>
        <a:xfrm>
          <a:off x="18180127" y="14288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83838</xdr:rowOff>
    </xdr:from>
    <xdr:ext cx="469744" cy="259045"/>
    <xdr:sp macro="" textlink="">
      <xdr:nvSpPr>
        <xdr:cNvPr id="738" name="n_3mainValue【消防施設】&#10;一人当たり面積">
          <a:extLst>
            <a:ext uri="{FF2B5EF4-FFF2-40B4-BE49-F238E27FC236}">
              <a16:creationId xmlns:a16="http://schemas.microsoft.com/office/drawing/2014/main" id="{874FCA11-2514-4AD9-A328-BB8362CD4AD5}"/>
            </a:ext>
          </a:extLst>
        </xdr:cNvPr>
        <xdr:cNvSpPr txBox="1"/>
      </xdr:nvSpPr>
      <xdr:spPr>
        <a:xfrm>
          <a:off x="17386377" y="14288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83838</xdr:rowOff>
    </xdr:from>
    <xdr:ext cx="469744" cy="259045"/>
    <xdr:sp macro="" textlink="">
      <xdr:nvSpPr>
        <xdr:cNvPr id="739" name="n_4mainValue【消防施設】&#10;一人当たり面積">
          <a:extLst>
            <a:ext uri="{FF2B5EF4-FFF2-40B4-BE49-F238E27FC236}">
              <a16:creationId xmlns:a16="http://schemas.microsoft.com/office/drawing/2014/main" id="{A93CD578-672B-4997-9083-57B511DA0B4C}"/>
            </a:ext>
          </a:extLst>
        </xdr:cNvPr>
        <xdr:cNvSpPr txBox="1"/>
      </xdr:nvSpPr>
      <xdr:spPr>
        <a:xfrm>
          <a:off x="16592627" y="14288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40" name="正方形/長方形 739">
          <a:extLst>
            <a:ext uri="{FF2B5EF4-FFF2-40B4-BE49-F238E27FC236}">
              <a16:creationId xmlns:a16="http://schemas.microsoft.com/office/drawing/2014/main" id="{FBFB7132-6D2C-4656-91F4-B85DBCFB1BA1}"/>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41" name="正方形/長方形 740">
          <a:extLst>
            <a:ext uri="{FF2B5EF4-FFF2-40B4-BE49-F238E27FC236}">
              <a16:creationId xmlns:a16="http://schemas.microsoft.com/office/drawing/2014/main" id="{BC7511B2-053B-476B-8FF0-C29D000958CB}"/>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2" name="正方形/長方形 741">
          <a:extLst>
            <a:ext uri="{FF2B5EF4-FFF2-40B4-BE49-F238E27FC236}">
              <a16:creationId xmlns:a16="http://schemas.microsoft.com/office/drawing/2014/main" id="{F9ED322A-92EE-4F43-AE9E-001B93C0610D}"/>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3" name="正方形/長方形 742">
          <a:extLst>
            <a:ext uri="{FF2B5EF4-FFF2-40B4-BE49-F238E27FC236}">
              <a16:creationId xmlns:a16="http://schemas.microsoft.com/office/drawing/2014/main" id="{FF3EFD57-A5B2-46D7-89AA-79B0D8FAF550}"/>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4" name="正方形/長方形 743">
          <a:extLst>
            <a:ext uri="{FF2B5EF4-FFF2-40B4-BE49-F238E27FC236}">
              <a16:creationId xmlns:a16="http://schemas.microsoft.com/office/drawing/2014/main" id="{5C82EFC0-BCC1-4115-9401-07FB436B8C6D}"/>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5" name="正方形/長方形 744">
          <a:extLst>
            <a:ext uri="{FF2B5EF4-FFF2-40B4-BE49-F238E27FC236}">
              <a16:creationId xmlns:a16="http://schemas.microsoft.com/office/drawing/2014/main" id="{D1AD2333-E5B9-424E-B5D0-11E0F6B1F80C}"/>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6" name="正方形/長方形 745">
          <a:extLst>
            <a:ext uri="{FF2B5EF4-FFF2-40B4-BE49-F238E27FC236}">
              <a16:creationId xmlns:a16="http://schemas.microsoft.com/office/drawing/2014/main" id="{E0677181-57CB-4DD9-B0D2-60E9E081995E}"/>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7" name="正方形/長方形 746">
          <a:extLst>
            <a:ext uri="{FF2B5EF4-FFF2-40B4-BE49-F238E27FC236}">
              <a16:creationId xmlns:a16="http://schemas.microsoft.com/office/drawing/2014/main" id="{BD34A8CA-F872-4EE8-A5E4-B5FAF87D02D6}"/>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8" name="テキスト ボックス 747">
          <a:extLst>
            <a:ext uri="{FF2B5EF4-FFF2-40B4-BE49-F238E27FC236}">
              <a16:creationId xmlns:a16="http://schemas.microsoft.com/office/drawing/2014/main" id="{067FD940-E9C5-42CB-B1F5-9528D8778E03}"/>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9" name="直線コネクタ 748">
          <a:extLst>
            <a:ext uri="{FF2B5EF4-FFF2-40B4-BE49-F238E27FC236}">
              <a16:creationId xmlns:a16="http://schemas.microsoft.com/office/drawing/2014/main" id="{5263B9EF-81DE-4D6E-A848-1CC61F8209ED}"/>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50" name="テキスト ボックス 749">
          <a:extLst>
            <a:ext uri="{FF2B5EF4-FFF2-40B4-BE49-F238E27FC236}">
              <a16:creationId xmlns:a16="http://schemas.microsoft.com/office/drawing/2014/main" id="{8206C334-45AF-46DF-9E53-159FA403AC31}"/>
            </a:ext>
          </a:extLst>
        </xdr:cNvPr>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51" name="直線コネクタ 750">
          <a:extLst>
            <a:ext uri="{FF2B5EF4-FFF2-40B4-BE49-F238E27FC236}">
              <a16:creationId xmlns:a16="http://schemas.microsoft.com/office/drawing/2014/main" id="{EA9DB31A-AC49-4127-A10A-B920768DE1EC}"/>
            </a:ext>
          </a:extLst>
        </xdr:cNvPr>
        <xdr:cNvCxnSpPr/>
      </xdr:nvCxnSpPr>
      <xdr:spPr>
        <a:xfrm>
          <a:off x="11207750" y="181519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52" name="テキスト ボックス 751">
          <a:extLst>
            <a:ext uri="{FF2B5EF4-FFF2-40B4-BE49-F238E27FC236}">
              <a16:creationId xmlns:a16="http://schemas.microsoft.com/office/drawing/2014/main" id="{BE607F98-3166-45C8-936A-3905B903B3CC}"/>
            </a:ext>
          </a:extLst>
        </xdr:cNvPr>
        <xdr:cNvSpPr txBox="1"/>
      </xdr:nvSpPr>
      <xdr:spPr>
        <a:xfrm>
          <a:off x="1079772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53" name="直線コネクタ 752">
          <a:extLst>
            <a:ext uri="{FF2B5EF4-FFF2-40B4-BE49-F238E27FC236}">
              <a16:creationId xmlns:a16="http://schemas.microsoft.com/office/drawing/2014/main" id="{D2882134-6405-4F22-9DC3-823C155313F6}"/>
            </a:ext>
          </a:extLst>
        </xdr:cNvPr>
        <xdr:cNvCxnSpPr/>
      </xdr:nvCxnSpPr>
      <xdr:spPr>
        <a:xfrm>
          <a:off x="11207750" y="178253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54" name="テキスト ボックス 753">
          <a:extLst>
            <a:ext uri="{FF2B5EF4-FFF2-40B4-BE49-F238E27FC236}">
              <a16:creationId xmlns:a16="http://schemas.microsoft.com/office/drawing/2014/main" id="{2180412C-C9AE-428D-A9F5-195E866EFF68}"/>
            </a:ext>
          </a:extLst>
        </xdr:cNvPr>
        <xdr:cNvSpPr txBox="1"/>
      </xdr:nvSpPr>
      <xdr:spPr>
        <a:xfrm>
          <a:off x="108427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55" name="直線コネクタ 754">
          <a:extLst>
            <a:ext uri="{FF2B5EF4-FFF2-40B4-BE49-F238E27FC236}">
              <a16:creationId xmlns:a16="http://schemas.microsoft.com/office/drawing/2014/main" id="{FECC98F0-D3B0-47D2-AF80-DEE0D3BA6964}"/>
            </a:ext>
          </a:extLst>
        </xdr:cNvPr>
        <xdr:cNvCxnSpPr/>
      </xdr:nvCxnSpPr>
      <xdr:spPr>
        <a:xfrm>
          <a:off x="11207750" y="174987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56" name="テキスト ボックス 755">
          <a:extLst>
            <a:ext uri="{FF2B5EF4-FFF2-40B4-BE49-F238E27FC236}">
              <a16:creationId xmlns:a16="http://schemas.microsoft.com/office/drawing/2014/main" id="{4566EA6B-A20E-4F68-A0C6-33FAD8D961E6}"/>
            </a:ext>
          </a:extLst>
        </xdr:cNvPr>
        <xdr:cNvSpPr txBox="1"/>
      </xdr:nvSpPr>
      <xdr:spPr>
        <a:xfrm>
          <a:off x="108427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57" name="直線コネクタ 756">
          <a:extLst>
            <a:ext uri="{FF2B5EF4-FFF2-40B4-BE49-F238E27FC236}">
              <a16:creationId xmlns:a16="http://schemas.microsoft.com/office/drawing/2014/main" id="{D2FA1DCD-4756-4DAD-8B35-5CF457B1144C}"/>
            </a:ext>
          </a:extLst>
        </xdr:cNvPr>
        <xdr:cNvCxnSpPr/>
      </xdr:nvCxnSpPr>
      <xdr:spPr>
        <a:xfrm>
          <a:off x="11207750" y="171722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58" name="テキスト ボックス 757">
          <a:extLst>
            <a:ext uri="{FF2B5EF4-FFF2-40B4-BE49-F238E27FC236}">
              <a16:creationId xmlns:a16="http://schemas.microsoft.com/office/drawing/2014/main" id="{B72405AA-039D-41DA-8F8B-00513C6456C3}"/>
            </a:ext>
          </a:extLst>
        </xdr:cNvPr>
        <xdr:cNvSpPr txBox="1"/>
      </xdr:nvSpPr>
      <xdr:spPr>
        <a:xfrm>
          <a:off x="108427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59" name="直線コネクタ 758">
          <a:extLst>
            <a:ext uri="{FF2B5EF4-FFF2-40B4-BE49-F238E27FC236}">
              <a16:creationId xmlns:a16="http://schemas.microsoft.com/office/drawing/2014/main" id="{69DA08BC-A8B0-4302-88DC-72CFF2CEBA8C}"/>
            </a:ext>
          </a:extLst>
        </xdr:cNvPr>
        <xdr:cNvCxnSpPr/>
      </xdr:nvCxnSpPr>
      <xdr:spPr>
        <a:xfrm>
          <a:off x="11207750" y="16845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60" name="テキスト ボックス 759">
          <a:extLst>
            <a:ext uri="{FF2B5EF4-FFF2-40B4-BE49-F238E27FC236}">
              <a16:creationId xmlns:a16="http://schemas.microsoft.com/office/drawing/2014/main" id="{1CBD681C-333C-4101-BB55-DAC724113C5E}"/>
            </a:ext>
          </a:extLst>
        </xdr:cNvPr>
        <xdr:cNvSpPr txBox="1"/>
      </xdr:nvSpPr>
      <xdr:spPr>
        <a:xfrm>
          <a:off x="108427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61" name="直線コネクタ 760">
          <a:extLst>
            <a:ext uri="{FF2B5EF4-FFF2-40B4-BE49-F238E27FC236}">
              <a16:creationId xmlns:a16="http://schemas.microsoft.com/office/drawing/2014/main" id="{B464321D-5D40-4B6F-9FDD-8263CD9F470A}"/>
            </a:ext>
          </a:extLst>
        </xdr:cNvPr>
        <xdr:cNvCxnSpPr/>
      </xdr:nvCxnSpPr>
      <xdr:spPr>
        <a:xfrm>
          <a:off x="11207750" y="165190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62" name="テキスト ボックス 761">
          <a:extLst>
            <a:ext uri="{FF2B5EF4-FFF2-40B4-BE49-F238E27FC236}">
              <a16:creationId xmlns:a16="http://schemas.microsoft.com/office/drawing/2014/main" id="{BC35C02A-BC07-4EFF-BAC8-D749BB17953A}"/>
            </a:ext>
          </a:extLst>
        </xdr:cNvPr>
        <xdr:cNvSpPr txBox="1"/>
      </xdr:nvSpPr>
      <xdr:spPr>
        <a:xfrm>
          <a:off x="1090691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63" name="直線コネクタ 762">
          <a:extLst>
            <a:ext uri="{FF2B5EF4-FFF2-40B4-BE49-F238E27FC236}">
              <a16:creationId xmlns:a16="http://schemas.microsoft.com/office/drawing/2014/main" id="{4A93C73A-C3BB-47D3-B0D6-4BD5F1B75308}"/>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64" name="【庁舎】&#10;有形固定資産減価償却率グラフ枠">
          <a:extLst>
            <a:ext uri="{FF2B5EF4-FFF2-40B4-BE49-F238E27FC236}">
              <a16:creationId xmlns:a16="http://schemas.microsoft.com/office/drawing/2014/main" id="{BEE9823F-CDC2-460C-8973-62650F800CE9}"/>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162742</xdr:rowOff>
    </xdr:from>
    <xdr:to>
      <xdr:col>85</xdr:col>
      <xdr:colOff>126364</xdr:colOff>
      <xdr:row>108</xdr:row>
      <xdr:rowOff>126819</xdr:rowOff>
    </xdr:to>
    <xdr:cxnSp macro="">
      <xdr:nvCxnSpPr>
        <xdr:cNvPr id="765" name="直線コネクタ 764">
          <a:extLst>
            <a:ext uri="{FF2B5EF4-FFF2-40B4-BE49-F238E27FC236}">
              <a16:creationId xmlns:a16="http://schemas.microsoft.com/office/drawing/2014/main" id="{9D07666B-BE94-4F78-99B3-BC788AEECF95}"/>
            </a:ext>
          </a:extLst>
        </xdr:cNvPr>
        <xdr:cNvCxnSpPr/>
      </xdr:nvCxnSpPr>
      <xdr:spPr>
        <a:xfrm flipV="1">
          <a:off x="14699614" y="16564792"/>
          <a:ext cx="0" cy="1507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130646</xdr:rowOff>
    </xdr:from>
    <xdr:ext cx="405111" cy="259045"/>
    <xdr:sp macro="" textlink="">
      <xdr:nvSpPr>
        <xdr:cNvPr id="766" name="【庁舎】&#10;有形固定資産減価償却率最小値テキスト">
          <a:extLst>
            <a:ext uri="{FF2B5EF4-FFF2-40B4-BE49-F238E27FC236}">
              <a16:creationId xmlns:a16="http://schemas.microsoft.com/office/drawing/2014/main" id="{538FB635-7275-4069-BFFD-6DBAEF24F283}"/>
            </a:ext>
          </a:extLst>
        </xdr:cNvPr>
        <xdr:cNvSpPr txBox="1"/>
      </xdr:nvSpPr>
      <xdr:spPr>
        <a:xfrm>
          <a:off x="14738350" y="18075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126819</xdr:rowOff>
    </xdr:from>
    <xdr:to>
      <xdr:col>86</xdr:col>
      <xdr:colOff>25400</xdr:colOff>
      <xdr:row>108</xdr:row>
      <xdr:rowOff>126819</xdr:rowOff>
    </xdr:to>
    <xdr:cxnSp macro="">
      <xdr:nvCxnSpPr>
        <xdr:cNvPr id="767" name="直線コネクタ 766">
          <a:extLst>
            <a:ext uri="{FF2B5EF4-FFF2-40B4-BE49-F238E27FC236}">
              <a16:creationId xmlns:a16="http://schemas.microsoft.com/office/drawing/2014/main" id="{C76BCF12-8275-4C5A-92AB-C5A344F31D0E}"/>
            </a:ext>
          </a:extLst>
        </xdr:cNvPr>
        <xdr:cNvCxnSpPr/>
      </xdr:nvCxnSpPr>
      <xdr:spPr>
        <a:xfrm>
          <a:off x="14611350" y="1807191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109419</xdr:rowOff>
    </xdr:from>
    <xdr:ext cx="340478" cy="259045"/>
    <xdr:sp macro="" textlink="">
      <xdr:nvSpPr>
        <xdr:cNvPr id="768" name="【庁舎】&#10;有形固定資産減価償却率最大値テキスト">
          <a:extLst>
            <a:ext uri="{FF2B5EF4-FFF2-40B4-BE49-F238E27FC236}">
              <a16:creationId xmlns:a16="http://schemas.microsoft.com/office/drawing/2014/main" id="{EAA0789F-1786-4B50-A820-8E247306B68A}"/>
            </a:ext>
          </a:extLst>
        </xdr:cNvPr>
        <xdr:cNvSpPr txBox="1"/>
      </xdr:nvSpPr>
      <xdr:spPr>
        <a:xfrm>
          <a:off x="14738350" y="1634001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162742</xdr:rowOff>
    </xdr:from>
    <xdr:to>
      <xdr:col>86</xdr:col>
      <xdr:colOff>25400</xdr:colOff>
      <xdr:row>99</xdr:row>
      <xdr:rowOff>162742</xdr:rowOff>
    </xdr:to>
    <xdr:cxnSp macro="">
      <xdr:nvCxnSpPr>
        <xdr:cNvPr id="769" name="直線コネクタ 768">
          <a:extLst>
            <a:ext uri="{FF2B5EF4-FFF2-40B4-BE49-F238E27FC236}">
              <a16:creationId xmlns:a16="http://schemas.microsoft.com/office/drawing/2014/main" id="{A5D866E8-B0EB-42BA-B0E4-F7F871B9BCFC}"/>
            </a:ext>
          </a:extLst>
        </xdr:cNvPr>
        <xdr:cNvCxnSpPr/>
      </xdr:nvCxnSpPr>
      <xdr:spPr>
        <a:xfrm>
          <a:off x="14611350" y="1656479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125021</xdr:rowOff>
    </xdr:from>
    <xdr:ext cx="405111" cy="259045"/>
    <xdr:sp macro="" textlink="">
      <xdr:nvSpPr>
        <xdr:cNvPr id="770" name="【庁舎】&#10;有形固定資産減価償却率平均値テキスト">
          <a:extLst>
            <a:ext uri="{FF2B5EF4-FFF2-40B4-BE49-F238E27FC236}">
              <a16:creationId xmlns:a16="http://schemas.microsoft.com/office/drawing/2014/main" id="{715C4376-E49E-4FAB-B58D-D51CA7A094D6}"/>
            </a:ext>
          </a:extLst>
        </xdr:cNvPr>
        <xdr:cNvSpPr txBox="1"/>
      </xdr:nvSpPr>
      <xdr:spPr>
        <a:xfrm>
          <a:off x="14738350" y="1704142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102144</xdr:rowOff>
    </xdr:from>
    <xdr:to>
      <xdr:col>85</xdr:col>
      <xdr:colOff>177800</xdr:colOff>
      <xdr:row>104</xdr:row>
      <xdr:rowOff>32294</xdr:rowOff>
    </xdr:to>
    <xdr:sp macro="" textlink="">
      <xdr:nvSpPr>
        <xdr:cNvPr id="771" name="フローチャート: 判断 770">
          <a:extLst>
            <a:ext uri="{FF2B5EF4-FFF2-40B4-BE49-F238E27FC236}">
              <a16:creationId xmlns:a16="http://schemas.microsoft.com/office/drawing/2014/main" id="{0890A926-59B6-4EAE-8CBC-BAD70BF2485B}"/>
            </a:ext>
          </a:extLst>
        </xdr:cNvPr>
        <xdr:cNvSpPr/>
      </xdr:nvSpPr>
      <xdr:spPr>
        <a:xfrm>
          <a:off x="14649450" y="1718999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84182</xdr:rowOff>
    </xdr:from>
    <xdr:to>
      <xdr:col>81</xdr:col>
      <xdr:colOff>101600</xdr:colOff>
      <xdr:row>104</xdr:row>
      <xdr:rowOff>14332</xdr:rowOff>
    </xdr:to>
    <xdr:sp macro="" textlink="">
      <xdr:nvSpPr>
        <xdr:cNvPr id="772" name="フローチャート: 判断 771">
          <a:extLst>
            <a:ext uri="{FF2B5EF4-FFF2-40B4-BE49-F238E27FC236}">
              <a16:creationId xmlns:a16="http://schemas.microsoft.com/office/drawing/2014/main" id="{46C1F2DF-3B80-4543-AA3C-EE30EC8FFAC1}"/>
            </a:ext>
          </a:extLst>
        </xdr:cNvPr>
        <xdr:cNvSpPr/>
      </xdr:nvSpPr>
      <xdr:spPr>
        <a:xfrm>
          <a:off x="13887450" y="17172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62956</xdr:rowOff>
    </xdr:from>
    <xdr:to>
      <xdr:col>76</xdr:col>
      <xdr:colOff>165100</xdr:colOff>
      <xdr:row>104</xdr:row>
      <xdr:rowOff>164556</xdr:rowOff>
    </xdr:to>
    <xdr:sp macro="" textlink="">
      <xdr:nvSpPr>
        <xdr:cNvPr id="773" name="フローチャート: 判断 772">
          <a:extLst>
            <a:ext uri="{FF2B5EF4-FFF2-40B4-BE49-F238E27FC236}">
              <a16:creationId xmlns:a16="http://schemas.microsoft.com/office/drawing/2014/main" id="{3AE3A1D8-4616-4AF1-BED5-96BDDA91B8DE}"/>
            </a:ext>
          </a:extLst>
        </xdr:cNvPr>
        <xdr:cNvSpPr/>
      </xdr:nvSpPr>
      <xdr:spPr>
        <a:xfrm>
          <a:off x="13093700" y="1732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46627</xdr:rowOff>
    </xdr:from>
    <xdr:to>
      <xdr:col>72</xdr:col>
      <xdr:colOff>38100</xdr:colOff>
      <xdr:row>104</xdr:row>
      <xdr:rowOff>148227</xdr:rowOff>
    </xdr:to>
    <xdr:sp macro="" textlink="">
      <xdr:nvSpPr>
        <xdr:cNvPr id="774" name="フローチャート: 判断 773">
          <a:extLst>
            <a:ext uri="{FF2B5EF4-FFF2-40B4-BE49-F238E27FC236}">
              <a16:creationId xmlns:a16="http://schemas.microsoft.com/office/drawing/2014/main" id="{DC81042A-F79F-438B-BA72-4C9DF9B45F80}"/>
            </a:ext>
          </a:extLst>
        </xdr:cNvPr>
        <xdr:cNvSpPr/>
      </xdr:nvSpPr>
      <xdr:spPr>
        <a:xfrm>
          <a:off x="12299950" y="1730592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27032</xdr:rowOff>
    </xdr:from>
    <xdr:to>
      <xdr:col>67</xdr:col>
      <xdr:colOff>101600</xdr:colOff>
      <xdr:row>105</xdr:row>
      <xdr:rowOff>128632</xdr:rowOff>
    </xdr:to>
    <xdr:sp macro="" textlink="">
      <xdr:nvSpPr>
        <xdr:cNvPr id="775" name="フローチャート: 判断 774">
          <a:extLst>
            <a:ext uri="{FF2B5EF4-FFF2-40B4-BE49-F238E27FC236}">
              <a16:creationId xmlns:a16="http://schemas.microsoft.com/office/drawing/2014/main" id="{E8744BAF-07E9-4B4A-939C-8BD06BFA8127}"/>
            </a:ext>
          </a:extLst>
        </xdr:cNvPr>
        <xdr:cNvSpPr/>
      </xdr:nvSpPr>
      <xdr:spPr>
        <a:xfrm>
          <a:off x="11487150" y="17457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6" name="テキスト ボックス 775">
          <a:extLst>
            <a:ext uri="{FF2B5EF4-FFF2-40B4-BE49-F238E27FC236}">
              <a16:creationId xmlns:a16="http://schemas.microsoft.com/office/drawing/2014/main" id="{4887FFBF-BF36-42AF-A420-1E76988A9DFF}"/>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7" name="テキスト ボックス 776">
          <a:extLst>
            <a:ext uri="{FF2B5EF4-FFF2-40B4-BE49-F238E27FC236}">
              <a16:creationId xmlns:a16="http://schemas.microsoft.com/office/drawing/2014/main" id="{F5D0FE31-7F45-4B3C-A9B2-F1070C7B9276}"/>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8" name="テキスト ボックス 777">
          <a:extLst>
            <a:ext uri="{FF2B5EF4-FFF2-40B4-BE49-F238E27FC236}">
              <a16:creationId xmlns:a16="http://schemas.microsoft.com/office/drawing/2014/main" id="{AC842A7F-377C-4AAD-B788-7C49DB3AE6B5}"/>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9" name="テキスト ボックス 778">
          <a:extLst>
            <a:ext uri="{FF2B5EF4-FFF2-40B4-BE49-F238E27FC236}">
              <a16:creationId xmlns:a16="http://schemas.microsoft.com/office/drawing/2014/main" id="{5B2B8C24-8486-4A2C-AD62-6A6FEE269B80}"/>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80" name="テキスト ボックス 779">
          <a:extLst>
            <a:ext uri="{FF2B5EF4-FFF2-40B4-BE49-F238E27FC236}">
              <a16:creationId xmlns:a16="http://schemas.microsoft.com/office/drawing/2014/main" id="{85670555-84EA-4121-841F-7B4D2B417BB9}"/>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30299</xdr:rowOff>
    </xdr:from>
    <xdr:to>
      <xdr:col>85</xdr:col>
      <xdr:colOff>177800</xdr:colOff>
      <xdr:row>104</xdr:row>
      <xdr:rowOff>131899</xdr:rowOff>
    </xdr:to>
    <xdr:sp macro="" textlink="">
      <xdr:nvSpPr>
        <xdr:cNvPr id="781" name="楕円 780">
          <a:extLst>
            <a:ext uri="{FF2B5EF4-FFF2-40B4-BE49-F238E27FC236}">
              <a16:creationId xmlns:a16="http://schemas.microsoft.com/office/drawing/2014/main" id="{62B34499-BE05-422A-8A47-715B73F32094}"/>
            </a:ext>
          </a:extLst>
        </xdr:cNvPr>
        <xdr:cNvSpPr/>
      </xdr:nvSpPr>
      <xdr:spPr>
        <a:xfrm>
          <a:off x="14649450" y="17289599"/>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8726</xdr:rowOff>
    </xdr:from>
    <xdr:ext cx="405111" cy="259045"/>
    <xdr:sp macro="" textlink="">
      <xdr:nvSpPr>
        <xdr:cNvPr id="782" name="【庁舎】&#10;有形固定資産減価償却率該当値テキスト">
          <a:extLst>
            <a:ext uri="{FF2B5EF4-FFF2-40B4-BE49-F238E27FC236}">
              <a16:creationId xmlns:a16="http://schemas.microsoft.com/office/drawing/2014/main" id="{7278757A-7227-4421-AFBE-EC6A7FE50EC2}"/>
            </a:ext>
          </a:extLst>
        </xdr:cNvPr>
        <xdr:cNvSpPr txBox="1"/>
      </xdr:nvSpPr>
      <xdr:spPr>
        <a:xfrm>
          <a:off x="14738350" y="172680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138068</xdr:rowOff>
    </xdr:from>
    <xdr:to>
      <xdr:col>81</xdr:col>
      <xdr:colOff>101600</xdr:colOff>
      <xdr:row>104</xdr:row>
      <xdr:rowOff>68218</xdr:rowOff>
    </xdr:to>
    <xdr:sp macro="" textlink="">
      <xdr:nvSpPr>
        <xdr:cNvPr id="783" name="楕円 782">
          <a:extLst>
            <a:ext uri="{FF2B5EF4-FFF2-40B4-BE49-F238E27FC236}">
              <a16:creationId xmlns:a16="http://schemas.microsoft.com/office/drawing/2014/main" id="{EBECAAB6-2690-4D0F-9975-46079B31B8AF}"/>
            </a:ext>
          </a:extLst>
        </xdr:cNvPr>
        <xdr:cNvSpPr/>
      </xdr:nvSpPr>
      <xdr:spPr>
        <a:xfrm>
          <a:off x="13887450" y="17225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17418</xdr:rowOff>
    </xdr:from>
    <xdr:to>
      <xdr:col>85</xdr:col>
      <xdr:colOff>127000</xdr:colOff>
      <xdr:row>104</xdr:row>
      <xdr:rowOff>81099</xdr:rowOff>
    </xdr:to>
    <xdr:cxnSp macro="">
      <xdr:nvCxnSpPr>
        <xdr:cNvPr id="784" name="直線コネクタ 783">
          <a:extLst>
            <a:ext uri="{FF2B5EF4-FFF2-40B4-BE49-F238E27FC236}">
              <a16:creationId xmlns:a16="http://schemas.microsoft.com/office/drawing/2014/main" id="{E2E52831-ECD2-4513-ABD9-3E633A37B44E}"/>
            </a:ext>
          </a:extLst>
        </xdr:cNvPr>
        <xdr:cNvCxnSpPr/>
      </xdr:nvCxnSpPr>
      <xdr:spPr>
        <a:xfrm>
          <a:off x="13938250" y="17276718"/>
          <a:ext cx="762000" cy="63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170724</xdr:rowOff>
    </xdr:from>
    <xdr:to>
      <xdr:col>76</xdr:col>
      <xdr:colOff>165100</xdr:colOff>
      <xdr:row>104</xdr:row>
      <xdr:rowOff>100874</xdr:rowOff>
    </xdr:to>
    <xdr:sp macro="" textlink="">
      <xdr:nvSpPr>
        <xdr:cNvPr id="785" name="楕円 784">
          <a:extLst>
            <a:ext uri="{FF2B5EF4-FFF2-40B4-BE49-F238E27FC236}">
              <a16:creationId xmlns:a16="http://schemas.microsoft.com/office/drawing/2014/main" id="{1044CFED-D0F8-4F7E-937E-5354523E9142}"/>
            </a:ext>
          </a:extLst>
        </xdr:cNvPr>
        <xdr:cNvSpPr/>
      </xdr:nvSpPr>
      <xdr:spPr>
        <a:xfrm>
          <a:off x="13093700" y="17258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17418</xdr:rowOff>
    </xdr:from>
    <xdr:to>
      <xdr:col>81</xdr:col>
      <xdr:colOff>50800</xdr:colOff>
      <xdr:row>104</xdr:row>
      <xdr:rowOff>50074</xdr:rowOff>
    </xdr:to>
    <xdr:cxnSp macro="">
      <xdr:nvCxnSpPr>
        <xdr:cNvPr id="786" name="直線コネクタ 785">
          <a:extLst>
            <a:ext uri="{FF2B5EF4-FFF2-40B4-BE49-F238E27FC236}">
              <a16:creationId xmlns:a16="http://schemas.microsoft.com/office/drawing/2014/main" id="{E1AC325C-9AE0-4C8B-9096-C47A044E8A3D}"/>
            </a:ext>
          </a:extLst>
        </xdr:cNvPr>
        <xdr:cNvCxnSpPr/>
      </xdr:nvCxnSpPr>
      <xdr:spPr>
        <a:xfrm flipV="1">
          <a:off x="13144500" y="17276718"/>
          <a:ext cx="79375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108676</xdr:rowOff>
    </xdr:from>
    <xdr:to>
      <xdr:col>72</xdr:col>
      <xdr:colOff>38100</xdr:colOff>
      <xdr:row>104</xdr:row>
      <xdr:rowOff>38826</xdr:rowOff>
    </xdr:to>
    <xdr:sp macro="" textlink="">
      <xdr:nvSpPr>
        <xdr:cNvPr id="787" name="楕円 786">
          <a:extLst>
            <a:ext uri="{FF2B5EF4-FFF2-40B4-BE49-F238E27FC236}">
              <a16:creationId xmlns:a16="http://schemas.microsoft.com/office/drawing/2014/main" id="{205CE257-237D-49FA-A7B7-E4522014B443}"/>
            </a:ext>
          </a:extLst>
        </xdr:cNvPr>
        <xdr:cNvSpPr/>
      </xdr:nvSpPr>
      <xdr:spPr>
        <a:xfrm>
          <a:off x="12299950" y="1719652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159476</xdr:rowOff>
    </xdr:from>
    <xdr:to>
      <xdr:col>76</xdr:col>
      <xdr:colOff>114300</xdr:colOff>
      <xdr:row>104</xdr:row>
      <xdr:rowOff>50074</xdr:rowOff>
    </xdr:to>
    <xdr:cxnSp macro="">
      <xdr:nvCxnSpPr>
        <xdr:cNvPr id="788" name="直線コネクタ 787">
          <a:extLst>
            <a:ext uri="{FF2B5EF4-FFF2-40B4-BE49-F238E27FC236}">
              <a16:creationId xmlns:a16="http://schemas.microsoft.com/office/drawing/2014/main" id="{003C0A42-45FF-4446-BA31-F2C6CE632614}"/>
            </a:ext>
          </a:extLst>
        </xdr:cNvPr>
        <xdr:cNvCxnSpPr/>
      </xdr:nvCxnSpPr>
      <xdr:spPr>
        <a:xfrm>
          <a:off x="12344400" y="17247326"/>
          <a:ext cx="800100" cy="6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49893</xdr:rowOff>
    </xdr:from>
    <xdr:to>
      <xdr:col>67</xdr:col>
      <xdr:colOff>101600</xdr:colOff>
      <xdr:row>103</xdr:row>
      <xdr:rowOff>151493</xdr:rowOff>
    </xdr:to>
    <xdr:sp macro="" textlink="">
      <xdr:nvSpPr>
        <xdr:cNvPr id="789" name="楕円 788">
          <a:extLst>
            <a:ext uri="{FF2B5EF4-FFF2-40B4-BE49-F238E27FC236}">
              <a16:creationId xmlns:a16="http://schemas.microsoft.com/office/drawing/2014/main" id="{5E218D50-F9D6-44B2-B79D-70FEF4DCEE17}"/>
            </a:ext>
          </a:extLst>
        </xdr:cNvPr>
        <xdr:cNvSpPr/>
      </xdr:nvSpPr>
      <xdr:spPr>
        <a:xfrm>
          <a:off x="11487150" y="17137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100693</xdr:rowOff>
    </xdr:from>
    <xdr:to>
      <xdr:col>71</xdr:col>
      <xdr:colOff>177800</xdr:colOff>
      <xdr:row>103</xdr:row>
      <xdr:rowOff>159476</xdr:rowOff>
    </xdr:to>
    <xdr:cxnSp macro="">
      <xdr:nvCxnSpPr>
        <xdr:cNvPr id="790" name="直線コネクタ 789">
          <a:extLst>
            <a:ext uri="{FF2B5EF4-FFF2-40B4-BE49-F238E27FC236}">
              <a16:creationId xmlns:a16="http://schemas.microsoft.com/office/drawing/2014/main" id="{25398CE7-02E1-4461-B0E2-338EEFC2F010}"/>
            </a:ext>
          </a:extLst>
        </xdr:cNvPr>
        <xdr:cNvCxnSpPr/>
      </xdr:nvCxnSpPr>
      <xdr:spPr>
        <a:xfrm>
          <a:off x="11537950" y="17188543"/>
          <a:ext cx="80645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30859</xdr:rowOff>
    </xdr:from>
    <xdr:ext cx="405111" cy="259045"/>
    <xdr:sp macro="" textlink="">
      <xdr:nvSpPr>
        <xdr:cNvPr id="791" name="n_1aveValue【庁舎】&#10;有形固定資産減価償却率">
          <a:extLst>
            <a:ext uri="{FF2B5EF4-FFF2-40B4-BE49-F238E27FC236}">
              <a16:creationId xmlns:a16="http://schemas.microsoft.com/office/drawing/2014/main" id="{171718EF-E0E7-4C80-A377-9ABCE65F0149}"/>
            </a:ext>
          </a:extLst>
        </xdr:cNvPr>
        <xdr:cNvSpPr txBox="1"/>
      </xdr:nvSpPr>
      <xdr:spPr>
        <a:xfrm>
          <a:off x="13742044" y="169472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155683</xdr:rowOff>
    </xdr:from>
    <xdr:ext cx="405111" cy="259045"/>
    <xdr:sp macro="" textlink="">
      <xdr:nvSpPr>
        <xdr:cNvPr id="792" name="n_2aveValue【庁舎】&#10;有形固定資産減価償却率">
          <a:extLst>
            <a:ext uri="{FF2B5EF4-FFF2-40B4-BE49-F238E27FC236}">
              <a16:creationId xmlns:a16="http://schemas.microsoft.com/office/drawing/2014/main" id="{517726AE-FC62-4350-A694-BF3943A49022}"/>
            </a:ext>
          </a:extLst>
        </xdr:cNvPr>
        <xdr:cNvSpPr txBox="1"/>
      </xdr:nvSpPr>
      <xdr:spPr>
        <a:xfrm>
          <a:off x="12960994" y="174149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139354</xdr:rowOff>
    </xdr:from>
    <xdr:ext cx="405111" cy="259045"/>
    <xdr:sp macro="" textlink="">
      <xdr:nvSpPr>
        <xdr:cNvPr id="793" name="n_3aveValue【庁舎】&#10;有形固定資産減価償却率">
          <a:extLst>
            <a:ext uri="{FF2B5EF4-FFF2-40B4-BE49-F238E27FC236}">
              <a16:creationId xmlns:a16="http://schemas.microsoft.com/office/drawing/2014/main" id="{72666F7D-99F4-4ECF-9F49-79D5C55FF12B}"/>
            </a:ext>
          </a:extLst>
        </xdr:cNvPr>
        <xdr:cNvSpPr txBox="1"/>
      </xdr:nvSpPr>
      <xdr:spPr>
        <a:xfrm>
          <a:off x="12167244" y="17398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119759</xdr:rowOff>
    </xdr:from>
    <xdr:ext cx="405111" cy="259045"/>
    <xdr:sp macro="" textlink="">
      <xdr:nvSpPr>
        <xdr:cNvPr id="794" name="n_4aveValue【庁舎】&#10;有形固定資産減価償却率">
          <a:extLst>
            <a:ext uri="{FF2B5EF4-FFF2-40B4-BE49-F238E27FC236}">
              <a16:creationId xmlns:a16="http://schemas.microsoft.com/office/drawing/2014/main" id="{CEE49882-C63C-4BC6-B113-BF4BA5AB3E91}"/>
            </a:ext>
          </a:extLst>
        </xdr:cNvPr>
        <xdr:cNvSpPr txBox="1"/>
      </xdr:nvSpPr>
      <xdr:spPr>
        <a:xfrm>
          <a:off x="11354444" y="175505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104</xdr:row>
      <xdr:rowOff>59345</xdr:rowOff>
    </xdr:from>
    <xdr:ext cx="405111" cy="259045"/>
    <xdr:sp macro="" textlink="">
      <xdr:nvSpPr>
        <xdr:cNvPr id="795" name="n_1mainValue【庁舎】&#10;有形固定資産減価償却率">
          <a:extLst>
            <a:ext uri="{FF2B5EF4-FFF2-40B4-BE49-F238E27FC236}">
              <a16:creationId xmlns:a16="http://schemas.microsoft.com/office/drawing/2014/main" id="{069FF031-6C81-4651-88F5-178480B78509}"/>
            </a:ext>
          </a:extLst>
        </xdr:cNvPr>
        <xdr:cNvSpPr txBox="1"/>
      </xdr:nvSpPr>
      <xdr:spPr>
        <a:xfrm>
          <a:off x="13742044" y="17318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117401</xdr:rowOff>
    </xdr:from>
    <xdr:ext cx="405111" cy="259045"/>
    <xdr:sp macro="" textlink="">
      <xdr:nvSpPr>
        <xdr:cNvPr id="796" name="n_2mainValue【庁舎】&#10;有形固定資産減価償却率">
          <a:extLst>
            <a:ext uri="{FF2B5EF4-FFF2-40B4-BE49-F238E27FC236}">
              <a16:creationId xmlns:a16="http://schemas.microsoft.com/office/drawing/2014/main" id="{2E0145E4-C47E-418B-977B-39846E991656}"/>
            </a:ext>
          </a:extLst>
        </xdr:cNvPr>
        <xdr:cNvSpPr txBox="1"/>
      </xdr:nvSpPr>
      <xdr:spPr>
        <a:xfrm>
          <a:off x="12960994" y="17033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55353</xdr:rowOff>
    </xdr:from>
    <xdr:ext cx="405111" cy="259045"/>
    <xdr:sp macro="" textlink="">
      <xdr:nvSpPr>
        <xdr:cNvPr id="797" name="n_3mainValue【庁舎】&#10;有形固定資産減価償却率">
          <a:extLst>
            <a:ext uri="{FF2B5EF4-FFF2-40B4-BE49-F238E27FC236}">
              <a16:creationId xmlns:a16="http://schemas.microsoft.com/office/drawing/2014/main" id="{F995BB27-08E4-47C3-B890-1803467E2776}"/>
            </a:ext>
          </a:extLst>
        </xdr:cNvPr>
        <xdr:cNvSpPr txBox="1"/>
      </xdr:nvSpPr>
      <xdr:spPr>
        <a:xfrm>
          <a:off x="12167244" y="16971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168020</xdr:rowOff>
    </xdr:from>
    <xdr:ext cx="405111" cy="259045"/>
    <xdr:sp macro="" textlink="">
      <xdr:nvSpPr>
        <xdr:cNvPr id="798" name="n_4mainValue【庁舎】&#10;有形固定資産減価償却率">
          <a:extLst>
            <a:ext uri="{FF2B5EF4-FFF2-40B4-BE49-F238E27FC236}">
              <a16:creationId xmlns:a16="http://schemas.microsoft.com/office/drawing/2014/main" id="{A77C4820-8392-47FF-BCF9-9BECCC495E37}"/>
            </a:ext>
          </a:extLst>
        </xdr:cNvPr>
        <xdr:cNvSpPr txBox="1"/>
      </xdr:nvSpPr>
      <xdr:spPr>
        <a:xfrm>
          <a:off x="11354444" y="169129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9" name="正方形/長方形 798">
          <a:extLst>
            <a:ext uri="{FF2B5EF4-FFF2-40B4-BE49-F238E27FC236}">
              <a16:creationId xmlns:a16="http://schemas.microsoft.com/office/drawing/2014/main" id="{FA6C89E3-9532-4959-97D7-FB00F2A002FD}"/>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00" name="正方形/長方形 799">
          <a:extLst>
            <a:ext uri="{FF2B5EF4-FFF2-40B4-BE49-F238E27FC236}">
              <a16:creationId xmlns:a16="http://schemas.microsoft.com/office/drawing/2014/main" id="{07578784-00B3-47AF-9CBE-5012E0485C20}"/>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01" name="正方形/長方形 800">
          <a:extLst>
            <a:ext uri="{FF2B5EF4-FFF2-40B4-BE49-F238E27FC236}">
              <a16:creationId xmlns:a16="http://schemas.microsoft.com/office/drawing/2014/main" id="{C630D8D2-723B-4350-B652-E2A4ACB4BDC8}"/>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02" name="正方形/長方形 801">
          <a:extLst>
            <a:ext uri="{FF2B5EF4-FFF2-40B4-BE49-F238E27FC236}">
              <a16:creationId xmlns:a16="http://schemas.microsoft.com/office/drawing/2014/main" id="{73118BD8-2D6E-4E8A-819E-4824B437779D}"/>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03" name="正方形/長方形 802">
          <a:extLst>
            <a:ext uri="{FF2B5EF4-FFF2-40B4-BE49-F238E27FC236}">
              <a16:creationId xmlns:a16="http://schemas.microsoft.com/office/drawing/2014/main" id="{87CFE15A-BDCB-44CF-BC19-05CF727DD32D}"/>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4" name="正方形/長方形 803">
          <a:extLst>
            <a:ext uri="{FF2B5EF4-FFF2-40B4-BE49-F238E27FC236}">
              <a16:creationId xmlns:a16="http://schemas.microsoft.com/office/drawing/2014/main" id="{7477A37E-7235-418B-8CFA-8D47A1E91034}"/>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5" name="正方形/長方形 804">
          <a:extLst>
            <a:ext uri="{FF2B5EF4-FFF2-40B4-BE49-F238E27FC236}">
              <a16:creationId xmlns:a16="http://schemas.microsoft.com/office/drawing/2014/main" id="{F7A56AC4-0771-4B71-BDA1-CFFA69044FFE}"/>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6" name="正方形/長方形 805">
          <a:extLst>
            <a:ext uri="{FF2B5EF4-FFF2-40B4-BE49-F238E27FC236}">
              <a16:creationId xmlns:a16="http://schemas.microsoft.com/office/drawing/2014/main" id="{4C06952F-723D-458D-9222-FDA79E8E836F}"/>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7" name="テキスト ボックス 806">
          <a:extLst>
            <a:ext uri="{FF2B5EF4-FFF2-40B4-BE49-F238E27FC236}">
              <a16:creationId xmlns:a16="http://schemas.microsoft.com/office/drawing/2014/main" id="{A0B9BC7B-1673-4F56-8C98-6C629712D246}"/>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8" name="直線コネクタ 807">
          <a:extLst>
            <a:ext uri="{FF2B5EF4-FFF2-40B4-BE49-F238E27FC236}">
              <a16:creationId xmlns:a16="http://schemas.microsoft.com/office/drawing/2014/main" id="{3AAC9294-8CE9-4B73-9923-1DF822F5652C}"/>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09" name="直線コネクタ 808">
          <a:extLst>
            <a:ext uri="{FF2B5EF4-FFF2-40B4-BE49-F238E27FC236}">
              <a16:creationId xmlns:a16="http://schemas.microsoft.com/office/drawing/2014/main" id="{1E482865-DBC5-4DCB-972C-97123FF1C389}"/>
            </a:ext>
          </a:extLst>
        </xdr:cNvPr>
        <xdr:cNvCxnSpPr/>
      </xdr:nvCxnSpPr>
      <xdr:spPr>
        <a:xfrm>
          <a:off x="164592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10" name="テキスト ボックス 809">
          <a:extLst>
            <a:ext uri="{FF2B5EF4-FFF2-40B4-BE49-F238E27FC236}">
              <a16:creationId xmlns:a16="http://schemas.microsoft.com/office/drawing/2014/main" id="{37F7E303-FE19-4D9A-B1DE-95705F7DD16D}"/>
            </a:ext>
          </a:extLst>
        </xdr:cNvPr>
        <xdr:cNvSpPr txBox="1"/>
      </xdr:nvSpPr>
      <xdr:spPr>
        <a:xfrm>
          <a:off x="160491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11" name="直線コネクタ 810">
          <a:extLst>
            <a:ext uri="{FF2B5EF4-FFF2-40B4-BE49-F238E27FC236}">
              <a16:creationId xmlns:a16="http://schemas.microsoft.com/office/drawing/2014/main" id="{A657B4AE-47EB-421D-BDA9-AD510EE198DA}"/>
            </a:ext>
          </a:extLst>
        </xdr:cNvPr>
        <xdr:cNvCxnSpPr/>
      </xdr:nvCxnSpPr>
      <xdr:spPr>
        <a:xfrm>
          <a:off x="164592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12" name="テキスト ボックス 811">
          <a:extLst>
            <a:ext uri="{FF2B5EF4-FFF2-40B4-BE49-F238E27FC236}">
              <a16:creationId xmlns:a16="http://schemas.microsoft.com/office/drawing/2014/main" id="{B29C6C83-CDAA-45F9-B2B0-63C8A6EC3884}"/>
            </a:ext>
          </a:extLst>
        </xdr:cNvPr>
        <xdr:cNvSpPr txBox="1"/>
      </xdr:nvSpPr>
      <xdr:spPr>
        <a:xfrm>
          <a:off x="1604917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13" name="直線コネクタ 812">
          <a:extLst>
            <a:ext uri="{FF2B5EF4-FFF2-40B4-BE49-F238E27FC236}">
              <a16:creationId xmlns:a16="http://schemas.microsoft.com/office/drawing/2014/main" id="{A0FC242B-F64B-4540-8E8C-1E317DDC8C2A}"/>
            </a:ext>
          </a:extLst>
        </xdr:cNvPr>
        <xdr:cNvCxnSpPr/>
      </xdr:nvCxnSpPr>
      <xdr:spPr>
        <a:xfrm>
          <a:off x="164592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14" name="テキスト ボックス 813">
          <a:extLst>
            <a:ext uri="{FF2B5EF4-FFF2-40B4-BE49-F238E27FC236}">
              <a16:creationId xmlns:a16="http://schemas.microsoft.com/office/drawing/2014/main" id="{BFA7B5F1-7DD1-4B53-A2EE-E72BFF795F8E}"/>
            </a:ext>
          </a:extLst>
        </xdr:cNvPr>
        <xdr:cNvSpPr txBox="1"/>
      </xdr:nvSpPr>
      <xdr:spPr>
        <a:xfrm>
          <a:off x="1604917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15" name="直線コネクタ 814">
          <a:extLst>
            <a:ext uri="{FF2B5EF4-FFF2-40B4-BE49-F238E27FC236}">
              <a16:creationId xmlns:a16="http://schemas.microsoft.com/office/drawing/2014/main" id="{BE5A1475-3FE2-4382-8085-303D029FBC02}"/>
            </a:ext>
          </a:extLst>
        </xdr:cNvPr>
        <xdr:cNvCxnSpPr/>
      </xdr:nvCxnSpPr>
      <xdr:spPr>
        <a:xfrm>
          <a:off x="164592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16" name="テキスト ボックス 815">
          <a:extLst>
            <a:ext uri="{FF2B5EF4-FFF2-40B4-BE49-F238E27FC236}">
              <a16:creationId xmlns:a16="http://schemas.microsoft.com/office/drawing/2014/main" id="{0766015F-870B-441C-B7C6-4225068B2A90}"/>
            </a:ext>
          </a:extLst>
        </xdr:cNvPr>
        <xdr:cNvSpPr txBox="1"/>
      </xdr:nvSpPr>
      <xdr:spPr>
        <a:xfrm>
          <a:off x="1604917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17" name="直線コネクタ 816">
          <a:extLst>
            <a:ext uri="{FF2B5EF4-FFF2-40B4-BE49-F238E27FC236}">
              <a16:creationId xmlns:a16="http://schemas.microsoft.com/office/drawing/2014/main" id="{FF538BF9-F959-4F65-9126-EC12697A17AB}"/>
            </a:ext>
          </a:extLst>
        </xdr:cNvPr>
        <xdr:cNvCxnSpPr/>
      </xdr:nvCxnSpPr>
      <xdr:spPr>
        <a:xfrm>
          <a:off x="164592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18" name="テキスト ボックス 817">
          <a:extLst>
            <a:ext uri="{FF2B5EF4-FFF2-40B4-BE49-F238E27FC236}">
              <a16:creationId xmlns:a16="http://schemas.microsoft.com/office/drawing/2014/main" id="{B1E645DE-B1D2-4B1F-9247-6708B3588E09}"/>
            </a:ext>
          </a:extLst>
        </xdr:cNvPr>
        <xdr:cNvSpPr txBox="1"/>
      </xdr:nvSpPr>
      <xdr:spPr>
        <a:xfrm>
          <a:off x="1604917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19" name="直線コネクタ 818">
          <a:extLst>
            <a:ext uri="{FF2B5EF4-FFF2-40B4-BE49-F238E27FC236}">
              <a16:creationId xmlns:a16="http://schemas.microsoft.com/office/drawing/2014/main" id="{75751D13-512C-4CF1-9D0E-40426E85CD3B}"/>
            </a:ext>
          </a:extLst>
        </xdr:cNvPr>
        <xdr:cNvCxnSpPr/>
      </xdr:nvCxnSpPr>
      <xdr:spPr>
        <a:xfrm>
          <a:off x="164592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20" name="テキスト ボックス 819">
          <a:extLst>
            <a:ext uri="{FF2B5EF4-FFF2-40B4-BE49-F238E27FC236}">
              <a16:creationId xmlns:a16="http://schemas.microsoft.com/office/drawing/2014/main" id="{955F520E-C350-48BC-BCA6-EBECDB28FA7F}"/>
            </a:ext>
          </a:extLst>
        </xdr:cNvPr>
        <xdr:cNvSpPr txBox="1"/>
      </xdr:nvSpPr>
      <xdr:spPr>
        <a:xfrm>
          <a:off x="1604917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21" name="直線コネクタ 820">
          <a:extLst>
            <a:ext uri="{FF2B5EF4-FFF2-40B4-BE49-F238E27FC236}">
              <a16:creationId xmlns:a16="http://schemas.microsoft.com/office/drawing/2014/main" id="{BB81C78A-A177-4FC9-875C-0C6B5D57BCF5}"/>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22" name="テキスト ボックス 821">
          <a:extLst>
            <a:ext uri="{FF2B5EF4-FFF2-40B4-BE49-F238E27FC236}">
              <a16:creationId xmlns:a16="http://schemas.microsoft.com/office/drawing/2014/main" id="{B293309F-A53A-4165-97A6-ED423413B229}"/>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23" name="【庁舎】&#10;一人当たり面積グラフ枠">
          <a:extLst>
            <a:ext uri="{FF2B5EF4-FFF2-40B4-BE49-F238E27FC236}">
              <a16:creationId xmlns:a16="http://schemas.microsoft.com/office/drawing/2014/main" id="{949A548A-F36C-424C-8385-AA2FFE96CB7A}"/>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94162</xdr:rowOff>
    </xdr:from>
    <xdr:to>
      <xdr:col>116</xdr:col>
      <xdr:colOff>62864</xdr:colOff>
      <xdr:row>108</xdr:row>
      <xdr:rowOff>74568</xdr:rowOff>
    </xdr:to>
    <xdr:cxnSp macro="">
      <xdr:nvCxnSpPr>
        <xdr:cNvPr id="824" name="直線コネクタ 823">
          <a:extLst>
            <a:ext uri="{FF2B5EF4-FFF2-40B4-BE49-F238E27FC236}">
              <a16:creationId xmlns:a16="http://schemas.microsoft.com/office/drawing/2014/main" id="{10E2F0B1-731C-4FDC-A8D7-4250757A3AEB}"/>
            </a:ext>
          </a:extLst>
        </xdr:cNvPr>
        <xdr:cNvCxnSpPr/>
      </xdr:nvCxnSpPr>
      <xdr:spPr>
        <a:xfrm flipV="1">
          <a:off x="19951064" y="16496212"/>
          <a:ext cx="0" cy="1523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78395</xdr:rowOff>
    </xdr:from>
    <xdr:ext cx="469744" cy="259045"/>
    <xdr:sp macro="" textlink="">
      <xdr:nvSpPr>
        <xdr:cNvPr id="825" name="【庁舎】&#10;一人当たり面積最小値テキスト">
          <a:extLst>
            <a:ext uri="{FF2B5EF4-FFF2-40B4-BE49-F238E27FC236}">
              <a16:creationId xmlns:a16="http://schemas.microsoft.com/office/drawing/2014/main" id="{5D3588B4-1646-4D75-B55B-C039F4AD4012}"/>
            </a:ext>
          </a:extLst>
        </xdr:cNvPr>
        <xdr:cNvSpPr txBox="1"/>
      </xdr:nvSpPr>
      <xdr:spPr>
        <a:xfrm>
          <a:off x="19989800" y="18023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74568</xdr:rowOff>
    </xdr:from>
    <xdr:to>
      <xdr:col>116</xdr:col>
      <xdr:colOff>152400</xdr:colOff>
      <xdr:row>108</xdr:row>
      <xdr:rowOff>74568</xdr:rowOff>
    </xdr:to>
    <xdr:cxnSp macro="">
      <xdr:nvCxnSpPr>
        <xdr:cNvPr id="826" name="直線コネクタ 825">
          <a:extLst>
            <a:ext uri="{FF2B5EF4-FFF2-40B4-BE49-F238E27FC236}">
              <a16:creationId xmlns:a16="http://schemas.microsoft.com/office/drawing/2014/main" id="{334A71AE-2A2D-4817-BB32-CCC05B269DF5}"/>
            </a:ext>
          </a:extLst>
        </xdr:cNvPr>
        <xdr:cNvCxnSpPr/>
      </xdr:nvCxnSpPr>
      <xdr:spPr>
        <a:xfrm>
          <a:off x="19881850" y="1801966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40839</xdr:rowOff>
    </xdr:from>
    <xdr:ext cx="469744" cy="259045"/>
    <xdr:sp macro="" textlink="">
      <xdr:nvSpPr>
        <xdr:cNvPr id="827" name="【庁舎】&#10;一人当たり面積最大値テキスト">
          <a:extLst>
            <a:ext uri="{FF2B5EF4-FFF2-40B4-BE49-F238E27FC236}">
              <a16:creationId xmlns:a16="http://schemas.microsoft.com/office/drawing/2014/main" id="{4DDAFEE7-4794-475A-A7C3-2F9753F0267C}"/>
            </a:ext>
          </a:extLst>
        </xdr:cNvPr>
        <xdr:cNvSpPr txBox="1"/>
      </xdr:nvSpPr>
      <xdr:spPr>
        <a:xfrm>
          <a:off x="19989800" y="162714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94162</xdr:rowOff>
    </xdr:from>
    <xdr:to>
      <xdr:col>116</xdr:col>
      <xdr:colOff>152400</xdr:colOff>
      <xdr:row>99</xdr:row>
      <xdr:rowOff>94162</xdr:rowOff>
    </xdr:to>
    <xdr:cxnSp macro="">
      <xdr:nvCxnSpPr>
        <xdr:cNvPr id="828" name="直線コネクタ 827">
          <a:extLst>
            <a:ext uri="{FF2B5EF4-FFF2-40B4-BE49-F238E27FC236}">
              <a16:creationId xmlns:a16="http://schemas.microsoft.com/office/drawing/2014/main" id="{1AE3C549-F4C3-48AA-82D9-DC3DCF9F0943}"/>
            </a:ext>
          </a:extLst>
        </xdr:cNvPr>
        <xdr:cNvCxnSpPr/>
      </xdr:nvCxnSpPr>
      <xdr:spPr>
        <a:xfrm>
          <a:off x="19881850" y="164962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36847</xdr:rowOff>
    </xdr:from>
    <xdr:ext cx="469744" cy="259045"/>
    <xdr:sp macro="" textlink="">
      <xdr:nvSpPr>
        <xdr:cNvPr id="829" name="【庁舎】&#10;一人当たり面積平均値テキスト">
          <a:extLst>
            <a:ext uri="{FF2B5EF4-FFF2-40B4-BE49-F238E27FC236}">
              <a16:creationId xmlns:a16="http://schemas.microsoft.com/office/drawing/2014/main" id="{989DDC08-D7B4-4A4D-96E6-695D22F6E577}"/>
            </a:ext>
          </a:extLst>
        </xdr:cNvPr>
        <xdr:cNvSpPr txBox="1"/>
      </xdr:nvSpPr>
      <xdr:spPr>
        <a:xfrm>
          <a:off x="19989800" y="174675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13970</xdr:rowOff>
    </xdr:from>
    <xdr:to>
      <xdr:col>116</xdr:col>
      <xdr:colOff>114300</xdr:colOff>
      <xdr:row>106</xdr:row>
      <xdr:rowOff>115570</xdr:rowOff>
    </xdr:to>
    <xdr:sp macro="" textlink="">
      <xdr:nvSpPr>
        <xdr:cNvPr id="830" name="フローチャート: 判断 829">
          <a:extLst>
            <a:ext uri="{FF2B5EF4-FFF2-40B4-BE49-F238E27FC236}">
              <a16:creationId xmlns:a16="http://schemas.microsoft.com/office/drawing/2014/main" id="{67F51D64-080F-47D5-84B6-46F44386F667}"/>
            </a:ext>
          </a:extLst>
        </xdr:cNvPr>
        <xdr:cNvSpPr/>
      </xdr:nvSpPr>
      <xdr:spPr>
        <a:xfrm>
          <a:off x="19900900" y="1761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28666</xdr:rowOff>
    </xdr:from>
    <xdr:to>
      <xdr:col>112</xdr:col>
      <xdr:colOff>38100</xdr:colOff>
      <xdr:row>106</xdr:row>
      <xdr:rowOff>130266</xdr:rowOff>
    </xdr:to>
    <xdr:sp macro="" textlink="">
      <xdr:nvSpPr>
        <xdr:cNvPr id="831" name="フローチャート: 判断 830">
          <a:extLst>
            <a:ext uri="{FF2B5EF4-FFF2-40B4-BE49-F238E27FC236}">
              <a16:creationId xmlns:a16="http://schemas.microsoft.com/office/drawing/2014/main" id="{0A892A96-93FA-495C-888A-5E7089F34AE0}"/>
            </a:ext>
          </a:extLst>
        </xdr:cNvPr>
        <xdr:cNvSpPr/>
      </xdr:nvSpPr>
      <xdr:spPr>
        <a:xfrm>
          <a:off x="19157950" y="1763086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9071</xdr:rowOff>
    </xdr:from>
    <xdr:to>
      <xdr:col>107</xdr:col>
      <xdr:colOff>101600</xdr:colOff>
      <xdr:row>106</xdr:row>
      <xdr:rowOff>110671</xdr:rowOff>
    </xdr:to>
    <xdr:sp macro="" textlink="">
      <xdr:nvSpPr>
        <xdr:cNvPr id="832" name="フローチャート: 判断 831">
          <a:extLst>
            <a:ext uri="{FF2B5EF4-FFF2-40B4-BE49-F238E27FC236}">
              <a16:creationId xmlns:a16="http://schemas.microsoft.com/office/drawing/2014/main" id="{2B48DA8B-630D-4BDB-88E9-B654F0DFC8EA}"/>
            </a:ext>
          </a:extLst>
        </xdr:cNvPr>
        <xdr:cNvSpPr/>
      </xdr:nvSpPr>
      <xdr:spPr>
        <a:xfrm>
          <a:off x="18345150" y="17611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64588</xdr:rowOff>
    </xdr:from>
    <xdr:to>
      <xdr:col>102</xdr:col>
      <xdr:colOff>165100</xdr:colOff>
      <xdr:row>106</xdr:row>
      <xdr:rowOff>166188</xdr:rowOff>
    </xdr:to>
    <xdr:sp macro="" textlink="">
      <xdr:nvSpPr>
        <xdr:cNvPr id="833" name="フローチャート: 判断 832">
          <a:extLst>
            <a:ext uri="{FF2B5EF4-FFF2-40B4-BE49-F238E27FC236}">
              <a16:creationId xmlns:a16="http://schemas.microsoft.com/office/drawing/2014/main" id="{6D69AA6F-1A67-4A2A-9680-1F22A39201E0}"/>
            </a:ext>
          </a:extLst>
        </xdr:cNvPr>
        <xdr:cNvSpPr/>
      </xdr:nvSpPr>
      <xdr:spPr>
        <a:xfrm>
          <a:off x="17551400" y="17666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95613</xdr:rowOff>
    </xdr:from>
    <xdr:to>
      <xdr:col>98</xdr:col>
      <xdr:colOff>38100</xdr:colOff>
      <xdr:row>107</xdr:row>
      <xdr:rowOff>25763</xdr:rowOff>
    </xdr:to>
    <xdr:sp macro="" textlink="">
      <xdr:nvSpPr>
        <xdr:cNvPr id="834" name="フローチャート: 判断 833">
          <a:extLst>
            <a:ext uri="{FF2B5EF4-FFF2-40B4-BE49-F238E27FC236}">
              <a16:creationId xmlns:a16="http://schemas.microsoft.com/office/drawing/2014/main" id="{6749FB89-C4E2-4878-BC18-D4D9CCE3F628}"/>
            </a:ext>
          </a:extLst>
        </xdr:cNvPr>
        <xdr:cNvSpPr/>
      </xdr:nvSpPr>
      <xdr:spPr>
        <a:xfrm>
          <a:off x="16757650" y="1769781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35" name="テキスト ボックス 834">
          <a:extLst>
            <a:ext uri="{FF2B5EF4-FFF2-40B4-BE49-F238E27FC236}">
              <a16:creationId xmlns:a16="http://schemas.microsoft.com/office/drawing/2014/main" id="{B5CC62BB-2BE6-41E6-9054-79BD3C8A1615}"/>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36" name="テキスト ボックス 835">
          <a:extLst>
            <a:ext uri="{FF2B5EF4-FFF2-40B4-BE49-F238E27FC236}">
              <a16:creationId xmlns:a16="http://schemas.microsoft.com/office/drawing/2014/main" id="{EEA6BDD8-B881-4072-8721-FA742D8DC3C3}"/>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7" name="テキスト ボックス 836">
          <a:extLst>
            <a:ext uri="{FF2B5EF4-FFF2-40B4-BE49-F238E27FC236}">
              <a16:creationId xmlns:a16="http://schemas.microsoft.com/office/drawing/2014/main" id="{71656DBE-8FBD-4363-81F8-D0116C3FA5CA}"/>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8" name="テキスト ボックス 837">
          <a:extLst>
            <a:ext uri="{FF2B5EF4-FFF2-40B4-BE49-F238E27FC236}">
              <a16:creationId xmlns:a16="http://schemas.microsoft.com/office/drawing/2014/main" id="{9BE10F19-C6DC-40CE-B146-C6B056CA0795}"/>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9" name="テキスト ボックス 838">
          <a:extLst>
            <a:ext uri="{FF2B5EF4-FFF2-40B4-BE49-F238E27FC236}">
              <a16:creationId xmlns:a16="http://schemas.microsoft.com/office/drawing/2014/main" id="{19FB8195-2CB2-4A93-AEA5-43D363328049}"/>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93980</xdr:rowOff>
    </xdr:from>
    <xdr:to>
      <xdr:col>116</xdr:col>
      <xdr:colOff>114300</xdr:colOff>
      <xdr:row>108</xdr:row>
      <xdr:rowOff>24130</xdr:rowOff>
    </xdr:to>
    <xdr:sp macro="" textlink="">
      <xdr:nvSpPr>
        <xdr:cNvPr id="840" name="楕円 839">
          <a:extLst>
            <a:ext uri="{FF2B5EF4-FFF2-40B4-BE49-F238E27FC236}">
              <a16:creationId xmlns:a16="http://schemas.microsoft.com/office/drawing/2014/main" id="{A21EDB22-A819-4DBC-9C8B-D20BFD42A84B}"/>
            </a:ext>
          </a:extLst>
        </xdr:cNvPr>
        <xdr:cNvSpPr/>
      </xdr:nvSpPr>
      <xdr:spPr>
        <a:xfrm>
          <a:off x="199009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8907</xdr:rowOff>
    </xdr:from>
    <xdr:ext cx="469744" cy="259045"/>
    <xdr:sp macro="" textlink="">
      <xdr:nvSpPr>
        <xdr:cNvPr id="841" name="【庁舎】&#10;一人当たり面積該当値テキスト">
          <a:extLst>
            <a:ext uri="{FF2B5EF4-FFF2-40B4-BE49-F238E27FC236}">
              <a16:creationId xmlns:a16="http://schemas.microsoft.com/office/drawing/2014/main" id="{2D84FFF9-3FAF-4264-A120-AE86C8295F5F}"/>
            </a:ext>
          </a:extLst>
        </xdr:cNvPr>
        <xdr:cNvSpPr txBox="1"/>
      </xdr:nvSpPr>
      <xdr:spPr>
        <a:xfrm>
          <a:off x="19989800" y="17782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92348</xdr:rowOff>
    </xdr:from>
    <xdr:to>
      <xdr:col>112</xdr:col>
      <xdr:colOff>38100</xdr:colOff>
      <xdr:row>108</xdr:row>
      <xdr:rowOff>22498</xdr:rowOff>
    </xdr:to>
    <xdr:sp macro="" textlink="">
      <xdr:nvSpPr>
        <xdr:cNvPr id="842" name="楕円 841">
          <a:extLst>
            <a:ext uri="{FF2B5EF4-FFF2-40B4-BE49-F238E27FC236}">
              <a16:creationId xmlns:a16="http://schemas.microsoft.com/office/drawing/2014/main" id="{BB19F38D-A185-40BA-8957-5EFBDAA18F9A}"/>
            </a:ext>
          </a:extLst>
        </xdr:cNvPr>
        <xdr:cNvSpPr/>
      </xdr:nvSpPr>
      <xdr:spPr>
        <a:xfrm>
          <a:off x="19157950" y="1786599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143148</xdr:rowOff>
    </xdr:from>
    <xdr:to>
      <xdr:col>116</xdr:col>
      <xdr:colOff>63500</xdr:colOff>
      <xdr:row>107</xdr:row>
      <xdr:rowOff>144780</xdr:rowOff>
    </xdr:to>
    <xdr:cxnSp macro="">
      <xdr:nvCxnSpPr>
        <xdr:cNvPr id="843" name="直線コネクタ 842">
          <a:extLst>
            <a:ext uri="{FF2B5EF4-FFF2-40B4-BE49-F238E27FC236}">
              <a16:creationId xmlns:a16="http://schemas.microsoft.com/office/drawing/2014/main" id="{D1837AE0-F890-48B7-9E17-1387C09C9A47}"/>
            </a:ext>
          </a:extLst>
        </xdr:cNvPr>
        <xdr:cNvCxnSpPr/>
      </xdr:nvCxnSpPr>
      <xdr:spPr>
        <a:xfrm>
          <a:off x="19202400" y="17916798"/>
          <a:ext cx="7493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90714</xdr:rowOff>
    </xdr:from>
    <xdr:to>
      <xdr:col>107</xdr:col>
      <xdr:colOff>101600</xdr:colOff>
      <xdr:row>108</xdr:row>
      <xdr:rowOff>20864</xdr:rowOff>
    </xdr:to>
    <xdr:sp macro="" textlink="">
      <xdr:nvSpPr>
        <xdr:cNvPr id="844" name="楕円 843">
          <a:extLst>
            <a:ext uri="{FF2B5EF4-FFF2-40B4-BE49-F238E27FC236}">
              <a16:creationId xmlns:a16="http://schemas.microsoft.com/office/drawing/2014/main" id="{C9B06356-F46E-41F8-96C2-F12970C36EEF}"/>
            </a:ext>
          </a:extLst>
        </xdr:cNvPr>
        <xdr:cNvSpPr/>
      </xdr:nvSpPr>
      <xdr:spPr>
        <a:xfrm>
          <a:off x="18345150" y="17864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141514</xdr:rowOff>
    </xdr:from>
    <xdr:to>
      <xdr:col>111</xdr:col>
      <xdr:colOff>177800</xdr:colOff>
      <xdr:row>107</xdr:row>
      <xdr:rowOff>143148</xdr:rowOff>
    </xdr:to>
    <xdr:cxnSp macro="">
      <xdr:nvCxnSpPr>
        <xdr:cNvPr id="845" name="直線コネクタ 844">
          <a:extLst>
            <a:ext uri="{FF2B5EF4-FFF2-40B4-BE49-F238E27FC236}">
              <a16:creationId xmlns:a16="http://schemas.microsoft.com/office/drawing/2014/main" id="{AC0478F8-5F7F-4360-B16D-1B09185880A1}"/>
            </a:ext>
          </a:extLst>
        </xdr:cNvPr>
        <xdr:cNvCxnSpPr/>
      </xdr:nvCxnSpPr>
      <xdr:spPr>
        <a:xfrm>
          <a:off x="18395950" y="17915164"/>
          <a:ext cx="806450" cy="1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89081</xdr:rowOff>
    </xdr:from>
    <xdr:to>
      <xdr:col>102</xdr:col>
      <xdr:colOff>165100</xdr:colOff>
      <xdr:row>108</xdr:row>
      <xdr:rowOff>19231</xdr:rowOff>
    </xdr:to>
    <xdr:sp macro="" textlink="">
      <xdr:nvSpPr>
        <xdr:cNvPr id="846" name="楕円 845">
          <a:extLst>
            <a:ext uri="{FF2B5EF4-FFF2-40B4-BE49-F238E27FC236}">
              <a16:creationId xmlns:a16="http://schemas.microsoft.com/office/drawing/2014/main" id="{28548848-CCF3-45E1-BAE9-AE730637BAC2}"/>
            </a:ext>
          </a:extLst>
        </xdr:cNvPr>
        <xdr:cNvSpPr/>
      </xdr:nvSpPr>
      <xdr:spPr>
        <a:xfrm>
          <a:off x="17551400" y="17862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139881</xdr:rowOff>
    </xdr:from>
    <xdr:to>
      <xdr:col>107</xdr:col>
      <xdr:colOff>50800</xdr:colOff>
      <xdr:row>107</xdr:row>
      <xdr:rowOff>141514</xdr:rowOff>
    </xdr:to>
    <xdr:cxnSp macro="">
      <xdr:nvCxnSpPr>
        <xdr:cNvPr id="847" name="直線コネクタ 846">
          <a:extLst>
            <a:ext uri="{FF2B5EF4-FFF2-40B4-BE49-F238E27FC236}">
              <a16:creationId xmlns:a16="http://schemas.microsoft.com/office/drawing/2014/main" id="{2060855B-B0DD-4FDE-B2A4-0EE59AE8E61D}"/>
            </a:ext>
          </a:extLst>
        </xdr:cNvPr>
        <xdr:cNvCxnSpPr/>
      </xdr:nvCxnSpPr>
      <xdr:spPr>
        <a:xfrm>
          <a:off x="17602200" y="17913531"/>
          <a:ext cx="79375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84182</xdr:rowOff>
    </xdr:from>
    <xdr:to>
      <xdr:col>98</xdr:col>
      <xdr:colOff>38100</xdr:colOff>
      <xdr:row>108</xdr:row>
      <xdr:rowOff>14332</xdr:rowOff>
    </xdr:to>
    <xdr:sp macro="" textlink="">
      <xdr:nvSpPr>
        <xdr:cNvPr id="848" name="楕円 847">
          <a:extLst>
            <a:ext uri="{FF2B5EF4-FFF2-40B4-BE49-F238E27FC236}">
              <a16:creationId xmlns:a16="http://schemas.microsoft.com/office/drawing/2014/main" id="{7CC58FC1-5F61-493B-9408-F1E5C94FF643}"/>
            </a:ext>
          </a:extLst>
        </xdr:cNvPr>
        <xdr:cNvSpPr/>
      </xdr:nvSpPr>
      <xdr:spPr>
        <a:xfrm>
          <a:off x="16757650" y="1785783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134982</xdr:rowOff>
    </xdr:from>
    <xdr:to>
      <xdr:col>102</xdr:col>
      <xdr:colOff>114300</xdr:colOff>
      <xdr:row>107</xdr:row>
      <xdr:rowOff>139881</xdr:rowOff>
    </xdr:to>
    <xdr:cxnSp macro="">
      <xdr:nvCxnSpPr>
        <xdr:cNvPr id="849" name="直線コネクタ 848">
          <a:extLst>
            <a:ext uri="{FF2B5EF4-FFF2-40B4-BE49-F238E27FC236}">
              <a16:creationId xmlns:a16="http://schemas.microsoft.com/office/drawing/2014/main" id="{3B12208F-C0A4-45E9-8770-AC42C783E75C}"/>
            </a:ext>
          </a:extLst>
        </xdr:cNvPr>
        <xdr:cNvCxnSpPr/>
      </xdr:nvCxnSpPr>
      <xdr:spPr>
        <a:xfrm>
          <a:off x="16802100" y="17908632"/>
          <a:ext cx="8001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146793</xdr:rowOff>
    </xdr:from>
    <xdr:ext cx="469744" cy="259045"/>
    <xdr:sp macro="" textlink="">
      <xdr:nvSpPr>
        <xdr:cNvPr id="850" name="n_1aveValue【庁舎】&#10;一人当たり面積">
          <a:extLst>
            <a:ext uri="{FF2B5EF4-FFF2-40B4-BE49-F238E27FC236}">
              <a16:creationId xmlns:a16="http://schemas.microsoft.com/office/drawing/2014/main" id="{D3B95F80-E75A-481F-A36F-1F76A7B0BEC2}"/>
            </a:ext>
          </a:extLst>
        </xdr:cNvPr>
        <xdr:cNvSpPr txBox="1"/>
      </xdr:nvSpPr>
      <xdr:spPr>
        <a:xfrm>
          <a:off x="18980227" y="17406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127198</xdr:rowOff>
    </xdr:from>
    <xdr:ext cx="469744" cy="259045"/>
    <xdr:sp macro="" textlink="">
      <xdr:nvSpPr>
        <xdr:cNvPr id="851" name="n_2aveValue【庁舎】&#10;一人当たり面積">
          <a:extLst>
            <a:ext uri="{FF2B5EF4-FFF2-40B4-BE49-F238E27FC236}">
              <a16:creationId xmlns:a16="http://schemas.microsoft.com/office/drawing/2014/main" id="{B06D56C1-E23D-42E9-BAC8-DDF8C89C481C}"/>
            </a:ext>
          </a:extLst>
        </xdr:cNvPr>
        <xdr:cNvSpPr txBox="1"/>
      </xdr:nvSpPr>
      <xdr:spPr>
        <a:xfrm>
          <a:off x="18180127" y="17386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11265</xdr:rowOff>
    </xdr:from>
    <xdr:ext cx="469744" cy="259045"/>
    <xdr:sp macro="" textlink="">
      <xdr:nvSpPr>
        <xdr:cNvPr id="852" name="n_3aveValue【庁舎】&#10;一人当たり面積">
          <a:extLst>
            <a:ext uri="{FF2B5EF4-FFF2-40B4-BE49-F238E27FC236}">
              <a16:creationId xmlns:a16="http://schemas.microsoft.com/office/drawing/2014/main" id="{C92BABEB-05FC-4084-9523-FE2380126341}"/>
            </a:ext>
          </a:extLst>
        </xdr:cNvPr>
        <xdr:cNvSpPr txBox="1"/>
      </xdr:nvSpPr>
      <xdr:spPr>
        <a:xfrm>
          <a:off x="17386377" y="17442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42290</xdr:rowOff>
    </xdr:from>
    <xdr:ext cx="469744" cy="259045"/>
    <xdr:sp macro="" textlink="">
      <xdr:nvSpPr>
        <xdr:cNvPr id="853" name="n_4aveValue【庁舎】&#10;一人当たり面積">
          <a:extLst>
            <a:ext uri="{FF2B5EF4-FFF2-40B4-BE49-F238E27FC236}">
              <a16:creationId xmlns:a16="http://schemas.microsoft.com/office/drawing/2014/main" id="{636BE3A7-DDE8-4221-AFC3-4C36C483EA82}"/>
            </a:ext>
          </a:extLst>
        </xdr:cNvPr>
        <xdr:cNvSpPr txBox="1"/>
      </xdr:nvSpPr>
      <xdr:spPr>
        <a:xfrm>
          <a:off x="16592627" y="17473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13625</xdr:rowOff>
    </xdr:from>
    <xdr:ext cx="469744" cy="259045"/>
    <xdr:sp macro="" textlink="">
      <xdr:nvSpPr>
        <xdr:cNvPr id="854" name="n_1mainValue【庁舎】&#10;一人当たり面積">
          <a:extLst>
            <a:ext uri="{FF2B5EF4-FFF2-40B4-BE49-F238E27FC236}">
              <a16:creationId xmlns:a16="http://schemas.microsoft.com/office/drawing/2014/main" id="{6A2B4C52-5256-44F2-804A-1DBE4A90CE36}"/>
            </a:ext>
          </a:extLst>
        </xdr:cNvPr>
        <xdr:cNvSpPr txBox="1"/>
      </xdr:nvSpPr>
      <xdr:spPr>
        <a:xfrm>
          <a:off x="18980227" y="17958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11991</xdr:rowOff>
    </xdr:from>
    <xdr:ext cx="469744" cy="259045"/>
    <xdr:sp macro="" textlink="">
      <xdr:nvSpPr>
        <xdr:cNvPr id="855" name="n_2mainValue【庁舎】&#10;一人当たり面積">
          <a:extLst>
            <a:ext uri="{FF2B5EF4-FFF2-40B4-BE49-F238E27FC236}">
              <a16:creationId xmlns:a16="http://schemas.microsoft.com/office/drawing/2014/main" id="{E4674239-EC1F-47E9-AC3E-E324DC61A000}"/>
            </a:ext>
          </a:extLst>
        </xdr:cNvPr>
        <xdr:cNvSpPr txBox="1"/>
      </xdr:nvSpPr>
      <xdr:spPr>
        <a:xfrm>
          <a:off x="18180127" y="17957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10358</xdr:rowOff>
    </xdr:from>
    <xdr:ext cx="469744" cy="259045"/>
    <xdr:sp macro="" textlink="">
      <xdr:nvSpPr>
        <xdr:cNvPr id="856" name="n_3mainValue【庁舎】&#10;一人当たり面積">
          <a:extLst>
            <a:ext uri="{FF2B5EF4-FFF2-40B4-BE49-F238E27FC236}">
              <a16:creationId xmlns:a16="http://schemas.microsoft.com/office/drawing/2014/main" id="{7CCF62F6-4C24-48FD-9563-F4BA426D066F}"/>
            </a:ext>
          </a:extLst>
        </xdr:cNvPr>
        <xdr:cNvSpPr txBox="1"/>
      </xdr:nvSpPr>
      <xdr:spPr>
        <a:xfrm>
          <a:off x="17386377" y="17955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5459</xdr:rowOff>
    </xdr:from>
    <xdr:ext cx="469744" cy="259045"/>
    <xdr:sp macro="" textlink="">
      <xdr:nvSpPr>
        <xdr:cNvPr id="857" name="n_4mainValue【庁舎】&#10;一人当たり面積">
          <a:extLst>
            <a:ext uri="{FF2B5EF4-FFF2-40B4-BE49-F238E27FC236}">
              <a16:creationId xmlns:a16="http://schemas.microsoft.com/office/drawing/2014/main" id="{61EAE195-8995-4187-B70E-35673CB305F7}"/>
            </a:ext>
          </a:extLst>
        </xdr:cNvPr>
        <xdr:cNvSpPr txBox="1"/>
      </xdr:nvSpPr>
      <xdr:spPr>
        <a:xfrm>
          <a:off x="16592627" y="17950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8" name="正方形/長方形 857">
          <a:extLst>
            <a:ext uri="{FF2B5EF4-FFF2-40B4-BE49-F238E27FC236}">
              <a16:creationId xmlns:a16="http://schemas.microsoft.com/office/drawing/2014/main" id="{3422CAE7-1DEC-4CCA-AE20-50B3E881D82C}"/>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9" name="正方形/長方形 858">
          <a:extLst>
            <a:ext uri="{FF2B5EF4-FFF2-40B4-BE49-F238E27FC236}">
              <a16:creationId xmlns:a16="http://schemas.microsoft.com/office/drawing/2014/main" id="{4F489105-D805-468D-865B-CCFFF9051AA3}"/>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60" name="テキスト ボックス 859">
          <a:extLst>
            <a:ext uri="{FF2B5EF4-FFF2-40B4-BE49-F238E27FC236}">
              <a16:creationId xmlns:a16="http://schemas.microsoft.com/office/drawing/2014/main" id="{BD5018D1-9990-483E-8062-DFEC01877FBE}"/>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類似団体と比較して特に有形固定資産減価償却率が高くなっている施設は、体育館・プールであり、特に低くなっている施設は、一般廃棄物処理施設である。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体育館・プールについては、総合運動公園の体育館が</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築</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40</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年以上経過しており</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、類似団体平均を</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11.7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ポイント上回っている。令和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年度に個別施設計画を策定したところであり、同計画に基づき改修や長寿命化などの老朽化対策に取り組んでいくこととしている。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一般廃棄物処理施設については、連結対象団体が所有する施設であり、比較的近年に整備したため、有形固定資産減価償却率が低くなっている。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今後は、公共施設等の老朽化や利用状況を踏まえ、必要な機能を見直し、改修や長寿命化のほか、統廃合や複合化を検討していく。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75" zoomScaleNormal="75"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415" t="s">
        <v>82</v>
      </c>
      <c r="C1" s="415"/>
      <c r="D1" s="415"/>
      <c r="E1" s="415"/>
      <c r="F1" s="415"/>
      <c r="G1" s="415"/>
      <c r="H1" s="415"/>
      <c r="I1" s="415"/>
      <c r="J1" s="415"/>
      <c r="K1" s="415"/>
      <c r="L1" s="415"/>
      <c r="M1" s="415"/>
      <c r="N1" s="415"/>
      <c r="O1" s="415"/>
      <c r="P1" s="415"/>
      <c r="Q1" s="415"/>
      <c r="R1" s="415"/>
      <c r="S1" s="415"/>
      <c r="T1" s="415"/>
      <c r="U1" s="415"/>
      <c r="V1" s="415"/>
      <c r="W1" s="415"/>
      <c r="X1" s="415"/>
      <c r="Y1" s="415"/>
      <c r="Z1" s="415"/>
      <c r="AA1" s="415"/>
      <c r="AB1" s="415"/>
      <c r="AC1" s="415"/>
      <c r="AD1" s="415"/>
      <c r="AE1" s="415"/>
      <c r="AF1" s="415"/>
      <c r="AG1" s="415"/>
      <c r="AH1" s="415"/>
      <c r="AI1" s="415"/>
      <c r="AJ1" s="415"/>
      <c r="AK1" s="415"/>
      <c r="AL1" s="415"/>
      <c r="AM1" s="415"/>
      <c r="AN1" s="415"/>
      <c r="AO1" s="415"/>
      <c r="AP1" s="415"/>
      <c r="AQ1" s="415"/>
      <c r="AR1" s="415"/>
      <c r="AS1" s="415"/>
      <c r="AT1" s="415"/>
      <c r="AU1" s="415"/>
      <c r="AV1" s="415"/>
      <c r="AW1" s="415"/>
      <c r="AX1" s="415"/>
      <c r="AY1" s="415"/>
      <c r="AZ1" s="415"/>
      <c r="BA1" s="415"/>
      <c r="BB1" s="415"/>
      <c r="BC1" s="415"/>
      <c r="BD1" s="415"/>
      <c r="BE1" s="415"/>
      <c r="BF1" s="415"/>
      <c r="BG1" s="415"/>
      <c r="BH1" s="415"/>
      <c r="BI1" s="415"/>
      <c r="BJ1" s="415"/>
      <c r="BK1" s="415"/>
      <c r="BL1" s="415"/>
      <c r="BM1" s="415"/>
      <c r="BN1" s="415"/>
      <c r="BO1" s="415"/>
      <c r="BP1" s="415"/>
      <c r="BQ1" s="415"/>
      <c r="BR1" s="415"/>
      <c r="BS1" s="415"/>
      <c r="BT1" s="415"/>
      <c r="BU1" s="415"/>
      <c r="BV1" s="415"/>
      <c r="BW1" s="415"/>
      <c r="BX1" s="415"/>
      <c r="BY1" s="415"/>
      <c r="BZ1" s="415"/>
      <c r="CA1" s="415"/>
      <c r="CB1" s="415"/>
      <c r="CC1" s="415"/>
      <c r="CD1" s="415"/>
      <c r="CE1" s="415"/>
      <c r="CF1" s="415"/>
      <c r="CG1" s="415"/>
      <c r="CH1" s="415"/>
      <c r="CI1" s="415"/>
      <c r="CJ1" s="415"/>
      <c r="CK1" s="415"/>
      <c r="CL1" s="415"/>
      <c r="CM1" s="415"/>
      <c r="CN1" s="415"/>
      <c r="CO1" s="415"/>
      <c r="CP1" s="415"/>
      <c r="CQ1" s="415"/>
      <c r="CR1" s="415"/>
      <c r="CS1" s="415"/>
      <c r="CT1" s="415"/>
      <c r="CU1" s="415"/>
      <c r="CV1" s="415"/>
      <c r="CW1" s="415"/>
      <c r="CX1" s="415"/>
      <c r="CY1" s="415"/>
      <c r="CZ1" s="415"/>
      <c r="DA1" s="415"/>
      <c r="DB1" s="415"/>
      <c r="DC1" s="415"/>
      <c r="DD1" s="415"/>
      <c r="DE1" s="415"/>
      <c r="DF1" s="415"/>
      <c r="DG1" s="415"/>
      <c r="DH1" s="415"/>
      <c r="DI1" s="415"/>
      <c r="DJ1" s="181"/>
      <c r="DK1" s="181"/>
      <c r="DL1" s="181"/>
      <c r="DM1" s="181"/>
      <c r="DN1" s="181"/>
      <c r="DO1" s="181"/>
    </row>
    <row r="2" spans="1:119" ht="24.75" thickBot="1" x14ac:dyDescent="0.2">
      <c r="B2" s="182" t="s">
        <v>83</v>
      </c>
      <c r="C2" s="182"/>
      <c r="D2" s="183"/>
    </row>
    <row r="3" spans="1:119" ht="18.75" customHeight="1" thickBot="1" x14ac:dyDescent="0.2">
      <c r="A3" s="181"/>
      <c r="B3" s="416" t="s">
        <v>84</v>
      </c>
      <c r="C3" s="417"/>
      <c r="D3" s="417"/>
      <c r="E3" s="418"/>
      <c r="F3" s="418"/>
      <c r="G3" s="418"/>
      <c r="H3" s="418"/>
      <c r="I3" s="418"/>
      <c r="J3" s="418"/>
      <c r="K3" s="418"/>
      <c r="L3" s="418" t="s">
        <v>85</v>
      </c>
      <c r="M3" s="418"/>
      <c r="N3" s="418"/>
      <c r="O3" s="418"/>
      <c r="P3" s="418"/>
      <c r="Q3" s="418"/>
      <c r="R3" s="425"/>
      <c r="S3" s="425"/>
      <c r="T3" s="425"/>
      <c r="U3" s="425"/>
      <c r="V3" s="426"/>
      <c r="W3" s="400" t="s">
        <v>86</v>
      </c>
      <c r="X3" s="401"/>
      <c r="Y3" s="401"/>
      <c r="Z3" s="401"/>
      <c r="AA3" s="401"/>
      <c r="AB3" s="417"/>
      <c r="AC3" s="425" t="s">
        <v>87</v>
      </c>
      <c r="AD3" s="401"/>
      <c r="AE3" s="401"/>
      <c r="AF3" s="401"/>
      <c r="AG3" s="401"/>
      <c r="AH3" s="401"/>
      <c r="AI3" s="401"/>
      <c r="AJ3" s="401"/>
      <c r="AK3" s="401"/>
      <c r="AL3" s="402"/>
      <c r="AM3" s="400" t="s">
        <v>88</v>
      </c>
      <c r="AN3" s="401"/>
      <c r="AO3" s="401"/>
      <c r="AP3" s="401"/>
      <c r="AQ3" s="401"/>
      <c r="AR3" s="401"/>
      <c r="AS3" s="401"/>
      <c r="AT3" s="401"/>
      <c r="AU3" s="401"/>
      <c r="AV3" s="401"/>
      <c r="AW3" s="401"/>
      <c r="AX3" s="402"/>
      <c r="AY3" s="437" t="s">
        <v>1</v>
      </c>
      <c r="AZ3" s="438"/>
      <c r="BA3" s="438"/>
      <c r="BB3" s="438"/>
      <c r="BC3" s="438"/>
      <c r="BD3" s="438"/>
      <c r="BE3" s="438"/>
      <c r="BF3" s="438"/>
      <c r="BG3" s="438"/>
      <c r="BH3" s="438"/>
      <c r="BI3" s="438"/>
      <c r="BJ3" s="438"/>
      <c r="BK3" s="438"/>
      <c r="BL3" s="438"/>
      <c r="BM3" s="439"/>
      <c r="BN3" s="400" t="s">
        <v>89</v>
      </c>
      <c r="BO3" s="401"/>
      <c r="BP3" s="401"/>
      <c r="BQ3" s="401"/>
      <c r="BR3" s="401"/>
      <c r="BS3" s="401"/>
      <c r="BT3" s="401"/>
      <c r="BU3" s="402"/>
      <c r="BV3" s="400" t="s">
        <v>90</v>
      </c>
      <c r="BW3" s="401"/>
      <c r="BX3" s="401"/>
      <c r="BY3" s="401"/>
      <c r="BZ3" s="401"/>
      <c r="CA3" s="401"/>
      <c r="CB3" s="401"/>
      <c r="CC3" s="402"/>
      <c r="CD3" s="437" t="s">
        <v>1</v>
      </c>
      <c r="CE3" s="438"/>
      <c r="CF3" s="438"/>
      <c r="CG3" s="438"/>
      <c r="CH3" s="438"/>
      <c r="CI3" s="438"/>
      <c r="CJ3" s="438"/>
      <c r="CK3" s="438"/>
      <c r="CL3" s="438"/>
      <c r="CM3" s="438"/>
      <c r="CN3" s="438"/>
      <c r="CO3" s="438"/>
      <c r="CP3" s="438"/>
      <c r="CQ3" s="438"/>
      <c r="CR3" s="438"/>
      <c r="CS3" s="439"/>
      <c r="CT3" s="400" t="s">
        <v>91</v>
      </c>
      <c r="CU3" s="401"/>
      <c r="CV3" s="401"/>
      <c r="CW3" s="401"/>
      <c r="CX3" s="401"/>
      <c r="CY3" s="401"/>
      <c r="CZ3" s="401"/>
      <c r="DA3" s="402"/>
      <c r="DB3" s="400" t="s">
        <v>92</v>
      </c>
      <c r="DC3" s="401"/>
      <c r="DD3" s="401"/>
      <c r="DE3" s="401"/>
      <c r="DF3" s="401"/>
      <c r="DG3" s="401"/>
      <c r="DH3" s="401"/>
      <c r="DI3" s="402"/>
    </row>
    <row r="4" spans="1:119" ht="18.75" customHeight="1" x14ac:dyDescent="0.15">
      <c r="A4" s="181"/>
      <c r="B4" s="419"/>
      <c r="C4" s="420"/>
      <c r="D4" s="420"/>
      <c r="E4" s="421"/>
      <c r="F4" s="421"/>
      <c r="G4" s="421"/>
      <c r="H4" s="421"/>
      <c r="I4" s="421"/>
      <c r="J4" s="421"/>
      <c r="K4" s="421"/>
      <c r="L4" s="421"/>
      <c r="M4" s="421"/>
      <c r="N4" s="421"/>
      <c r="O4" s="421"/>
      <c r="P4" s="421"/>
      <c r="Q4" s="421"/>
      <c r="R4" s="427"/>
      <c r="S4" s="427"/>
      <c r="T4" s="427"/>
      <c r="U4" s="427"/>
      <c r="V4" s="428"/>
      <c r="W4" s="431"/>
      <c r="X4" s="432"/>
      <c r="Y4" s="432"/>
      <c r="Z4" s="432"/>
      <c r="AA4" s="432"/>
      <c r="AB4" s="420"/>
      <c r="AC4" s="427"/>
      <c r="AD4" s="432"/>
      <c r="AE4" s="432"/>
      <c r="AF4" s="432"/>
      <c r="AG4" s="432"/>
      <c r="AH4" s="432"/>
      <c r="AI4" s="432"/>
      <c r="AJ4" s="432"/>
      <c r="AK4" s="432"/>
      <c r="AL4" s="435"/>
      <c r="AM4" s="433"/>
      <c r="AN4" s="434"/>
      <c r="AO4" s="434"/>
      <c r="AP4" s="434"/>
      <c r="AQ4" s="434"/>
      <c r="AR4" s="434"/>
      <c r="AS4" s="434"/>
      <c r="AT4" s="434"/>
      <c r="AU4" s="434"/>
      <c r="AV4" s="434"/>
      <c r="AW4" s="434"/>
      <c r="AX4" s="436"/>
      <c r="AY4" s="403" t="s">
        <v>93</v>
      </c>
      <c r="AZ4" s="404"/>
      <c r="BA4" s="404"/>
      <c r="BB4" s="404"/>
      <c r="BC4" s="404"/>
      <c r="BD4" s="404"/>
      <c r="BE4" s="404"/>
      <c r="BF4" s="404"/>
      <c r="BG4" s="404"/>
      <c r="BH4" s="404"/>
      <c r="BI4" s="404"/>
      <c r="BJ4" s="404"/>
      <c r="BK4" s="404"/>
      <c r="BL4" s="404"/>
      <c r="BM4" s="405"/>
      <c r="BN4" s="406">
        <v>27101769</v>
      </c>
      <c r="BO4" s="407"/>
      <c r="BP4" s="407"/>
      <c r="BQ4" s="407"/>
      <c r="BR4" s="407"/>
      <c r="BS4" s="407"/>
      <c r="BT4" s="407"/>
      <c r="BU4" s="408"/>
      <c r="BV4" s="406">
        <v>26093808</v>
      </c>
      <c r="BW4" s="407"/>
      <c r="BX4" s="407"/>
      <c r="BY4" s="407"/>
      <c r="BZ4" s="407"/>
      <c r="CA4" s="407"/>
      <c r="CB4" s="407"/>
      <c r="CC4" s="408"/>
      <c r="CD4" s="409" t="s">
        <v>94</v>
      </c>
      <c r="CE4" s="410"/>
      <c r="CF4" s="410"/>
      <c r="CG4" s="410"/>
      <c r="CH4" s="410"/>
      <c r="CI4" s="410"/>
      <c r="CJ4" s="410"/>
      <c r="CK4" s="410"/>
      <c r="CL4" s="410"/>
      <c r="CM4" s="410"/>
      <c r="CN4" s="410"/>
      <c r="CO4" s="410"/>
      <c r="CP4" s="410"/>
      <c r="CQ4" s="410"/>
      <c r="CR4" s="410"/>
      <c r="CS4" s="411"/>
      <c r="CT4" s="412">
        <v>6.6</v>
      </c>
      <c r="CU4" s="413"/>
      <c r="CV4" s="413"/>
      <c r="CW4" s="413"/>
      <c r="CX4" s="413"/>
      <c r="CY4" s="413"/>
      <c r="CZ4" s="413"/>
      <c r="DA4" s="414"/>
      <c r="DB4" s="412">
        <v>4</v>
      </c>
      <c r="DC4" s="413"/>
      <c r="DD4" s="413"/>
      <c r="DE4" s="413"/>
      <c r="DF4" s="413"/>
      <c r="DG4" s="413"/>
      <c r="DH4" s="413"/>
      <c r="DI4" s="414"/>
    </row>
    <row r="5" spans="1:119" ht="18.75" customHeight="1" x14ac:dyDescent="0.15">
      <c r="A5" s="181"/>
      <c r="B5" s="422"/>
      <c r="C5" s="423"/>
      <c r="D5" s="423"/>
      <c r="E5" s="424"/>
      <c r="F5" s="424"/>
      <c r="G5" s="424"/>
      <c r="H5" s="424"/>
      <c r="I5" s="424"/>
      <c r="J5" s="424"/>
      <c r="K5" s="424"/>
      <c r="L5" s="424"/>
      <c r="M5" s="424"/>
      <c r="N5" s="424"/>
      <c r="O5" s="424"/>
      <c r="P5" s="424"/>
      <c r="Q5" s="424"/>
      <c r="R5" s="429"/>
      <c r="S5" s="429"/>
      <c r="T5" s="429"/>
      <c r="U5" s="429"/>
      <c r="V5" s="430"/>
      <c r="W5" s="433"/>
      <c r="X5" s="434"/>
      <c r="Y5" s="434"/>
      <c r="Z5" s="434"/>
      <c r="AA5" s="434"/>
      <c r="AB5" s="423"/>
      <c r="AC5" s="429"/>
      <c r="AD5" s="434"/>
      <c r="AE5" s="434"/>
      <c r="AF5" s="434"/>
      <c r="AG5" s="434"/>
      <c r="AH5" s="434"/>
      <c r="AI5" s="434"/>
      <c r="AJ5" s="434"/>
      <c r="AK5" s="434"/>
      <c r="AL5" s="436"/>
      <c r="AM5" s="472" t="s">
        <v>95</v>
      </c>
      <c r="AN5" s="473"/>
      <c r="AO5" s="473"/>
      <c r="AP5" s="473"/>
      <c r="AQ5" s="473"/>
      <c r="AR5" s="473"/>
      <c r="AS5" s="473"/>
      <c r="AT5" s="474"/>
      <c r="AU5" s="475" t="s">
        <v>96</v>
      </c>
      <c r="AV5" s="476"/>
      <c r="AW5" s="476"/>
      <c r="AX5" s="476"/>
      <c r="AY5" s="477" t="s">
        <v>97</v>
      </c>
      <c r="AZ5" s="478"/>
      <c r="BA5" s="478"/>
      <c r="BB5" s="478"/>
      <c r="BC5" s="478"/>
      <c r="BD5" s="478"/>
      <c r="BE5" s="478"/>
      <c r="BF5" s="478"/>
      <c r="BG5" s="478"/>
      <c r="BH5" s="478"/>
      <c r="BI5" s="478"/>
      <c r="BJ5" s="478"/>
      <c r="BK5" s="478"/>
      <c r="BL5" s="478"/>
      <c r="BM5" s="479"/>
      <c r="BN5" s="443">
        <v>26175131</v>
      </c>
      <c r="BO5" s="444"/>
      <c r="BP5" s="444"/>
      <c r="BQ5" s="444"/>
      <c r="BR5" s="444"/>
      <c r="BS5" s="444"/>
      <c r="BT5" s="444"/>
      <c r="BU5" s="445"/>
      <c r="BV5" s="443">
        <v>25177942</v>
      </c>
      <c r="BW5" s="444"/>
      <c r="BX5" s="444"/>
      <c r="BY5" s="444"/>
      <c r="BZ5" s="444"/>
      <c r="CA5" s="444"/>
      <c r="CB5" s="444"/>
      <c r="CC5" s="445"/>
      <c r="CD5" s="446" t="s">
        <v>98</v>
      </c>
      <c r="CE5" s="447"/>
      <c r="CF5" s="447"/>
      <c r="CG5" s="447"/>
      <c r="CH5" s="447"/>
      <c r="CI5" s="447"/>
      <c r="CJ5" s="447"/>
      <c r="CK5" s="447"/>
      <c r="CL5" s="447"/>
      <c r="CM5" s="447"/>
      <c r="CN5" s="447"/>
      <c r="CO5" s="447"/>
      <c r="CP5" s="447"/>
      <c r="CQ5" s="447"/>
      <c r="CR5" s="447"/>
      <c r="CS5" s="448"/>
      <c r="CT5" s="440">
        <v>92.2</v>
      </c>
      <c r="CU5" s="441"/>
      <c r="CV5" s="441"/>
      <c r="CW5" s="441"/>
      <c r="CX5" s="441"/>
      <c r="CY5" s="441"/>
      <c r="CZ5" s="441"/>
      <c r="DA5" s="442"/>
      <c r="DB5" s="440">
        <v>83.2</v>
      </c>
      <c r="DC5" s="441"/>
      <c r="DD5" s="441"/>
      <c r="DE5" s="441"/>
      <c r="DF5" s="441"/>
      <c r="DG5" s="441"/>
      <c r="DH5" s="441"/>
      <c r="DI5" s="442"/>
    </row>
    <row r="6" spans="1:119" ht="18.75" customHeight="1" x14ac:dyDescent="0.15">
      <c r="A6" s="181"/>
      <c r="B6" s="449" t="s">
        <v>99</v>
      </c>
      <c r="C6" s="450"/>
      <c r="D6" s="450"/>
      <c r="E6" s="451"/>
      <c r="F6" s="451"/>
      <c r="G6" s="451"/>
      <c r="H6" s="451"/>
      <c r="I6" s="451"/>
      <c r="J6" s="451"/>
      <c r="K6" s="451"/>
      <c r="L6" s="451" t="s">
        <v>100</v>
      </c>
      <c r="M6" s="451"/>
      <c r="N6" s="451"/>
      <c r="O6" s="451"/>
      <c r="P6" s="451"/>
      <c r="Q6" s="451"/>
      <c r="R6" s="455"/>
      <c r="S6" s="455"/>
      <c r="T6" s="455"/>
      <c r="U6" s="455"/>
      <c r="V6" s="456"/>
      <c r="W6" s="459" t="s">
        <v>101</v>
      </c>
      <c r="X6" s="460"/>
      <c r="Y6" s="460"/>
      <c r="Z6" s="460"/>
      <c r="AA6" s="460"/>
      <c r="AB6" s="450"/>
      <c r="AC6" s="463" t="s">
        <v>102</v>
      </c>
      <c r="AD6" s="464"/>
      <c r="AE6" s="464"/>
      <c r="AF6" s="464"/>
      <c r="AG6" s="464"/>
      <c r="AH6" s="464"/>
      <c r="AI6" s="464"/>
      <c r="AJ6" s="464"/>
      <c r="AK6" s="464"/>
      <c r="AL6" s="465"/>
      <c r="AM6" s="472" t="s">
        <v>103</v>
      </c>
      <c r="AN6" s="473"/>
      <c r="AO6" s="473"/>
      <c r="AP6" s="473"/>
      <c r="AQ6" s="473"/>
      <c r="AR6" s="473"/>
      <c r="AS6" s="473"/>
      <c r="AT6" s="474"/>
      <c r="AU6" s="475" t="s">
        <v>96</v>
      </c>
      <c r="AV6" s="476"/>
      <c r="AW6" s="476"/>
      <c r="AX6" s="476"/>
      <c r="AY6" s="477" t="s">
        <v>104</v>
      </c>
      <c r="AZ6" s="478"/>
      <c r="BA6" s="478"/>
      <c r="BB6" s="478"/>
      <c r="BC6" s="478"/>
      <c r="BD6" s="478"/>
      <c r="BE6" s="478"/>
      <c r="BF6" s="478"/>
      <c r="BG6" s="478"/>
      <c r="BH6" s="478"/>
      <c r="BI6" s="478"/>
      <c r="BJ6" s="478"/>
      <c r="BK6" s="478"/>
      <c r="BL6" s="478"/>
      <c r="BM6" s="479"/>
      <c r="BN6" s="443">
        <v>926638</v>
      </c>
      <c r="BO6" s="444"/>
      <c r="BP6" s="444"/>
      <c r="BQ6" s="444"/>
      <c r="BR6" s="444"/>
      <c r="BS6" s="444"/>
      <c r="BT6" s="444"/>
      <c r="BU6" s="445"/>
      <c r="BV6" s="443">
        <v>915866</v>
      </c>
      <c r="BW6" s="444"/>
      <c r="BX6" s="444"/>
      <c r="BY6" s="444"/>
      <c r="BZ6" s="444"/>
      <c r="CA6" s="444"/>
      <c r="CB6" s="444"/>
      <c r="CC6" s="445"/>
      <c r="CD6" s="446" t="s">
        <v>105</v>
      </c>
      <c r="CE6" s="447"/>
      <c r="CF6" s="447"/>
      <c r="CG6" s="447"/>
      <c r="CH6" s="447"/>
      <c r="CI6" s="447"/>
      <c r="CJ6" s="447"/>
      <c r="CK6" s="447"/>
      <c r="CL6" s="447"/>
      <c r="CM6" s="447"/>
      <c r="CN6" s="447"/>
      <c r="CO6" s="447"/>
      <c r="CP6" s="447"/>
      <c r="CQ6" s="447"/>
      <c r="CR6" s="447"/>
      <c r="CS6" s="448"/>
      <c r="CT6" s="480">
        <v>94.1</v>
      </c>
      <c r="CU6" s="481"/>
      <c r="CV6" s="481"/>
      <c r="CW6" s="481"/>
      <c r="CX6" s="481"/>
      <c r="CY6" s="481"/>
      <c r="CZ6" s="481"/>
      <c r="DA6" s="482"/>
      <c r="DB6" s="480">
        <v>90.9</v>
      </c>
      <c r="DC6" s="481"/>
      <c r="DD6" s="481"/>
      <c r="DE6" s="481"/>
      <c r="DF6" s="481"/>
      <c r="DG6" s="481"/>
      <c r="DH6" s="481"/>
      <c r="DI6" s="482"/>
    </row>
    <row r="7" spans="1:119" ht="18.75" customHeight="1" x14ac:dyDescent="0.15">
      <c r="A7" s="181"/>
      <c r="B7" s="419"/>
      <c r="C7" s="420"/>
      <c r="D7" s="420"/>
      <c r="E7" s="421"/>
      <c r="F7" s="421"/>
      <c r="G7" s="421"/>
      <c r="H7" s="421"/>
      <c r="I7" s="421"/>
      <c r="J7" s="421"/>
      <c r="K7" s="421"/>
      <c r="L7" s="421"/>
      <c r="M7" s="421"/>
      <c r="N7" s="421"/>
      <c r="O7" s="421"/>
      <c r="P7" s="421"/>
      <c r="Q7" s="421"/>
      <c r="R7" s="427"/>
      <c r="S7" s="427"/>
      <c r="T7" s="427"/>
      <c r="U7" s="427"/>
      <c r="V7" s="428"/>
      <c r="W7" s="431"/>
      <c r="X7" s="432"/>
      <c r="Y7" s="432"/>
      <c r="Z7" s="432"/>
      <c r="AA7" s="432"/>
      <c r="AB7" s="420"/>
      <c r="AC7" s="466"/>
      <c r="AD7" s="467"/>
      <c r="AE7" s="467"/>
      <c r="AF7" s="467"/>
      <c r="AG7" s="467"/>
      <c r="AH7" s="467"/>
      <c r="AI7" s="467"/>
      <c r="AJ7" s="467"/>
      <c r="AK7" s="467"/>
      <c r="AL7" s="468"/>
      <c r="AM7" s="472" t="s">
        <v>106</v>
      </c>
      <c r="AN7" s="473"/>
      <c r="AO7" s="473"/>
      <c r="AP7" s="473"/>
      <c r="AQ7" s="473"/>
      <c r="AR7" s="473"/>
      <c r="AS7" s="473"/>
      <c r="AT7" s="474"/>
      <c r="AU7" s="475" t="s">
        <v>107</v>
      </c>
      <c r="AV7" s="476"/>
      <c r="AW7" s="476"/>
      <c r="AX7" s="476"/>
      <c r="AY7" s="477" t="s">
        <v>108</v>
      </c>
      <c r="AZ7" s="478"/>
      <c r="BA7" s="478"/>
      <c r="BB7" s="478"/>
      <c r="BC7" s="478"/>
      <c r="BD7" s="478"/>
      <c r="BE7" s="478"/>
      <c r="BF7" s="478"/>
      <c r="BG7" s="478"/>
      <c r="BH7" s="478"/>
      <c r="BI7" s="478"/>
      <c r="BJ7" s="478"/>
      <c r="BK7" s="478"/>
      <c r="BL7" s="478"/>
      <c r="BM7" s="479"/>
      <c r="BN7" s="443">
        <v>55315</v>
      </c>
      <c r="BO7" s="444"/>
      <c r="BP7" s="444"/>
      <c r="BQ7" s="444"/>
      <c r="BR7" s="444"/>
      <c r="BS7" s="444"/>
      <c r="BT7" s="444"/>
      <c r="BU7" s="445"/>
      <c r="BV7" s="443">
        <v>377827</v>
      </c>
      <c r="BW7" s="444"/>
      <c r="BX7" s="444"/>
      <c r="BY7" s="444"/>
      <c r="BZ7" s="444"/>
      <c r="CA7" s="444"/>
      <c r="CB7" s="444"/>
      <c r="CC7" s="445"/>
      <c r="CD7" s="446" t="s">
        <v>109</v>
      </c>
      <c r="CE7" s="447"/>
      <c r="CF7" s="447"/>
      <c r="CG7" s="447"/>
      <c r="CH7" s="447"/>
      <c r="CI7" s="447"/>
      <c r="CJ7" s="447"/>
      <c r="CK7" s="447"/>
      <c r="CL7" s="447"/>
      <c r="CM7" s="447"/>
      <c r="CN7" s="447"/>
      <c r="CO7" s="447"/>
      <c r="CP7" s="447"/>
      <c r="CQ7" s="447"/>
      <c r="CR7" s="447"/>
      <c r="CS7" s="448"/>
      <c r="CT7" s="443">
        <v>13183556</v>
      </c>
      <c r="CU7" s="444"/>
      <c r="CV7" s="444"/>
      <c r="CW7" s="444"/>
      <c r="CX7" s="444"/>
      <c r="CY7" s="444"/>
      <c r="CZ7" s="444"/>
      <c r="DA7" s="445"/>
      <c r="DB7" s="443">
        <v>13336973</v>
      </c>
      <c r="DC7" s="444"/>
      <c r="DD7" s="444"/>
      <c r="DE7" s="444"/>
      <c r="DF7" s="444"/>
      <c r="DG7" s="444"/>
      <c r="DH7" s="444"/>
      <c r="DI7" s="445"/>
    </row>
    <row r="8" spans="1:119" ht="18.75" customHeight="1" thickBot="1" x14ac:dyDescent="0.2">
      <c r="A8" s="181"/>
      <c r="B8" s="452"/>
      <c r="C8" s="453"/>
      <c r="D8" s="453"/>
      <c r="E8" s="454"/>
      <c r="F8" s="454"/>
      <c r="G8" s="454"/>
      <c r="H8" s="454"/>
      <c r="I8" s="454"/>
      <c r="J8" s="454"/>
      <c r="K8" s="454"/>
      <c r="L8" s="454"/>
      <c r="M8" s="454"/>
      <c r="N8" s="454"/>
      <c r="O8" s="454"/>
      <c r="P8" s="454"/>
      <c r="Q8" s="454"/>
      <c r="R8" s="457"/>
      <c r="S8" s="457"/>
      <c r="T8" s="457"/>
      <c r="U8" s="457"/>
      <c r="V8" s="458"/>
      <c r="W8" s="461"/>
      <c r="X8" s="462"/>
      <c r="Y8" s="462"/>
      <c r="Z8" s="462"/>
      <c r="AA8" s="462"/>
      <c r="AB8" s="453"/>
      <c r="AC8" s="469"/>
      <c r="AD8" s="470"/>
      <c r="AE8" s="470"/>
      <c r="AF8" s="470"/>
      <c r="AG8" s="470"/>
      <c r="AH8" s="470"/>
      <c r="AI8" s="470"/>
      <c r="AJ8" s="470"/>
      <c r="AK8" s="470"/>
      <c r="AL8" s="471"/>
      <c r="AM8" s="472" t="s">
        <v>110</v>
      </c>
      <c r="AN8" s="473"/>
      <c r="AO8" s="473"/>
      <c r="AP8" s="473"/>
      <c r="AQ8" s="473"/>
      <c r="AR8" s="473"/>
      <c r="AS8" s="473"/>
      <c r="AT8" s="474"/>
      <c r="AU8" s="475" t="s">
        <v>111</v>
      </c>
      <c r="AV8" s="476"/>
      <c r="AW8" s="476"/>
      <c r="AX8" s="476"/>
      <c r="AY8" s="477" t="s">
        <v>112</v>
      </c>
      <c r="AZ8" s="478"/>
      <c r="BA8" s="478"/>
      <c r="BB8" s="478"/>
      <c r="BC8" s="478"/>
      <c r="BD8" s="478"/>
      <c r="BE8" s="478"/>
      <c r="BF8" s="478"/>
      <c r="BG8" s="478"/>
      <c r="BH8" s="478"/>
      <c r="BI8" s="478"/>
      <c r="BJ8" s="478"/>
      <c r="BK8" s="478"/>
      <c r="BL8" s="478"/>
      <c r="BM8" s="479"/>
      <c r="BN8" s="443">
        <v>871323</v>
      </c>
      <c r="BO8" s="444"/>
      <c r="BP8" s="444"/>
      <c r="BQ8" s="444"/>
      <c r="BR8" s="444"/>
      <c r="BS8" s="444"/>
      <c r="BT8" s="444"/>
      <c r="BU8" s="445"/>
      <c r="BV8" s="443">
        <v>538039</v>
      </c>
      <c r="BW8" s="444"/>
      <c r="BX8" s="444"/>
      <c r="BY8" s="444"/>
      <c r="BZ8" s="444"/>
      <c r="CA8" s="444"/>
      <c r="CB8" s="444"/>
      <c r="CC8" s="445"/>
      <c r="CD8" s="446" t="s">
        <v>113</v>
      </c>
      <c r="CE8" s="447"/>
      <c r="CF8" s="447"/>
      <c r="CG8" s="447"/>
      <c r="CH8" s="447"/>
      <c r="CI8" s="447"/>
      <c r="CJ8" s="447"/>
      <c r="CK8" s="447"/>
      <c r="CL8" s="447"/>
      <c r="CM8" s="447"/>
      <c r="CN8" s="447"/>
      <c r="CO8" s="447"/>
      <c r="CP8" s="447"/>
      <c r="CQ8" s="447"/>
      <c r="CR8" s="447"/>
      <c r="CS8" s="448"/>
      <c r="CT8" s="483">
        <v>0.76</v>
      </c>
      <c r="CU8" s="484"/>
      <c r="CV8" s="484"/>
      <c r="CW8" s="484"/>
      <c r="CX8" s="484"/>
      <c r="CY8" s="484"/>
      <c r="CZ8" s="484"/>
      <c r="DA8" s="485"/>
      <c r="DB8" s="483">
        <v>0.77</v>
      </c>
      <c r="DC8" s="484"/>
      <c r="DD8" s="484"/>
      <c r="DE8" s="484"/>
      <c r="DF8" s="484"/>
      <c r="DG8" s="484"/>
      <c r="DH8" s="484"/>
      <c r="DI8" s="485"/>
    </row>
    <row r="9" spans="1:119" ht="18.75" customHeight="1" thickBot="1" x14ac:dyDescent="0.2">
      <c r="A9" s="181"/>
      <c r="B9" s="437" t="s">
        <v>114</v>
      </c>
      <c r="C9" s="438"/>
      <c r="D9" s="438"/>
      <c r="E9" s="438"/>
      <c r="F9" s="438"/>
      <c r="G9" s="438"/>
      <c r="H9" s="438"/>
      <c r="I9" s="438"/>
      <c r="J9" s="438"/>
      <c r="K9" s="486"/>
      <c r="L9" s="487" t="s">
        <v>115</v>
      </c>
      <c r="M9" s="488"/>
      <c r="N9" s="488"/>
      <c r="O9" s="488"/>
      <c r="P9" s="488"/>
      <c r="Q9" s="489"/>
      <c r="R9" s="490">
        <v>49872</v>
      </c>
      <c r="S9" s="491"/>
      <c r="T9" s="491"/>
      <c r="U9" s="491"/>
      <c r="V9" s="492"/>
      <c r="W9" s="400" t="s">
        <v>116</v>
      </c>
      <c r="X9" s="401"/>
      <c r="Y9" s="401"/>
      <c r="Z9" s="401"/>
      <c r="AA9" s="401"/>
      <c r="AB9" s="401"/>
      <c r="AC9" s="401"/>
      <c r="AD9" s="401"/>
      <c r="AE9" s="401"/>
      <c r="AF9" s="401"/>
      <c r="AG9" s="401"/>
      <c r="AH9" s="401"/>
      <c r="AI9" s="401"/>
      <c r="AJ9" s="401"/>
      <c r="AK9" s="401"/>
      <c r="AL9" s="402"/>
      <c r="AM9" s="472" t="s">
        <v>117</v>
      </c>
      <c r="AN9" s="473"/>
      <c r="AO9" s="473"/>
      <c r="AP9" s="473"/>
      <c r="AQ9" s="473"/>
      <c r="AR9" s="473"/>
      <c r="AS9" s="473"/>
      <c r="AT9" s="474"/>
      <c r="AU9" s="475" t="s">
        <v>96</v>
      </c>
      <c r="AV9" s="476"/>
      <c r="AW9" s="476"/>
      <c r="AX9" s="476"/>
      <c r="AY9" s="477" t="s">
        <v>118</v>
      </c>
      <c r="AZ9" s="478"/>
      <c r="BA9" s="478"/>
      <c r="BB9" s="478"/>
      <c r="BC9" s="478"/>
      <c r="BD9" s="478"/>
      <c r="BE9" s="478"/>
      <c r="BF9" s="478"/>
      <c r="BG9" s="478"/>
      <c r="BH9" s="478"/>
      <c r="BI9" s="478"/>
      <c r="BJ9" s="478"/>
      <c r="BK9" s="478"/>
      <c r="BL9" s="478"/>
      <c r="BM9" s="479"/>
      <c r="BN9" s="443">
        <v>333284</v>
      </c>
      <c r="BO9" s="444"/>
      <c r="BP9" s="444"/>
      <c r="BQ9" s="444"/>
      <c r="BR9" s="444"/>
      <c r="BS9" s="444"/>
      <c r="BT9" s="444"/>
      <c r="BU9" s="445"/>
      <c r="BV9" s="443">
        <v>73897</v>
      </c>
      <c r="BW9" s="444"/>
      <c r="BX9" s="444"/>
      <c r="BY9" s="444"/>
      <c r="BZ9" s="444"/>
      <c r="CA9" s="444"/>
      <c r="CB9" s="444"/>
      <c r="CC9" s="445"/>
      <c r="CD9" s="446" t="s">
        <v>119</v>
      </c>
      <c r="CE9" s="447"/>
      <c r="CF9" s="447"/>
      <c r="CG9" s="447"/>
      <c r="CH9" s="447"/>
      <c r="CI9" s="447"/>
      <c r="CJ9" s="447"/>
      <c r="CK9" s="447"/>
      <c r="CL9" s="447"/>
      <c r="CM9" s="447"/>
      <c r="CN9" s="447"/>
      <c r="CO9" s="447"/>
      <c r="CP9" s="447"/>
      <c r="CQ9" s="447"/>
      <c r="CR9" s="447"/>
      <c r="CS9" s="448"/>
      <c r="CT9" s="440">
        <v>12.7</v>
      </c>
      <c r="CU9" s="441"/>
      <c r="CV9" s="441"/>
      <c r="CW9" s="441"/>
      <c r="CX9" s="441"/>
      <c r="CY9" s="441"/>
      <c r="CZ9" s="441"/>
      <c r="DA9" s="442"/>
      <c r="DB9" s="440">
        <v>12.4</v>
      </c>
      <c r="DC9" s="441"/>
      <c r="DD9" s="441"/>
      <c r="DE9" s="441"/>
      <c r="DF9" s="441"/>
      <c r="DG9" s="441"/>
      <c r="DH9" s="441"/>
      <c r="DI9" s="442"/>
    </row>
    <row r="10" spans="1:119" ht="18.75" customHeight="1" thickBot="1" x14ac:dyDescent="0.2">
      <c r="A10" s="181"/>
      <c r="B10" s="437"/>
      <c r="C10" s="438"/>
      <c r="D10" s="438"/>
      <c r="E10" s="438"/>
      <c r="F10" s="438"/>
      <c r="G10" s="438"/>
      <c r="H10" s="438"/>
      <c r="I10" s="438"/>
      <c r="J10" s="438"/>
      <c r="K10" s="486"/>
      <c r="L10" s="493" t="s">
        <v>120</v>
      </c>
      <c r="M10" s="473"/>
      <c r="N10" s="473"/>
      <c r="O10" s="473"/>
      <c r="P10" s="473"/>
      <c r="Q10" s="474"/>
      <c r="R10" s="494">
        <v>49136</v>
      </c>
      <c r="S10" s="495"/>
      <c r="T10" s="495"/>
      <c r="U10" s="495"/>
      <c r="V10" s="496"/>
      <c r="W10" s="431"/>
      <c r="X10" s="432"/>
      <c r="Y10" s="432"/>
      <c r="Z10" s="432"/>
      <c r="AA10" s="432"/>
      <c r="AB10" s="432"/>
      <c r="AC10" s="432"/>
      <c r="AD10" s="432"/>
      <c r="AE10" s="432"/>
      <c r="AF10" s="432"/>
      <c r="AG10" s="432"/>
      <c r="AH10" s="432"/>
      <c r="AI10" s="432"/>
      <c r="AJ10" s="432"/>
      <c r="AK10" s="432"/>
      <c r="AL10" s="435"/>
      <c r="AM10" s="472" t="s">
        <v>121</v>
      </c>
      <c r="AN10" s="473"/>
      <c r="AO10" s="473"/>
      <c r="AP10" s="473"/>
      <c r="AQ10" s="473"/>
      <c r="AR10" s="473"/>
      <c r="AS10" s="473"/>
      <c r="AT10" s="474"/>
      <c r="AU10" s="475" t="s">
        <v>96</v>
      </c>
      <c r="AV10" s="476"/>
      <c r="AW10" s="476"/>
      <c r="AX10" s="476"/>
      <c r="AY10" s="477" t="s">
        <v>122</v>
      </c>
      <c r="AZ10" s="478"/>
      <c r="BA10" s="478"/>
      <c r="BB10" s="478"/>
      <c r="BC10" s="478"/>
      <c r="BD10" s="478"/>
      <c r="BE10" s="478"/>
      <c r="BF10" s="478"/>
      <c r="BG10" s="478"/>
      <c r="BH10" s="478"/>
      <c r="BI10" s="478"/>
      <c r="BJ10" s="478"/>
      <c r="BK10" s="478"/>
      <c r="BL10" s="478"/>
      <c r="BM10" s="479"/>
      <c r="BN10" s="443">
        <v>270222</v>
      </c>
      <c r="BO10" s="444"/>
      <c r="BP10" s="444"/>
      <c r="BQ10" s="444"/>
      <c r="BR10" s="444"/>
      <c r="BS10" s="444"/>
      <c r="BT10" s="444"/>
      <c r="BU10" s="445"/>
      <c r="BV10" s="443">
        <v>1589025</v>
      </c>
      <c r="BW10" s="444"/>
      <c r="BX10" s="444"/>
      <c r="BY10" s="444"/>
      <c r="BZ10" s="444"/>
      <c r="CA10" s="444"/>
      <c r="CB10" s="444"/>
      <c r="CC10" s="445"/>
      <c r="CD10" s="184" t="s">
        <v>123</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37"/>
      <c r="C11" s="438"/>
      <c r="D11" s="438"/>
      <c r="E11" s="438"/>
      <c r="F11" s="438"/>
      <c r="G11" s="438"/>
      <c r="H11" s="438"/>
      <c r="I11" s="438"/>
      <c r="J11" s="438"/>
      <c r="K11" s="486"/>
      <c r="L11" s="497" t="s">
        <v>124</v>
      </c>
      <c r="M11" s="498"/>
      <c r="N11" s="498"/>
      <c r="O11" s="498"/>
      <c r="P11" s="498"/>
      <c r="Q11" s="499"/>
      <c r="R11" s="500" t="s">
        <v>125</v>
      </c>
      <c r="S11" s="501"/>
      <c r="T11" s="501"/>
      <c r="U11" s="501"/>
      <c r="V11" s="502"/>
      <c r="W11" s="431"/>
      <c r="X11" s="432"/>
      <c r="Y11" s="432"/>
      <c r="Z11" s="432"/>
      <c r="AA11" s="432"/>
      <c r="AB11" s="432"/>
      <c r="AC11" s="432"/>
      <c r="AD11" s="432"/>
      <c r="AE11" s="432"/>
      <c r="AF11" s="432"/>
      <c r="AG11" s="432"/>
      <c r="AH11" s="432"/>
      <c r="AI11" s="432"/>
      <c r="AJ11" s="432"/>
      <c r="AK11" s="432"/>
      <c r="AL11" s="435"/>
      <c r="AM11" s="472" t="s">
        <v>126</v>
      </c>
      <c r="AN11" s="473"/>
      <c r="AO11" s="473"/>
      <c r="AP11" s="473"/>
      <c r="AQ11" s="473"/>
      <c r="AR11" s="473"/>
      <c r="AS11" s="473"/>
      <c r="AT11" s="474"/>
      <c r="AU11" s="475" t="s">
        <v>127</v>
      </c>
      <c r="AV11" s="476"/>
      <c r="AW11" s="476"/>
      <c r="AX11" s="476"/>
      <c r="AY11" s="477" t="s">
        <v>128</v>
      </c>
      <c r="AZ11" s="478"/>
      <c r="BA11" s="478"/>
      <c r="BB11" s="478"/>
      <c r="BC11" s="478"/>
      <c r="BD11" s="478"/>
      <c r="BE11" s="478"/>
      <c r="BF11" s="478"/>
      <c r="BG11" s="478"/>
      <c r="BH11" s="478"/>
      <c r="BI11" s="478"/>
      <c r="BJ11" s="478"/>
      <c r="BK11" s="478"/>
      <c r="BL11" s="478"/>
      <c r="BM11" s="479"/>
      <c r="BN11" s="443">
        <v>0</v>
      </c>
      <c r="BO11" s="444"/>
      <c r="BP11" s="444"/>
      <c r="BQ11" s="444"/>
      <c r="BR11" s="444"/>
      <c r="BS11" s="444"/>
      <c r="BT11" s="444"/>
      <c r="BU11" s="445"/>
      <c r="BV11" s="443">
        <v>0</v>
      </c>
      <c r="BW11" s="444"/>
      <c r="BX11" s="444"/>
      <c r="BY11" s="444"/>
      <c r="BZ11" s="444"/>
      <c r="CA11" s="444"/>
      <c r="CB11" s="444"/>
      <c r="CC11" s="445"/>
      <c r="CD11" s="446" t="s">
        <v>129</v>
      </c>
      <c r="CE11" s="447"/>
      <c r="CF11" s="447"/>
      <c r="CG11" s="447"/>
      <c r="CH11" s="447"/>
      <c r="CI11" s="447"/>
      <c r="CJ11" s="447"/>
      <c r="CK11" s="447"/>
      <c r="CL11" s="447"/>
      <c r="CM11" s="447"/>
      <c r="CN11" s="447"/>
      <c r="CO11" s="447"/>
      <c r="CP11" s="447"/>
      <c r="CQ11" s="447"/>
      <c r="CR11" s="447"/>
      <c r="CS11" s="448"/>
      <c r="CT11" s="483" t="s">
        <v>130</v>
      </c>
      <c r="CU11" s="484"/>
      <c r="CV11" s="484"/>
      <c r="CW11" s="484"/>
      <c r="CX11" s="484"/>
      <c r="CY11" s="484"/>
      <c r="CZ11" s="484"/>
      <c r="DA11" s="485"/>
      <c r="DB11" s="483" t="s">
        <v>131</v>
      </c>
      <c r="DC11" s="484"/>
      <c r="DD11" s="484"/>
      <c r="DE11" s="484"/>
      <c r="DF11" s="484"/>
      <c r="DG11" s="484"/>
      <c r="DH11" s="484"/>
      <c r="DI11" s="485"/>
    </row>
    <row r="12" spans="1:119" ht="18.75" customHeight="1" x14ac:dyDescent="0.15">
      <c r="A12" s="181"/>
      <c r="B12" s="503" t="s">
        <v>132</v>
      </c>
      <c r="C12" s="504"/>
      <c r="D12" s="504"/>
      <c r="E12" s="504"/>
      <c r="F12" s="504"/>
      <c r="G12" s="504"/>
      <c r="H12" s="504"/>
      <c r="I12" s="504"/>
      <c r="J12" s="504"/>
      <c r="K12" s="505"/>
      <c r="L12" s="512" t="s">
        <v>133</v>
      </c>
      <c r="M12" s="513"/>
      <c r="N12" s="513"/>
      <c r="O12" s="513"/>
      <c r="P12" s="513"/>
      <c r="Q12" s="514"/>
      <c r="R12" s="515">
        <v>53004</v>
      </c>
      <c r="S12" s="516"/>
      <c r="T12" s="516"/>
      <c r="U12" s="516"/>
      <c r="V12" s="517"/>
      <c r="W12" s="518" t="s">
        <v>1</v>
      </c>
      <c r="X12" s="476"/>
      <c r="Y12" s="476"/>
      <c r="Z12" s="476"/>
      <c r="AA12" s="476"/>
      <c r="AB12" s="519"/>
      <c r="AC12" s="520" t="s">
        <v>134</v>
      </c>
      <c r="AD12" s="521"/>
      <c r="AE12" s="521"/>
      <c r="AF12" s="521"/>
      <c r="AG12" s="522"/>
      <c r="AH12" s="520" t="s">
        <v>135</v>
      </c>
      <c r="AI12" s="521"/>
      <c r="AJ12" s="521"/>
      <c r="AK12" s="521"/>
      <c r="AL12" s="523"/>
      <c r="AM12" s="472" t="s">
        <v>136</v>
      </c>
      <c r="AN12" s="473"/>
      <c r="AO12" s="473"/>
      <c r="AP12" s="473"/>
      <c r="AQ12" s="473"/>
      <c r="AR12" s="473"/>
      <c r="AS12" s="473"/>
      <c r="AT12" s="474"/>
      <c r="AU12" s="475" t="s">
        <v>137</v>
      </c>
      <c r="AV12" s="476"/>
      <c r="AW12" s="476"/>
      <c r="AX12" s="476"/>
      <c r="AY12" s="477" t="s">
        <v>138</v>
      </c>
      <c r="AZ12" s="478"/>
      <c r="BA12" s="478"/>
      <c r="BB12" s="478"/>
      <c r="BC12" s="478"/>
      <c r="BD12" s="478"/>
      <c r="BE12" s="478"/>
      <c r="BF12" s="478"/>
      <c r="BG12" s="478"/>
      <c r="BH12" s="478"/>
      <c r="BI12" s="478"/>
      <c r="BJ12" s="478"/>
      <c r="BK12" s="478"/>
      <c r="BL12" s="478"/>
      <c r="BM12" s="479"/>
      <c r="BN12" s="443">
        <v>494634</v>
      </c>
      <c r="BO12" s="444"/>
      <c r="BP12" s="444"/>
      <c r="BQ12" s="444"/>
      <c r="BR12" s="444"/>
      <c r="BS12" s="444"/>
      <c r="BT12" s="444"/>
      <c r="BU12" s="445"/>
      <c r="BV12" s="443">
        <v>0</v>
      </c>
      <c r="BW12" s="444"/>
      <c r="BX12" s="444"/>
      <c r="BY12" s="444"/>
      <c r="BZ12" s="444"/>
      <c r="CA12" s="444"/>
      <c r="CB12" s="444"/>
      <c r="CC12" s="445"/>
      <c r="CD12" s="446" t="s">
        <v>139</v>
      </c>
      <c r="CE12" s="447"/>
      <c r="CF12" s="447"/>
      <c r="CG12" s="447"/>
      <c r="CH12" s="447"/>
      <c r="CI12" s="447"/>
      <c r="CJ12" s="447"/>
      <c r="CK12" s="447"/>
      <c r="CL12" s="447"/>
      <c r="CM12" s="447"/>
      <c r="CN12" s="447"/>
      <c r="CO12" s="447"/>
      <c r="CP12" s="447"/>
      <c r="CQ12" s="447"/>
      <c r="CR12" s="447"/>
      <c r="CS12" s="448"/>
      <c r="CT12" s="483" t="s">
        <v>140</v>
      </c>
      <c r="CU12" s="484"/>
      <c r="CV12" s="484"/>
      <c r="CW12" s="484"/>
      <c r="CX12" s="484"/>
      <c r="CY12" s="484"/>
      <c r="CZ12" s="484"/>
      <c r="DA12" s="485"/>
      <c r="DB12" s="483" t="s">
        <v>130</v>
      </c>
      <c r="DC12" s="484"/>
      <c r="DD12" s="484"/>
      <c r="DE12" s="484"/>
      <c r="DF12" s="484"/>
      <c r="DG12" s="484"/>
      <c r="DH12" s="484"/>
      <c r="DI12" s="485"/>
    </row>
    <row r="13" spans="1:119" ht="18.75" customHeight="1" x14ac:dyDescent="0.15">
      <c r="A13" s="181"/>
      <c r="B13" s="506"/>
      <c r="C13" s="507"/>
      <c r="D13" s="507"/>
      <c r="E13" s="507"/>
      <c r="F13" s="507"/>
      <c r="G13" s="507"/>
      <c r="H13" s="507"/>
      <c r="I13" s="507"/>
      <c r="J13" s="507"/>
      <c r="K13" s="508"/>
      <c r="L13" s="190"/>
      <c r="M13" s="534" t="s">
        <v>141</v>
      </c>
      <c r="N13" s="535"/>
      <c r="O13" s="535"/>
      <c r="P13" s="535"/>
      <c r="Q13" s="536"/>
      <c r="R13" s="527">
        <v>52259</v>
      </c>
      <c r="S13" s="528"/>
      <c r="T13" s="528"/>
      <c r="U13" s="528"/>
      <c r="V13" s="529"/>
      <c r="W13" s="459" t="s">
        <v>142</v>
      </c>
      <c r="X13" s="460"/>
      <c r="Y13" s="460"/>
      <c r="Z13" s="460"/>
      <c r="AA13" s="460"/>
      <c r="AB13" s="450"/>
      <c r="AC13" s="494">
        <v>875</v>
      </c>
      <c r="AD13" s="495"/>
      <c r="AE13" s="495"/>
      <c r="AF13" s="495"/>
      <c r="AG13" s="537"/>
      <c r="AH13" s="494">
        <v>1070</v>
      </c>
      <c r="AI13" s="495"/>
      <c r="AJ13" s="495"/>
      <c r="AK13" s="495"/>
      <c r="AL13" s="496"/>
      <c r="AM13" s="472" t="s">
        <v>143</v>
      </c>
      <c r="AN13" s="473"/>
      <c r="AO13" s="473"/>
      <c r="AP13" s="473"/>
      <c r="AQ13" s="473"/>
      <c r="AR13" s="473"/>
      <c r="AS13" s="473"/>
      <c r="AT13" s="474"/>
      <c r="AU13" s="475" t="s">
        <v>144</v>
      </c>
      <c r="AV13" s="476"/>
      <c r="AW13" s="476"/>
      <c r="AX13" s="476"/>
      <c r="AY13" s="477" t="s">
        <v>145</v>
      </c>
      <c r="AZ13" s="478"/>
      <c r="BA13" s="478"/>
      <c r="BB13" s="478"/>
      <c r="BC13" s="478"/>
      <c r="BD13" s="478"/>
      <c r="BE13" s="478"/>
      <c r="BF13" s="478"/>
      <c r="BG13" s="478"/>
      <c r="BH13" s="478"/>
      <c r="BI13" s="478"/>
      <c r="BJ13" s="478"/>
      <c r="BK13" s="478"/>
      <c r="BL13" s="478"/>
      <c r="BM13" s="479"/>
      <c r="BN13" s="443">
        <v>108872</v>
      </c>
      <c r="BO13" s="444"/>
      <c r="BP13" s="444"/>
      <c r="BQ13" s="444"/>
      <c r="BR13" s="444"/>
      <c r="BS13" s="444"/>
      <c r="BT13" s="444"/>
      <c r="BU13" s="445"/>
      <c r="BV13" s="443">
        <v>1662922</v>
      </c>
      <c r="BW13" s="444"/>
      <c r="BX13" s="444"/>
      <c r="BY13" s="444"/>
      <c r="BZ13" s="444"/>
      <c r="CA13" s="444"/>
      <c r="CB13" s="444"/>
      <c r="CC13" s="445"/>
      <c r="CD13" s="446" t="s">
        <v>146</v>
      </c>
      <c r="CE13" s="447"/>
      <c r="CF13" s="447"/>
      <c r="CG13" s="447"/>
      <c r="CH13" s="447"/>
      <c r="CI13" s="447"/>
      <c r="CJ13" s="447"/>
      <c r="CK13" s="447"/>
      <c r="CL13" s="447"/>
      <c r="CM13" s="447"/>
      <c r="CN13" s="447"/>
      <c r="CO13" s="447"/>
      <c r="CP13" s="447"/>
      <c r="CQ13" s="447"/>
      <c r="CR13" s="447"/>
      <c r="CS13" s="448"/>
      <c r="CT13" s="440">
        <v>6.4</v>
      </c>
      <c r="CU13" s="441"/>
      <c r="CV13" s="441"/>
      <c r="CW13" s="441"/>
      <c r="CX13" s="441"/>
      <c r="CY13" s="441"/>
      <c r="CZ13" s="441"/>
      <c r="DA13" s="442"/>
      <c r="DB13" s="440">
        <v>6.8</v>
      </c>
      <c r="DC13" s="441"/>
      <c r="DD13" s="441"/>
      <c r="DE13" s="441"/>
      <c r="DF13" s="441"/>
      <c r="DG13" s="441"/>
      <c r="DH13" s="441"/>
      <c r="DI13" s="442"/>
    </row>
    <row r="14" spans="1:119" ht="18.75" customHeight="1" thickBot="1" x14ac:dyDescent="0.2">
      <c r="A14" s="181"/>
      <c r="B14" s="506"/>
      <c r="C14" s="507"/>
      <c r="D14" s="507"/>
      <c r="E14" s="507"/>
      <c r="F14" s="507"/>
      <c r="G14" s="507"/>
      <c r="H14" s="507"/>
      <c r="I14" s="507"/>
      <c r="J14" s="507"/>
      <c r="K14" s="508"/>
      <c r="L14" s="524" t="s">
        <v>147</v>
      </c>
      <c r="M14" s="525"/>
      <c r="N14" s="525"/>
      <c r="O14" s="525"/>
      <c r="P14" s="525"/>
      <c r="Q14" s="526"/>
      <c r="R14" s="527">
        <v>52469</v>
      </c>
      <c r="S14" s="528"/>
      <c r="T14" s="528"/>
      <c r="U14" s="528"/>
      <c r="V14" s="529"/>
      <c r="W14" s="433"/>
      <c r="X14" s="434"/>
      <c r="Y14" s="434"/>
      <c r="Z14" s="434"/>
      <c r="AA14" s="434"/>
      <c r="AB14" s="423"/>
      <c r="AC14" s="530">
        <v>3.7</v>
      </c>
      <c r="AD14" s="531"/>
      <c r="AE14" s="531"/>
      <c r="AF14" s="531"/>
      <c r="AG14" s="532"/>
      <c r="AH14" s="530">
        <v>4.5999999999999996</v>
      </c>
      <c r="AI14" s="531"/>
      <c r="AJ14" s="531"/>
      <c r="AK14" s="531"/>
      <c r="AL14" s="533"/>
      <c r="AM14" s="472"/>
      <c r="AN14" s="473"/>
      <c r="AO14" s="473"/>
      <c r="AP14" s="473"/>
      <c r="AQ14" s="473"/>
      <c r="AR14" s="473"/>
      <c r="AS14" s="473"/>
      <c r="AT14" s="474"/>
      <c r="AU14" s="475"/>
      <c r="AV14" s="476"/>
      <c r="AW14" s="476"/>
      <c r="AX14" s="476"/>
      <c r="AY14" s="477"/>
      <c r="AZ14" s="478"/>
      <c r="BA14" s="478"/>
      <c r="BB14" s="478"/>
      <c r="BC14" s="478"/>
      <c r="BD14" s="478"/>
      <c r="BE14" s="478"/>
      <c r="BF14" s="478"/>
      <c r="BG14" s="478"/>
      <c r="BH14" s="478"/>
      <c r="BI14" s="478"/>
      <c r="BJ14" s="478"/>
      <c r="BK14" s="478"/>
      <c r="BL14" s="478"/>
      <c r="BM14" s="479"/>
      <c r="BN14" s="443"/>
      <c r="BO14" s="444"/>
      <c r="BP14" s="444"/>
      <c r="BQ14" s="444"/>
      <c r="BR14" s="444"/>
      <c r="BS14" s="444"/>
      <c r="BT14" s="444"/>
      <c r="BU14" s="445"/>
      <c r="BV14" s="443"/>
      <c r="BW14" s="444"/>
      <c r="BX14" s="444"/>
      <c r="BY14" s="444"/>
      <c r="BZ14" s="444"/>
      <c r="CA14" s="444"/>
      <c r="CB14" s="444"/>
      <c r="CC14" s="445"/>
      <c r="CD14" s="538" t="s">
        <v>148</v>
      </c>
      <c r="CE14" s="539"/>
      <c r="CF14" s="539"/>
      <c r="CG14" s="539"/>
      <c r="CH14" s="539"/>
      <c r="CI14" s="539"/>
      <c r="CJ14" s="539"/>
      <c r="CK14" s="539"/>
      <c r="CL14" s="539"/>
      <c r="CM14" s="539"/>
      <c r="CN14" s="539"/>
      <c r="CO14" s="539"/>
      <c r="CP14" s="539"/>
      <c r="CQ14" s="539"/>
      <c r="CR14" s="539"/>
      <c r="CS14" s="540"/>
      <c r="CT14" s="541">
        <v>18.5</v>
      </c>
      <c r="CU14" s="542"/>
      <c r="CV14" s="542"/>
      <c r="CW14" s="542"/>
      <c r="CX14" s="542"/>
      <c r="CY14" s="542"/>
      <c r="CZ14" s="542"/>
      <c r="DA14" s="543"/>
      <c r="DB14" s="541">
        <v>12.6</v>
      </c>
      <c r="DC14" s="542"/>
      <c r="DD14" s="542"/>
      <c r="DE14" s="542"/>
      <c r="DF14" s="542"/>
      <c r="DG14" s="542"/>
      <c r="DH14" s="542"/>
      <c r="DI14" s="543"/>
    </row>
    <row r="15" spans="1:119" ht="18.75" customHeight="1" x14ac:dyDescent="0.15">
      <c r="A15" s="181"/>
      <c r="B15" s="506"/>
      <c r="C15" s="507"/>
      <c r="D15" s="507"/>
      <c r="E15" s="507"/>
      <c r="F15" s="507"/>
      <c r="G15" s="507"/>
      <c r="H15" s="507"/>
      <c r="I15" s="507"/>
      <c r="J15" s="507"/>
      <c r="K15" s="508"/>
      <c r="L15" s="190"/>
      <c r="M15" s="534" t="s">
        <v>149</v>
      </c>
      <c r="N15" s="535"/>
      <c r="O15" s="535"/>
      <c r="P15" s="535"/>
      <c r="Q15" s="536"/>
      <c r="R15" s="527">
        <v>51775</v>
      </c>
      <c r="S15" s="528"/>
      <c r="T15" s="528"/>
      <c r="U15" s="528"/>
      <c r="V15" s="529"/>
      <c r="W15" s="459" t="s">
        <v>150</v>
      </c>
      <c r="X15" s="460"/>
      <c r="Y15" s="460"/>
      <c r="Z15" s="460"/>
      <c r="AA15" s="460"/>
      <c r="AB15" s="450"/>
      <c r="AC15" s="494">
        <v>6541</v>
      </c>
      <c r="AD15" s="495"/>
      <c r="AE15" s="495"/>
      <c r="AF15" s="495"/>
      <c r="AG15" s="537"/>
      <c r="AH15" s="494">
        <v>7096</v>
      </c>
      <c r="AI15" s="495"/>
      <c r="AJ15" s="495"/>
      <c r="AK15" s="495"/>
      <c r="AL15" s="496"/>
      <c r="AM15" s="472"/>
      <c r="AN15" s="473"/>
      <c r="AO15" s="473"/>
      <c r="AP15" s="473"/>
      <c r="AQ15" s="473"/>
      <c r="AR15" s="473"/>
      <c r="AS15" s="473"/>
      <c r="AT15" s="474"/>
      <c r="AU15" s="475"/>
      <c r="AV15" s="476"/>
      <c r="AW15" s="476"/>
      <c r="AX15" s="476"/>
      <c r="AY15" s="403" t="s">
        <v>151</v>
      </c>
      <c r="AZ15" s="404"/>
      <c r="BA15" s="404"/>
      <c r="BB15" s="404"/>
      <c r="BC15" s="404"/>
      <c r="BD15" s="404"/>
      <c r="BE15" s="404"/>
      <c r="BF15" s="404"/>
      <c r="BG15" s="404"/>
      <c r="BH15" s="404"/>
      <c r="BI15" s="404"/>
      <c r="BJ15" s="404"/>
      <c r="BK15" s="404"/>
      <c r="BL15" s="404"/>
      <c r="BM15" s="405"/>
      <c r="BN15" s="406">
        <v>8169608</v>
      </c>
      <c r="BO15" s="407"/>
      <c r="BP15" s="407"/>
      <c r="BQ15" s="407"/>
      <c r="BR15" s="407"/>
      <c r="BS15" s="407"/>
      <c r="BT15" s="407"/>
      <c r="BU15" s="408"/>
      <c r="BV15" s="406">
        <v>7281094</v>
      </c>
      <c r="BW15" s="407"/>
      <c r="BX15" s="407"/>
      <c r="BY15" s="407"/>
      <c r="BZ15" s="407"/>
      <c r="CA15" s="407"/>
      <c r="CB15" s="407"/>
      <c r="CC15" s="408"/>
      <c r="CD15" s="544" t="s">
        <v>152</v>
      </c>
      <c r="CE15" s="545"/>
      <c r="CF15" s="545"/>
      <c r="CG15" s="545"/>
      <c r="CH15" s="545"/>
      <c r="CI15" s="545"/>
      <c r="CJ15" s="545"/>
      <c r="CK15" s="545"/>
      <c r="CL15" s="545"/>
      <c r="CM15" s="545"/>
      <c r="CN15" s="545"/>
      <c r="CO15" s="545"/>
      <c r="CP15" s="545"/>
      <c r="CQ15" s="545"/>
      <c r="CR15" s="545"/>
      <c r="CS15" s="546"/>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06"/>
      <c r="C16" s="507"/>
      <c r="D16" s="507"/>
      <c r="E16" s="507"/>
      <c r="F16" s="507"/>
      <c r="G16" s="507"/>
      <c r="H16" s="507"/>
      <c r="I16" s="507"/>
      <c r="J16" s="507"/>
      <c r="K16" s="508"/>
      <c r="L16" s="524" t="s">
        <v>153</v>
      </c>
      <c r="M16" s="547"/>
      <c r="N16" s="547"/>
      <c r="O16" s="547"/>
      <c r="P16" s="547"/>
      <c r="Q16" s="548"/>
      <c r="R16" s="549" t="s">
        <v>154</v>
      </c>
      <c r="S16" s="550"/>
      <c r="T16" s="550"/>
      <c r="U16" s="550"/>
      <c r="V16" s="551"/>
      <c r="W16" s="433"/>
      <c r="X16" s="434"/>
      <c r="Y16" s="434"/>
      <c r="Z16" s="434"/>
      <c r="AA16" s="434"/>
      <c r="AB16" s="423"/>
      <c r="AC16" s="530">
        <v>27.7</v>
      </c>
      <c r="AD16" s="531"/>
      <c r="AE16" s="531"/>
      <c r="AF16" s="531"/>
      <c r="AG16" s="532"/>
      <c r="AH16" s="530">
        <v>30.5</v>
      </c>
      <c r="AI16" s="531"/>
      <c r="AJ16" s="531"/>
      <c r="AK16" s="531"/>
      <c r="AL16" s="533"/>
      <c r="AM16" s="472"/>
      <c r="AN16" s="473"/>
      <c r="AO16" s="473"/>
      <c r="AP16" s="473"/>
      <c r="AQ16" s="473"/>
      <c r="AR16" s="473"/>
      <c r="AS16" s="473"/>
      <c r="AT16" s="474"/>
      <c r="AU16" s="475"/>
      <c r="AV16" s="476"/>
      <c r="AW16" s="476"/>
      <c r="AX16" s="476"/>
      <c r="AY16" s="477" t="s">
        <v>155</v>
      </c>
      <c r="AZ16" s="478"/>
      <c r="BA16" s="478"/>
      <c r="BB16" s="478"/>
      <c r="BC16" s="478"/>
      <c r="BD16" s="478"/>
      <c r="BE16" s="478"/>
      <c r="BF16" s="478"/>
      <c r="BG16" s="478"/>
      <c r="BH16" s="478"/>
      <c r="BI16" s="478"/>
      <c r="BJ16" s="478"/>
      <c r="BK16" s="478"/>
      <c r="BL16" s="478"/>
      <c r="BM16" s="479"/>
      <c r="BN16" s="443">
        <v>10640686</v>
      </c>
      <c r="BO16" s="444"/>
      <c r="BP16" s="444"/>
      <c r="BQ16" s="444"/>
      <c r="BR16" s="444"/>
      <c r="BS16" s="444"/>
      <c r="BT16" s="444"/>
      <c r="BU16" s="445"/>
      <c r="BV16" s="443">
        <v>10121655</v>
      </c>
      <c r="BW16" s="444"/>
      <c r="BX16" s="444"/>
      <c r="BY16" s="444"/>
      <c r="BZ16" s="444"/>
      <c r="CA16" s="444"/>
      <c r="CB16" s="444"/>
      <c r="CC16" s="445"/>
      <c r="CD16" s="194"/>
      <c r="CE16" s="557"/>
      <c r="CF16" s="557"/>
      <c r="CG16" s="557"/>
      <c r="CH16" s="557"/>
      <c r="CI16" s="557"/>
      <c r="CJ16" s="557"/>
      <c r="CK16" s="557"/>
      <c r="CL16" s="557"/>
      <c r="CM16" s="557"/>
      <c r="CN16" s="557"/>
      <c r="CO16" s="557"/>
      <c r="CP16" s="557"/>
      <c r="CQ16" s="557"/>
      <c r="CR16" s="557"/>
      <c r="CS16" s="558"/>
      <c r="CT16" s="440"/>
      <c r="CU16" s="441"/>
      <c r="CV16" s="441"/>
      <c r="CW16" s="441"/>
      <c r="CX16" s="441"/>
      <c r="CY16" s="441"/>
      <c r="CZ16" s="441"/>
      <c r="DA16" s="442"/>
      <c r="DB16" s="440"/>
      <c r="DC16" s="441"/>
      <c r="DD16" s="441"/>
      <c r="DE16" s="441"/>
      <c r="DF16" s="441"/>
      <c r="DG16" s="441"/>
      <c r="DH16" s="441"/>
      <c r="DI16" s="442"/>
    </row>
    <row r="17" spans="1:113" ht="18.75" customHeight="1" thickBot="1" x14ac:dyDescent="0.2">
      <c r="A17" s="181"/>
      <c r="B17" s="509"/>
      <c r="C17" s="510"/>
      <c r="D17" s="510"/>
      <c r="E17" s="510"/>
      <c r="F17" s="510"/>
      <c r="G17" s="510"/>
      <c r="H17" s="510"/>
      <c r="I17" s="510"/>
      <c r="J17" s="510"/>
      <c r="K17" s="511"/>
      <c r="L17" s="195"/>
      <c r="M17" s="554" t="s">
        <v>156</v>
      </c>
      <c r="N17" s="555"/>
      <c r="O17" s="555"/>
      <c r="P17" s="555"/>
      <c r="Q17" s="556"/>
      <c r="R17" s="549" t="s">
        <v>157</v>
      </c>
      <c r="S17" s="550"/>
      <c r="T17" s="550"/>
      <c r="U17" s="550"/>
      <c r="V17" s="551"/>
      <c r="W17" s="459" t="s">
        <v>158</v>
      </c>
      <c r="X17" s="460"/>
      <c r="Y17" s="460"/>
      <c r="Z17" s="460"/>
      <c r="AA17" s="460"/>
      <c r="AB17" s="450"/>
      <c r="AC17" s="494">
        <v>16185</v>
      </c>
      <c r="AD17" s="495"/>
      <c r="AE17" s="495"/>
      <c r="AF17" s="495"/>
      <c r="AG17" s="537"/>
      <c r="AH17" s="494">
        <v>15086</v>
      </c>
      <c r="AI17" s="495"/>
      <c r="AJ17" s="495"/>
      <c r="AK17" s="495"/>
      <c r="AL17" s="496"/>
      <c r="AM17" s="472"/>
      <c r="AN17" s="473"/>
      <c r="AO17" s="473"/>
      <c r="AP17" s="473"/>
      <c r="AQ17" s="473"/>
      <c r="AR17" s="473"/>
      <c r="AS17" s="473"/>
      <c r="AT17" s="474"/>
      <c r="AU17" s="475"/>
      <c r="AV17" s="476"/>
      <c r="AW17" s="476"/>
      <c r="AX17" s="476"/>
      <c r="AY17" s="477" t="s">
        <v>159</v>
      </c>
      <c r="AZ17" s="478"/>
      <c r="BA17" s="478"/>
      <c r="BB17" s="478"/>
      <c r="BC17" s="478"/>
      <c r="BD17" s="478"/>
      <c r="BE17" s="478"/>
      <c r="BF17" s="478"/>
      <c r="BG17" s="478"/>
      <c r="BH17" s="478"/>
      <c r="BI17" s="478"/>
      <c r="BJ17" s="478"/>
      <c r="BK17" s="478"/>
      <c r="BL17" s="478"/>
      <c r="BM17" s="479"/>
      <c r="BN17" s="443">
        <v>10440386</v>
      </c>
      <c r="BO17" s="444"/>
      <c r="BP17" s="444"/>
      <c r="BQ17" s="444"/>
      <c r="BR17" s="444"/>
      <c r="BS17" s="444"/>
      <c r="BT17" s="444"/>
      <c r="BU17" s="445"/>
      <c r="BV17" s="443">
        <v>9257988</v>
      </c>
      <c r="BW17" s="444"/>
      <c r="BX17" s="444"/>
      <c r="BY17" s="444"/>
      <c r="BZ17" s="444"/>
      <c r="CA17" s="444"/>
      <c r="CB17" s="444"/>
      <c r="CC17" s="445"/>
      <c r="CD17" s="194"/>
      <c r="CE17" s="557"/>
      <c r="CF17" s="557"/>
      <c r="CG17" s="557"/>
      <c r="CH17" s="557"/>
      <c r="CI17" s="557"/>
      <c r="CJ17" s="557"/>
      <c r="CK17" s="557"/>
      <c r="CL17" s="557"/>
      <c r="CM17" s="557"/>
      <c r="CN17" s="557"/>
      <c r="CO17" s="557"/>
      <c r="CP17" s="557"/>
      <c r="CQ17" s="557"/>
      <c r="CR17" s="557"/>
      <c r="CS17" s="558"/>
      <c r="CT17" s="440"/>
      <c r="CU17" s="441"/>
      <c r="CV17" s="441"/>
      <c r="CW17" s="441"/>
      <c r="CX17" s="441"/>
      <c r="CY17" s="441"/>
      <c r="CZ17" s="441"/>
      <c r="DA17" s="442"/>
      <c r="DB17" s="440"/>
      <c r="DC17" s="441"/>
      <c r="DD17" s="441"/>
      <c r="DE17" s="441"/>
      <c r="DF17" s="441"/>
      <c r="DG17" s="441"/>
      <c r="DH17" s="441"/>
      <c r="DI17" s="442"/>
    </row>
    <row r="18" spans="1:113" ht="18.75" customHeight="1" thickBot="1" x14ac:dyDescent="0.2">
      <c r="A18" s="181"/>
      <c r="B18" s="565" t="s">
        <v>160</v>
      </c>
      <c r="C18" s="486"/>
      <c r="D18" s="486"/>
      <c r="E18" s="566"/>
      <c r="F18" s="566"/>
      <c r="G18" s="566"/>
      <c r="H18" s="566"/>
      <c r="I18" s="566"/>
      <c r="J18" s="566"/>
      <c r="K18" s="566"/>
      <c r="L18" s="567">
        <v>79.16</v>
      </c>
      <c r="M18" s="567"/>
      <c r="N18" s="567"/>
      <c r="O18" s="567"/>
      <c r="P18" s="567"/>
      <c r="Q18" s="567"/>
      <c r="R18" s="568"/>
      <c r="S18" s="568"/>
      <c r="T18" s="568"/>
      <c r="U18" s="568"/>
      <c r="V18" s="569"/>
      <c r="W18" s="461"/>
      <c r="X18" s="462"/>
      <c r="Y18" s="462"/>
      <c r="Z18" s="462"/>
      <c r="AA18" s="462"/>
      <c r="AB18" s="453"/>
      <c r="AC18" s="570">
        <v>68.599999999999994</v>
      </c>
      <c r="AD18" s="571"/>
      <c r="AE18" s="571"/>
      <c r="AF18" s="571"/>
      <c r="AG18" s="572"/>
      <c r="AH18" s="570">
        <v>64.900000000000006</v>
      </c>
      <c r="AI18" s="571"/>
      <c r="AJ18" s="571"/>
      <c r="AK18" s="571"/>
      <c r="AL18" s="573"/>
      <c r="AM18" s="472"/>
      <c r="AN18" s="473"/>
      <c r="AO18" s="473"/>
      <c r="AP18" s="473"/>
      <c r="AQ18" s="473"/>
      <c r="AR18" s="473"/>
      <c r="AS18" s="473"/>
      <c r="AT18" s="474"/>
      <c r="AU18" s="475"/>
      <c r="AV18" s="476"/>
      <c r="AW18" s="476"/>
      <c r="AX18" s="476"/>
      <c r="AY18" s="477" t="s">
        <v>161</v>
      </c>
      <c r="AZ18" s="478"/>
      <c r="BA18" s="478"/>
      <c r="BB18" s="478"/>
      <c r="BC18" s="478"/>
      <c r="BD18" s="478"/>
      <c r="BE18" s="478"/>
      <c r="BF18" s="478"/>
      <c r="BG18" s="478"/>
      <c r="BH18" s="478"/>
      <c r="BI18" s="478"/>
      <c r="BJ18" s="478"/>
      <c r="BK18" s="478"/>
      <c r="BL18" s="478"/>
      <c r="BM18" s="479"/>
      <c r="BN18" s="443">
        <v>12478304</v>
      </c>
      <c r="BO18" s="444"/>
      <c r="BP18" s="444"/>
      <c r="BQ18" s="444"/>
      <c r="BR18" s="444"/>
      <c r="BS18" s="444"/>
      <c r="BT18" s="444"/>
      <c r="BU18" s="445"/>
      <c r="BV18" s="443">
        <v>12124848</v>
      </c>
      <c r="BW18" s="444"/>
      <c r="BX18" s="444"/>
      <c r="BY18" s="444"/>
      <c r="BZ18" s="444"/>
      <c r="CA18" s="444"/>
      <c r="CB18" s="444"/>
      <c r="CC18" s="445"/>
      <c r="CD18" s="194"/>
      <c r="CE18" s="557"/>
      <c r="CF18" s="557"/>
      <c r="CG18" s="557"/>
      <c r="CH18" s="557"/>
      <c r="CI18" s="557"/>
      <c r="CJ18" s="557"/>
      <c r="CK18" s="557"/>
      <c r="CL18" s="557"/>
      <c r="CM18" s="557"/>
      <c r="CN18" s="557"/>
      <c r="CO18" s="557"/>
      <c r="CP18" s="557"/>
      <c r="CQ18" s="557"/>
      <c r="CR18" s="557"/>
      <c r="CS18" s="558"/>
      <c r="CT18" s="440"/>
      <c r="CU18" s="441"/>
      <c r="CV18" s="441"/>
      <c r="CW18" s="441"/>
      <c r="CX18" s="441"/>
      <c r="CY18" s="441"/>
      <c r="CZ18" s="441"/>
      <c r="DA18" s="442"/>
      <c r="DB18" s="440"/>
      <c r="DC18" s="441"/>
      <c r="DD18" s="441"/>
      <c r="DE18" s="441"/>
      <c r="DF18" s="441"/>
      <c r="DG18" s="441"/>
      <c r="DH18" s="441"/>
      <c r="DI18" s="442"/>
    </row>
    <row r="19" spans="1:113" ht="18.75" customHeight="1" thickBot="1" x14ac:dyDescent="0.2">
      <c r="A19" s="181"/>
      <c r="B19" s="565" t="s">
        <v>162</v>
      </c>
      <c r="C19" s="486"/>
      <c r="D19" s="486"/>
      <c r="E19" s="566"/>
      <c r="F19" s="566"/>
      <c r="G19" s="566"/>
      <c r="H19" s="566"/>
      <c r="I19" s="566"/>
      <c r="J19" s="566"/>
      <c r="K19" s="566"/>
      <c r="L19" s="574">
        <v>630</v>
      </c>
      <c r="M19" s="574"/>
      <c r="N19" s="574"/>
      <c r="O19" s="574"/>
      <c r="P19" s="574"/>
      <c r="Q19" s="574"/>
      <c r="R19" s="575"/>
      <c r="S19" s="575"/>
      <c r="T19" s="575"/>
      <c r="U19" s="575"/>
      <c r="V19" s="576"/>
      <c r="W19" s="400"/>
      <c r="X19" s="401"/>
      <c r="Y19" s="401"/>
      <c r="Z19" s="401"/>
      <c r="AA19" s="401"/>
      <c r="AB19" s="401"/>
      <c r="AC19" s="552"/>
      <c r="AD19" s="552"/>
      <c r="AE19" s="552"/>
      <c r="AF19" s="552"/>
      <c r="AG19" s="552"/>
      <c r="AH19" s="552"/>
      <c r="AI19" s="552"/>
      <c r="AJ19" s="552"/>
      <c r="AK19" s="552"/>
      <c r="AL19" s="553"/>
      <c r="AM19" s="472"/>
      <c r="AN19" s="473"/>
      <c r="AO19" s="473"/>
      <c r="AP19" s="473"/>
      <c r="AQ19" s="473"/>
      <c r="AR19" s="473"/>
      <c r="AS19" s="473"/>
      <c r="AT19" s="474"/>
      <c r="AU19" s="475"/>
      <c r="AV19" s="476"/>
      <c r="AW19" s="476"/>
      <c r="AX19" s="476"/>
      <c r="AY19" s="477" t="s">
        <v>163</v>
      </c>
      <c r="AZ19" s="478"/>
      <c r="BA19" s="478"/>
      <c r="BB19" s="478"/>
      <c r="BC19" s="478"/>
      <c r="BD19" s="478"/>
      <c r="BE19" s="478"/>
      <c r="BF19" s="478"/>
      <c r="BG19" s="478"/>
      <c r="BH19" s="478"/>
      <c r="BI19" s="478"/>
      <c r="BJ19" s="478"/>
      <c r="BK19" s="478"/>
      <c r="BL19" s="478"/>
      <c r="BM19" s="479"/>
      <c r="BN19" s="443">
        <v>15981638</v>
      </c>
      <c r="BO19" s="444"/>
      <c r="BP19" s="444"/>
      <c r="BQ19" s="444"/>
      <c r="BR19" s="444"/>
      <c r="BS19" s="444"/>
      <c r="BT19" s="444"/>
      <c r="BU19" s="445"/>
      <c r="BV19" s="443">
        <v>16326277</v>
      </c>
      <c r="BW19" s="444"/>
      <c r="BX19" s="444"/>
      <c r="BY19" s="444"/>
      <c r="BZ19" s="444"/>
      <c r="CA19" s="444"/>
      <c r="CB19" s="444"/>
      <c r="CC19" s="445"/>
      <c r="CD19" s="194"/>
      <c r="CE19" s="557"/>
      <c r="CF19" s="557"/>
      <c r="CG19" s="557"/>
      <c r="CH19" s="557"/>
      <c r="CI19" s="557"/>
      <c r="CJ19" s="557"/>
      <c r="CK19" s="557"/>
      <c r="CL19" s="557"/>
      <c r="CM19" s="557"/>
      <c r="CN19" s="557"/>
      <c r="CO19" s="557"/>
      <c r="CP19" s="557"/>
      <c r="CQ19" s="557"/>
      <c r="CR19" s="557"/>
      <c r="CS19" s="558"/>
      <c r="CT19" s="440"/>
      <c r="CU19" s="441"/>
      <c r="CV19" s="441"/>
      <c r="CW19" s="441"/>
      <c r="CX19" s="441"/>
      <c r="CY19" s="441"/>
      <c r="CZ19" s="441"/>
      <c r="DA19" s="442"/>
      <c r="DB19" s="440"/>
      <c r="DC19" s="441"/>
      <c r="DD19" s="441"/>
      <c r="DE19" s="441"/>
      <c r="DF19" s="441"/>
      <c r="DG19" s="441"/>
      <c r="DH19" s="441"/>
      <c r="DI19" s="442"/>
    </row>
    <row r="20" spans="1:113" ht="18.75" customHeight="1" thickBot="1" x14ac:dyDescent="0.2">
      <c r="A20" s="181"/>
      <c r="B20" s="565" t="s">
        <v>164</v>
      </c>
      <c r="C20" s="486"/>
      <c r="D20" s="486"/>
      <c r="E20" s="566"/>
      <c r="F20" s="566"/>
      <c r="G20" s="566"/>
      <c r="H20" s="566"/>
      <c r="I20" s="566"/>
      <c r="J20" s="566"/>
      <c r="K20" s="566"/>
      <c r="L20" s="574">
        <v>19971</v>
      </c>
      <c r="M20" s="574"/>
      <c r="N20" s="574"/>
      <c r="O20" s="574"/>
      <c r="P20" s="574"/>
      <c r="Q20" s="574"/>
      <c r="R20" s="575"/>
      <c r="S20" s="575"/>
      <c r="T20" s="575"/>
      <c r="U20" s="575"/>
      <c r="V20" s="576"/>
      <c r="W20" s="461"/>
      <c r="X20" s="462"/>
      <c r="Y20" s="462"/>
      <c r="Z20" s="462"/>
      <c r="AA20" s="462"/>
      <c r="AB20" s="462"/>
      <c r="AC20" s="577"/>
      <c r="AD20" s="577"/>
      <c r="AE20" s="577"/>
      <c r="AF20" s="577"/>
      <c r="AG20" s="577"/>
      <c r="AH20" s="577"/>
      <c r="AI20" s="577"/>
      <c r="AJ20" s="577"/>
      <c r="AK20" s="577"/>
      <c r="AL20" s="578"/>
      <c r="AM20" s="579"/>
      <c r="AN20" s="498"/>
      <c r="AO20" s="498"/>
      <c r="AP20" s="498"/>
      <c r="AQ20" s="498"/>
      <c r="AR20" s="498"/>
      <c r="AS20" s="498"/>
      <c r="AT20" s="499"/>
      <c r="AU20" s="580"/>
      <c r="AV20" s="581"/>
      <c r="AW20" s="581"/>
      <c r="AX20" s="582"/>
      <c r="AY20" s="477"/>
      <c r="AZ20" s="478"/>
      <c r="BA20" s="478"/>
      <c r="BB20" s="478"/>
      <c r="BC20" s="478"/>
      <c r="BD20" s="478"/>
      <c r="BE20" s="478"/>
      <c r="BF20" s="478"/>
      <c r="BG20" s="478"/>
      <c r="BH20" s="478"/>
      <c r="BI20" s="478"/>
      <c r="BJ20" s="478"/>
      <c r="BK20" s="478"/>
      <c r="BL20" s="478"/>
      <c r="BM20" s="479"/>
      <c r="BN20" s="443"/>
      <c r="BO20" s="444"/>
      <c r="BP20" s="444"/>
      <c r="BQ20" s="444"/>
      <c r="BR20" s="444"/>
      <c r="BS20" s="444"/>
      <c r="BT20" s="444"/>
      <c r="BU20" s="445"/>
      <c r="BV20" s="443"/>
      <c r="BW20" s="444"/>
      <c r="BX20" s="444"/>
      <c r="BY20" s="444"/>
      <c r="BZ20" s="444"/>
      <c r="CA20" s="444"/>
      <c r="CB20" s="444"/>
      <c r="CC20" s="445"/>
      <c r="CD20" s="194"/>
      <c r="CE20" s="557"/>
      <c r="CF20" s="557"/>
      <c r="CG20" s="557"/>
      <c r="CH20" s="557"/>
      <c r="CI20" s="557"/>
      <c r="CJ20" s="557"/>
      <c r="CK20" s="557"/>
      <c r="CL20" s="557"/>
      <c r="CM20" s="557"/>
      <c r="CN20" s="557"/>
      <c r="CO20" s="557"/>
      <c r="CP20" s="557"/>
      <c r="CQ20" s="557"/>
      <c r="CR20" s="557"/>
      <c r="CS20" s="558"/>
      <c r="CT20" s="440"/>
      <c r="CU20" s="441"/>
      <c r="CV20" s="441"/>
      <c r="CW20" s="441"/>
      <c r="CX20" s="441"/>
      <c r="CY20" s="441"/>
      <c r="CZ20" s="441"/>
      <c r="DA20" s="442"/>
      <c r="DB20" s="440"/>
      <c r="DC20" s="441"/>
      <c r="DD20" s="441"/>
      <c r="DE20" s="441"/>
      <c r="DF20" s="441"/>
      <c r="DG20" s="441"/>
      <c r="DH20" s="441"/>
      <c r="DI20" s="442"/>
    </row>
    <row r="21" spans="1:113" ht="18.75" customHeight="1" thickBot="1" x14ac:dyDescent="0.2">
      <c r="A21" s="181"/>
      <c r="B21" s="583" t="s">
        <v>165</v>
      </c>
      <c r="C21" s="584"/>
      <c r="D21" s="584"/>
      <c r="E21" s="584"/>
      <c r="F21" s="584"/>
      <c r="G21" s="584"/>
      <c r="H21" s="584"/>
      <c r="I21" s="584"/>
      <c r="J21" s="584"/>
      <c r="K21" s="584"/>
      <c r="L21" s="584"/>
      <c r="M21" s="584"/>
      <c r="N21" s="584"/>
      <c r="O21" s="584"/>
      <c r="P21" s="584"/>
      <c r="Q21" s="584"/>
      <c r="R21" s="584"/>
      <c r="S21" s="584"/>
      <c r="T21" s="584"/>
      <c r="U21" s="584"/>
      <c r="V21" s="584"/>
      <c r="W21" s="584"/>
      <c r="X21" s="584"/>
      <c r="Y21" s="584"/>
      <c r="Z21" s="584"/>
      <c r="AA21" s="584"/>
      <c r="AB21" s="584"/>
      <c r="AC21" s="584"/>
      <c r="AD21" s="584"/>
      <c r="AE21" s="584"/>
      <c r="AF21" s="584"/>
      <c r="AG21" s="584"/>
      <c r="AH21" s="584"/>
      <c r="AI21" s="584"/>
      <c r="AJ21" s="584"/>
      <c r="AK21" s="584"/>
      <c r="AL21" s="584"/>
      <c r="AM21" s="584"/>
      <c r="AN21" s="584"/>
      <c r="AO21" s="584"/>
      <c r="AP21" s="584"/>
      <c r="AQ21" s="584"/>
      <c r="AR21" s="584"/>
      <c r="AS21" s="584"/>
      <c r="AT21" s="584"/>
      <c r="AU21" s="584"/>
      <c r="AV21" s="584"/>
      <c r="AW21" s="584"/>
      <c r="AX21" s="585"/>
      <c r="AY21" s="559"/>
      <c r="AZ21" s="560"/>
      <c r="BA21" s="560"/>
      <c r="BB21" s="560"/>
      <c r="BC21" s="560"/>
      <c r="BD21" s="560"/>
      <c r="BE21" s="560"/>
      <c r="BF21" s="560"/>
      <c r="BG21" s="560"/>
      <c r="BH21" s="560"/>
      <c r="BI21" s="560"/>
      <c r="BJ21" s="560"/>
      <c r="BK21" s="560"/>
      <c r="BL21" s="560"/>
      <c r="BM21" s="561"/>
      <c r="BN21" s="562"/>
      <c r="BO21" s="563"/>
      <c r="BP21" s="563"/>
      <c r="BQ21" s="563"/>
      <c r="BR21" s="563"/>
      <c r="BS21" s="563"/>
      <c r="BT21" s="563"/>
      <c r="BU21" s="564"/>
      <c r="BV21" s="562"/>
      <c r="BW21" s="563"/>
      <c r="BX21" s="563"/>
      <c r="BY21" s="563"/>
      <c r="BZ21" s="563"/>
      <c r="CA21" s="563"/>
      <c r="CB21" s="563"/>
      <c r="CC21" s="564"/>
      <c r="CD21" s="194"/>
      <c r="CE21" s="557"/>
      <c r="CF21" s="557"/>
      <c r="CG21" s="557"/>
      <c r="CH21" s="557"/>
      <c r="CI21" s="557"/>
      <c r="CJ21" s="557"/>
      <c r="CK21" s="557"/>
      <c r="CL21" s="557"/>
      <c r="CM21" s="557"/>
      <c r="CN21" s="557"/>
      <c r="CO21" s="557"/>
      <c r="CP21" s="557"/>
      <c r="CQ21" s="557"/>
      <c r="CR21" s="557"/>
      <c r="CS21" s="558"/>
      <c r="CT21" s="440"/>
      <c r="CU21" s="441"/>
      <c r="CV21" s="441"/>
      <c r="CW21" s="441"/>
      <c r="CX21" s="441"/>
      <c r="CY21" s="441"/>
      <c r="CZ21" s="441"/>
      <c r="DA21" s="442"/>
      <c r="DB21" s="440"/>
      <c r="DC21" s="441"/>
      <c r="DD21" s="441"/>
      <c r="DE21" s="441"/>
      <c r="DF21" s="441"/>
      <c r="DG21" s="441"/>
      <c r="DH21" s="441"/>
      <c r="DI21" s="442"/>
    </row>
    <row r="22" spans="1:113" ht="18.75" customHeight="1" x14ac:dyDescent="0.15">
      <c r="A22" s="181"/>
      <c r="B22" s="613" t="s">
        <v>166</v>
      </c>
      <c r="C22" s="587"/>
      <c r="D22" s="588"/>
      <c r="E22" s="455" t="s">
        <v>1</v>
      </c>
      <c r="F22" s="460"/>
      <c r="G22" s="460"/>
      <c r="H22" s="460"/>
      <c r="I22" s="460"/>
      <c r="J22" s="460"/>
      <c r="K22" s="450"/>
      <c r="L22" s="455" t="s">
        <v>167</v>
      </c>
      <c r="M22" s="460"/>
      <c r="N22" s="460"/>
      <c r="O22" s="460"/>
      <c r="P22" s="450"/>
      <c r="Q22" s="618" t="s">
        <v>168</v>
      </c>
      <c r="R22" s="619"/>
      <c r="S22" s="619"/>
      <c r="T22" s="619"/>
      <c r="U22" s="619"/>
      <c r="V22" s="620"/>
      <c r="W22" s="586" t="s">
        <v>169</v>
      </c>
      <c r="X22" s="587"/>
      <c r="Y22" s="588"/>
      <c r="Z22" s="455" t="s">
        <v>1</v>
      </c>
      <c r="AA22" s="460"/>
      <c r="AB22" s="460"/>
      <c r="AC22" s="460"/>
      <c r="AD22" s="460"/>
      <c r="AE22" s="460"/>
      <c r="AF22" s="460"/>
      <c r="AG22" s="450"/>
      <c r="AH22" s="624" t="s">
        <v>170</v>
      </c>
      <c r="AI22" s="460"/>
      <c r="AJ22" s="460"/>
      <c r="AK22" s="460"/>
      <c r="AL22" s="450"/>
      <c r="AM22" s="624" t="s">
        <v>171</v>
      </c>
      <c r="AN22" s="625"/>
      <c r="AO22" s="625"/>
      <c r="AP22" s="625"/>
      <c r="AQ22" s="625"/>
      <c r="AR22" s="626"/>
      <c r="AS22" s="618" t="s">
        <v>168</v>
      </c>
      <c r="AT22" s="619"/>
      <c r="AU22" s="619"/>
      <c r="AV22" s="619"/>
      <c r="AW22" s="619"/>
      <c r="AX22" s="630"/>
      <c r="AY22" s="403" t="s">
        <v>172</v>
      </c>
      <c r="AZ22" s="404"/>
      <c r="BA22" s="404"/>
      <c r="BB22" s="404"/>
      <c r="BC22" s="404"/>
      <c r="BD22" s="404"/>
      <c r="BE22" s="404"/>
      <c r="BF22" s="404"/>
      <c r="BG22" s="404"/>
      <c r="BH22" s="404"/>
      <c r="BI22" s="404"/>
      <c r="BJ22" s="404"/>
      <c r="BK22" s="404"/>
      <c r="BL22" s="404"/>
      <c r="BM22" s="405"/>
      <c r="BN22" s="406">
        <v>21442692</v>
      </c>
      <c r="BO22" s="407"/>
      <c r="BP22" s="407"/>
      <c r="BQ22" s="407"/>
      <c r="BR22" s="407"/>
      <c r="BS22" s="407"/>
      <c r="BT22" s="407"/>
      <c r="BU22" s="408"/>
      <c r="BV22" s="406">
        <v>22052693</v>
      </c>
      <c r="BW22" s="407"/>
      <c r="BX22" s="407"/>
      <c r="BY22" s="407"/>
      <c r="BZ22" s="407"/>
      <c r="CA22" s="407"/>
      <c r="CB22" s="407"/>
      <c r="CC22" s="408"/>
      <c r="CD22" s="194"/>
      <c r="CE22" s="557"/>
      <c r="CF22" s="557"/>
      <c r="CG22" s="557"/>
      <c r="CH22" s="557"/>
      <c r="CI22" s="557"/>
      <c r="CJ22" s="557"/>
      <c r="CK22" s="557"/>
      <c r="CL22" s="557"/>
      <c r="CM22" s="557"/>
      <c r="CN22" s="557"/>
      <c r="CO22" s="557"/>
      <c r="CP22" s="557"/>
      <c r="CQ22" s="557"/>
      <c r="CR22" s="557"/>
      <c r="CS22" s="558"/>
      <c r="CT22" s="440"/>
      <c r="CU22" s="441"/>
      <c r="CV22" s="441"/>
      <c r="CW22" s="441"/>
      <c r="CX22" s="441"/>
      <c r="CY22" s="441"/>
      <c r="CZ22" s="441"/>
      <c r="DA22" s="442"/>
      <c r="DB22" s="440"/>
      <c r="DC22" s="441"/>
      <c r="DD22" s="441"/>
      <c r="DE22" s="441"/>
      <c r="DF22" s="441"/>
      <c r="DG22" s="441"/>
      <c r="DH22" s="441"/>
      <c r="DI22" s="442"/>
    </row>
    <row r="23" spans="1:113" ht="18.75" customHeight="1" x14ac:dyDescent="0.15">
      <c r="A23" s="181"/>
      <c r="B23" s="614"/>
      <c r="C23" s="590"/>
      <c r="D23" s="591"/>
      <c r="E23" s="429"/>
      <c r="F23" s="434"/>
      <c r="G23" s="434"/>
      <c r="H23" s="434"/>
      <c r="I23" s="434"/>
      <c r="J23" s="434"/>
      <c r="K23" s="423"/>
      <c r="L23" s="429"/>
      <c r="M23" s="434"/>
      <c r="N23" s="434"/>
      <c r="O23" s="434"/>
      <c r="P23" s="423"/>
      <c r="Q23" s="621"/>
      <c r="R23" s="622"/>
      <c r="S23" s="622"/>
      <c r="T23" s="622"/>
      <c r="U23" s="622"/>
      <c r="V23" s="623"/>
      <c r="W23" s="589"/>
      <c r="X23" s="590"/>
      <c r="Y23" s="591"/>
      <c r="Z23" s="429"/>
      <c r="AA23" s="434"/>
      <c r="AB23" s="434"/>
      <c r="AC23" s="434"/>
      <c r="AD23" s="434"/>
      <c r="AE23" s="434"/>
      <c r="AF23" s="434"/>
      <c r="AG23" s="423"/>
      <c r="AH23" s="429"/>
      <c r="AI23" s="434"/>
      <c r="AJ23" s="434"/>
      <c r="AK23" s="434"/>
      <c r="AL23" s="423"/>
      <c r="AM23" s="627"/>
      <c r="AN23" s="628"/>
      <c r="AO23" s="628"/>
      <c r="AP23" s="628"/>
      <c r="AQ23" s="628"/>
      <c r="AR23" s="629"/>
      <c r="AS23" s="621"/>
      <c r="AT23" s="622"/>
      <c r="AU23" s="622"/>
      <c r="AV23" s="622"/>
      <c r="AW23" s="622"/>
      <c r="AX23" s="631"/>
      <c r="AY23" s="477" t="s">
        <v>173</v>
      </c>
      <c r="AZ23" s="478"/>
      <c r="BA23" s="478"/>
      <c r="BB23" s="478"/>
      <c r="BC23" s="478"/>
      <c r="BD23" s="478"/>
      <c r="BE23" s="478"/>
      <c r="BF23" s="478"/>
      <c r="BG23" s="478"/>
      <c r="BH23" s="478"/>
      <c r="BI23" s="478"/>
      <c r="BJ23" s="478"/>
      <c r="BK23" s="478"/>
      <c r="BL23" s="478"/>
      <c r="BM23" s="479"/>
      <c r="BN23" s="443">
        <v>15209886</v>
      </c>
      <c r="BO23" s="444"/>
      <c r="BP23" s="444"/>
      <c r="BQ23" s="444"/>
      <c r="BR23" s="444"/>
      <c r="BS23" s="444"/>
      <c r="BT23" s="444"/>
      <c r="BU23" s="445"/>
      <c r="BV23" s="443">
        <v>15922822</v>
      </c>
      <c r="BW23" s="444"/>
      <c r="BX23" s="444"/>
      <c r="BY23" s="444"/>
      <c r="BZ23" s="444"/>
      <c r="CA23" s="444"/>
      <c r="CB23" s="444"/>
      <c r="CC23" s="445"/>
      <c r="CD23" s="194"/>
      <c r="CE23" s="557"/>
      <c r="CF23" s="557"/>
      <c r="CG23" s="557"/>
      <c r="CH23" s="557"/>
      <c r="CI23" s="557"/>
      <c r="CJ23" s="557"/>
      <c r="CK23" s="557"/>
      <c r="CL23" s="557"/>
      <c r="CM23" s="557"/>
      <c r="CN23" s="557"/>
      <c r="CO23" s="557"/>
      <c r="CP23" s="557"/>
      <c r="CQ23" s="557"/>
      <c r="CR23" s="557"/>
      <c r="CS23" s="558"/>
      <c r="CT23" s="440"/>
      <c r="CU23" s="441"/>
      <c r="CV23" s="441"/>
      <c r="CW23" s="441"/>
      <c r="CX23" s="441"/>
      <c r="CY23" s="441"/>
      <c r="CZ23" s="441"/>
      <c r="DA23" s="442"/>
      <c r="DB23" s="440"/>
      <c r="DC23" s="441"/>
      <c r="DD23" s="441"/>
      <c r="DE23" s="441"/>
      <c r="DF23" s="441"/>
      <c r="DG23" s="441"/>
      <c r="DH23" s="441"/>
      <c r="DI23" s="442"/>
    </row>
    <row r="24" spans="1:113" ht="18.75" customHeight="1" thickBot="1" x14ac:dyDescent="0.2">
      <c r="A24" s="181"/>
      <c r="B24" s="614"/>
      <c r="C24" s="590"/>
      <c r="D24" s="591"/>
      <c r="E24" s="493" t="s">
        <v>174</v>
      </c>
      <c r="F24" s="473"/>
      <c r="G24" s="473"/>
      <c r="H24" s="473"/>
      <c r="I24" s="473"/>
      <c r="J24" s="473"/>
      <c r="K24" s="474"/>
      <c r="L24" s="494">
        <v>1</v>
      </c>
      <c r="M24" s="495"/>
      <c r="N24" s="495"/>
      <c r="O24" s="495"/>
      <c r="P24" s="537"/>
      <c r="Q24" s="494">
        <v>8210</v>
      </c>
      <c r="R24" s="495"/>
      <c r="S24" s="495"/>
      <c r="T24" s="495"/>
      <c r="U24" s="495"/>
      <c r="V24" s="537"/>
      <c r="W24" s="589"/>
      <c r="X24" s="590"/>
      <c r="Y24" s="591"/>
      <c r="Z24" s="493" t="s">
        <v>175</v>
      </c>
      <c r="AA24" s="473"/>
      <c r="AB24" s="473"/>
      <c r="AC24" s="473"/>
      <c r="AD24" s="473"/>
      <c r="AE24" s="473"/>
      <c r="AF24" s="473"/>
      <c r="AG24" s="474"/>
      <c r="AH24" s="494">
        <v>350</v>
      </c>
      <c r="AI24" s="495"/>
      <c r="AJ24" s="495"/>
      <c r="AK24" s="495"/>
      <c r="AL24" s="537"/>
      <c r="AM24" s="494">
        <v>1056650</v>
      </c>
      <c r="AN24" s="495"/>
      <c r="AO24" s="495"/>
      <c r="AP24" s="495"/>
      <c r="AQ24" s="495"/>
      <c r="AR24" s="537"/>
      <c r="AS24" s="494">
        <v>3019</v>
      </c>
      <c r="AT24" s="495"/>
      <c r="AU24" s="495"/>
      <c r="AV24" s="495"/>
      <c r="AW24" s="495"/>
      <c r="AX24" s="496"/>
      <c r="AY24" s="559" t="s">
        <v>176</v>
      </c>
      <c r="AZ24" s="560"/>
      <c r="BA24" s="560"/>
      <c r="BB24" s="560"/>
      <c r="BC24" s="560"/>
      <c r="BD24" s="560"/>
      <c r="BE24" s="560"/>
      <c r="BF24" s="560"/>
      <c r="BG24" s="560"/>
      <c r="BH24" s="560"/>
      <c r="BI24" s="560"/>
      <c r="BJ24" s="560"/>
      <c r="BK24" s="560"/>
      <c r="BL24" s="560"/>
      <c r="BM24" s="561"/>
      <c r="BN24" s="443">
        <v>13582575</v>
      </c>
      <c r="BO24" s="444"/>
      <c r="BP24" s="444"/>
      <c r="BQ24" s="444"/>
      <c r="BR24" s="444"/>
      <c r="BS24" s="444"/>
      <c r="BT24" s="444"/>
      <c r="BU24" s="445"/>
      <c r="BV24" s="443">
        <v>13781101</v>
      </c>
      <c r="BW24" s="444"/>
      <c r="BX24" s="444"/>
      <c r="BY24" s="444"/>
      <c r="BZ24" s="444"/>
      <c r="CA24" s="444"/>
      <c r="CB24" s="444"/>
      <c r="CC24" s="445"/>
      <c r="CD24" s="194"/>
      <c r="CE24" s="557"/>
      <c r="CF24" s="557"/>
      <c r="CG24" s="557"/>
      <c r="CH24" s="557"/>
      <c r="CI24" s="557"/>
      <c r="CJ24" s="557"/>
      <c r="CK24" s="557"/>
      <c r="CL24" s="557"/>
      <c r="CM24" s="557"/>
      <c r="CN24" s="557"/>
      <c r="CO24" s="557"/>
      <c r="CP24" s="557"/>
      <c r="CQ24" s="557"/>
      <c r="CR24" s="557"/>
      <c r="CS24" s="558"/>
      <c r="CT24" s="440"/>
      <c r="CU24" s="441"/>
      <c r="CV24" s="441"/>
      <c r="CW24" s="441"/>
      <c r="CX24" s="441"/>
      <c r="CY24" s="441"/>
      <c r="CZ24" s="441"/>
      <c r="DA24" s="442"/>
      <c r="DB24" s="440"/>
      <c r="DC24" s="441"/>
      <c r="DD24" s="441"/>
      <c r="DE24" s="441"/>
      <c r="DF24" s="441"/>
      <c r="DG24" s="441"/>
      <c r="DH24" s="441"/>
      <c r="DI24" s="442"/>
    </row>
    <row r="25" spans="1:113" ht="18.75" customHeight="1" x14ac:dyDescent="0.15">
      <c r="A25" s="181"/>
      <c r="B25" s="614"/>
      <c r="C25" s="590"/>
      <c r="D25" s="591"/>
      <c r="E25" s="493" t="s">
        <v>177</v>
      </c>
      <c r="F25" s="473"/>
      <c r="G25" s="473"/>
      <c r="H25" s="473"/>
      <c r="I25" s="473"/>
      <c r="J25" s="473"/>
      <c r="K25" s="474"/>
      <c r="L25" s="494">
        <v>1</v>
      </c>
      <c r="M25" s="495"/>
      <c r="N25" s="495"/>
      <c r="O25" s="495"/>
      <c r="P25" s="537"/>
      <c r="Q25" s="494">
        <v>6500</v>
      </c>
      <c r="R25" s="495"/>
      <c r="S25" s="495"/>
      <c r="T25" s="495"/>
      <c r="U25" s="495"/>
      <c r="V25" s="537"/>
      <c r="W25" s="589"/>
      <c r="X25" s="590"/>
      <c r="Y25" s="591"/>
      <c r="Z25" s="493" t="s">
        <v>178</v>
      </c>
      <c r="AA25" s="473"/>
      <c r="AB25" s="473"/>
      <c r="AC25" s="473"/>
      <c r="AD25" s="473"/>
      <c r="AE25" s="473"/>
      <c r="AF25" s="473"/>
      <c r="AG25" s="474"/>
      <c r="AH25" s="494" t="s">
        <v>131</v>
      </c>
      <c r="AI25" s="495"/>
      <c r="AJ25" s="495"/>
      <c r="AK25" s="495"/>
      <c r="AL25" s="537"/>
      <c r="AM25" s="494" t="s">
        <v>140</v>
      </c>
      <c r="AN25" s="495"/>
      <c r="AO25" s="495"/>
      <c r="AP25" s="495"/>
      <c r="AQ25" s="495"/>
      <c r="AR25" s="537"/>
      <c r="AS25" s="494" t="s">
        <v>130</v>
      </c>
      <c r="AT25" s="495"/>
      <c r="AU25" s="495"/>
      <c r="AV25" s="495"/>
      <c r="AW25" s="495"/>
      <c r="AX25" s="496"/>
      <c r="AY25" s="403" t="s">
        <v>179</v>
      </c>
      <c r="AZ25" s="404"/>
      <c r="BA25" s="404"/>
      <c r="BB25" s="404"/>
      <c r="BC25" s="404"/>
      <c r="BD25" s="404"/>
      <c r="BE25" s="404"/>
      <c r="BF25" s="404"/>
      <c r="BG25" s="404"/>
      <c r="BH25" s="404"/>
      <c r="BI25" s="404"/>
      <c r="BJ25" s="404"/>
      <c r="BK25" s="404"/>
      <c r="BL25" s="404"/>
      <c r="BM25" s="405"/>
      <c r="BN25" s="406">
        <v>5300193</v>
      </c>
      <c r="BO25" s="407"/>
      <c r="BP25" s="407"/>
      <c r="BQ25" s="407"/>
      <c r="BR25" s="407"/>
      <c r="BS25" s="407"/>
      <c r="BT25" s="407"/>
      <c r="BU25" s="408"/>
      <c r="BV25" s="406">
        <v>5935432</v>
      </c>
      <c r="BW25" s="407"/>
      <c r="BX25" s="407"/>
      <c r="BY25" s="407"/>
      <c r="BZ25" s="407"/>
      <c r="CA25" s="407"/>
      <c r="CB25" s="407"/>
      <c r="CC25" s="408"/>
      <c r="CD25" s="194"/>
      <c r="CE25" s="557"/>
      <c r="CF25" s="557"/>
      <c r="CG25" s="557"/>
      <c r="CH25" s="557"/>
      <c r="CI25" s="557"/>
      <c r="CJ25" s="557"/>
      <c r="CK25" s="557"/>
      <c r="CL25" s="557"/>
      <c r="CM25" s="557"/>
      <c r="CN25" s="557"/>
      <c r="CO25" s="557"/>
      <c r="CP25" s="557"/>
      <c r="CQ25" s="557"/>
      <c r="CR25" s="557"/>
      <c r="CS25" s="558"/>
      <c r="CT25" s="440"/>
      <c r="CU25" s="441"/>
      <c r="CV25" s="441"/>
      <c r="CW25" s="441"/>
      <c r="CX25" s="441"/>
      <c r="CY25" s="441"/>
      <c r="CZ25" s="441"/>
      <c r="DA25" s="442"/>
      <c r="DB25" s="440"/>
      <c r="DC25" s="441"/>
      <c r="DD25" s="441"/>
      <c r="DE25" s="441"/>
      <c r="DF25" s="441"/>
      <c r="DG25" s="441"/>
      <c r="DH25" s="441"/>
      <c r="DI25" s="442"/>
    </row>
    <row r="26" spans="1:113" ht="18.75" customHeight="1" x14ac:dyDescent="0.15">
      <c r="A26" s="181"/>
      <c r="B26" s="614"/>
      <c r="C26" s="590"/>
      <c r="D26" s="591"/>
      <c r="E26" s="493" t="s">
        <v>180</v>
      </c>
      <c r="F26" s="473"/>
      <c r="G26" s="473"/>
      <c r="H26" s="473"/>
      <c r="I26" s="473"/>
      <c r="J26" s="473"/>
      <c r="K26" s="474"/>
      <c r="L26" s="494">
        <v>1</v>
      </c>
      <c r="M26" s="495"/>
      <c r="N26" s="495"/>
      <c r="O26" s="495"/>
      <c r="P26" s="537"/>
      <c r="Q26" s="494">
        <v>6060</v>
      </c>
      <c r="R26" s="495"/>
      <c r="S26" s="495"/>
      <c r="T26" s="495"/>
      <c r="U26" s="495"/>
      <c r="V26" s="537"/>
      <c r="W26" s="589"/>
      <c r="X26" s="590"/>
      <c r="Y26" s="591"/>
      <c r="Z26" s="493" t="s">
        <v>181</v>
      </c>
      <c r="AA26" s="595"/>
      <c r="AB26" s="595"/>
      <c r="AC26" s="595"/>
      <c r="AD26" s="595"/>
      <c r="AE26" s="595"/>
      <c r="AF26" s="595"/>
      <c r="AG26" s="596"/>
      <c r="AH26" s="494">
        <v>7</v>
      </c>
      <c r="AI26" s="495"/>
      <c r="AJ26" s="495"/>
      <c r="AK26" s="495"/>
      <c r="AL26" s="537"/>
      <c r="AM26" s="494">
        <v>18564</v>
      </c>
      <c r="AN26" s="495"/>
      <c r="AO26" s="495"/>
      <c r="AP26" s="495"/>
      <c r="AQ26" s="495"/>
      <c r="AR26" s="537"/>
      <c r="AS26" s="494">
        <v>2652</v>
      </c>
      <c r="AT26" s="495"/>
      <c r="AU26" s="495"/>
      <c r="AV26" s="495"/>
      <c r="AW26" s="495"/>
      <c r="AX26" s="496"/>
      <c r="AY26" s="446" t="s">
        <v>182</v>
      </c>
      <c r="AZ26" s="447"/>
      <c r="BA26" s="447"/>
      <c r="BB26" s="447"/>
      <c r="BC26" s="447"/>
      <c r="BD26" s="447"/>
      <c r="BE26" s="447"/>
      <c r="BF26" s="447"/>
      <c r="BG26" s="447"/>
      <c r="BH26" s="447"/>
      <c r="BI26" s="447"/>
      <c r="BJ26" s="447"/>
      <c r="BK26" s="447"/>
      <c r="BL26" s="447"/>
      <c r="BM26" s="448"/>
      <c r="BN26" s="443" t="s">
        <v>140</v>
      </c>
      <c r="BO26" s="444"/>
      <c r="BP26" s="444"/>
      <c r="BQ26" s="444"/>
      <c r="BR26" s="444"/>
      <c r="BS26" s="444"/>
      <c r="BT26" s="444"/>
      <c r="BU26" s="445"/>
      <c r="BV26" s="443" t="s">
        <v>131</v>
      </c>
      <c r="BW26" s="444"/>
      <c r="BX26" s="444"/>
      <c r="BY26" s="444"/>
      <c r="BZ26" s="444"/>
      <c r="CA26" s="444"/>
      <c r="CB26" s="444"/>
      <c r="CC26" s="445"/>
      <c r="CD26" s="194"/>
      <c r="CE26" s="557"/>
      <c r="CF26" s="557"/>
      <c r="CG26" s="557"/>
      <c r="CH26" s="557"/>
      <c r="CI26" s="557"/>
      <c r="CJ26" s="557"/>
      <c r="CK26" s="557"/>
      <c r="CL26" s="557"/>
      <c r="CM26" s="557"/>
      <c r="CN26" s="557"/>
      <c r="CO26" s="557"/>
      <c r="CP26" s="557"/>
      <c r="CQ26" s="557"/>
      <c r="CR26" s="557"/>
      <c r="CS26" s="558"/>
      <c r="CT26" s="440"/>
      <c r="CU26" s="441"/>
      <c r="CV26" s="441"/>
      <c r="CW26" s="441"/>
      <c r="CX26" s="441"/>
      <c r="CY26" s="441"/>
      <c r="CZ26" s="441"/>
      <c r="DA26" s="442"/>
      <c r="DB26" s="440"/>
      <c r="DC26" s="441"/>
      <c r="DD26" s="441"/>
      <c r="DE26" s="441"/>
      <c r="DF26" s="441"/>
      <c r="DG26" s="441"/>
      <c r="DH26" s="441"/>
      <c r="DI26" s="442"/>
    </row>
    <row r="27" spans="1:113" ht="18.75" customHeight="1" thickBot="1" x14ac:dyDescent="0.2">
      <c r="A27" s="181"/>
      <c r="B27" s="614"/>
      <c r="C27" s="590"/>
      <c r="D27" s="591"/>
      <c r="E27" s="493" t="s">
        <v>183</v>
      </c>
      <c r="F27" s="473"/>
      <c r="G27" s="473"/>
      <c r="H27" s="473"/>
      <c r="I27" s="473"/>
      <c r="J27" s="473"/>
      <c r="K27" s="474"/>
      <c r="L27" s="494">
        <v>1</v>
      </c>
      <c r="M27" s="495"/>
      <c r="N27" s="495"/>
      <c r="O27" s="495"/>
      <c r="P27" s="537"/>
      <c r="Q27" s="494">
        <v>4260</v>
      </c>
      <c r="R27" s="495"/>
      <c r="S27" s="495"/>
      <c r="T27" s="495"/>
      <c r="U27" s="495"/>
      <c r="V27" s="537"/>
      <c r="W27" s="589"/>
      <c r="X27" s="590"/>
      <c r="Y27" s="591"/>
      <c r="Z27" s="493" t="s">
        <v>184</v>
      </c>
      <c r="AA27" s="473"/>
      <c r="AB27" s="473"/>
      <c r="AC27" s="473"/>
      <c r="AD27" s="473"/>
      <c r="AE27" s="473"/>
      <c r="AF27" s="473"/>
      <c r="AG27" s="474"/>
      <c r="AH27" s="494">
        <v>23</v>
      </c>
      <c r="AI27" s="495"/>
      <c r="AJ27" s="495"/>
      <c r="AK27" s="495"/>
      <c r="AL27" s="537"/>
      <c r="AM27" s="494">
        <v>64699</v>
      </c>
      <c r="AN27" s="495"/>
      <c r="AO27" s="495"/>
      <c r="AP27" s="495"/>
      <c r="AQ27" s="495"/>
      <c r="AR27" s="537"/>
      <c r="AS27" s="494">
        <v>2813</v>
      </c>
      <c r="AT27" s="495"/>
      <c r="AU27" s="495"/>
      <c r="AV27" s="495"/>
      <c r="AW27" s="495"/>
      <c r="AX27" s="496"/>
      <c r="AY27" s="538" t="s">
        <v>185</v>
      </c>
      <c r="AZ27" s="539"/>
      <c r="BA27" s="539"/>
      <c r="BB27" s="539"/>
      <c r="BC27" s="539"/>
      <c r="BD27" s="539"/>
      <c r="BE27" s="539"/>
      <c r="BF27" s="539"/>
      <c r="BG27" s="539"/>
      <c r="BH27" s="539"/>
      <c r="BI27" s="539"/>
      <c r="BJ27" s="539"/>
      <c r="BK27" s="539"/>
      <c r="BL27" s="539"/>
      <c r="BM27" s="540"/>
      <c r="BN27" s="562">
        <v>336249</v>
      </c>
      <c r="BO27" s="563"/>
      <c r="BP27" s="563"/>
      <c r="BQ27" s="563"/>
      <c r="BR27" s="563"/>
      <c r="BS27" s="563"/>
      <c r="BT27" s="563"/>
      <c r="BU27" s="564"/>
      <c r="BV27" s="562">
        <v>983593</v>
      </c>
      <c r="BW27" s="563"/>
      <c r="BX27" s="563"/>
      <c r="BY27" s="563"/>
      <c r="BZ27" s="563"/>
      <c r="CA27" s="563"/>
      <c r="CB27" s="563"/>
      <c r="CC27" s="564"/>
      <c r="CD27" s="196"/>
      <c r="CE27" s="557"/>
      <c r="CF27" s="557"/>
      <c r="CG27" s="557"/>
      <c r="CH27" s="557"/>
      <c r="CI27" s="557"/>
      <c r="CJ27" s="557"/>
      <c r="CK27" s="557"/>
      <c r="CL27" s="557"/>
      <c r="CM27" s="557"/>
      <c r="CN27" s="557"/>
      <c r="CO27" s="557"/>
      <c r="CP27" s="557"/>
      <c r="CQ27" s="557"/>
      <c r="CR27" s="557"/>
      <c r="CS27" s="558"/>
      <c r="CT27" s="440"/>
      <c r="CU27" s="441"/>
      <c r="CV27" s="441"/>
      <c r="CW27" s="441"/>
      <c r="CX27" s="441"/>
      <c r="CY27" s="441"/>
      <c r="CZ27" s="441"/>
      <c r="DA27" s="442"/>
      <c r="DB27" s="440"/>
      <c r="DC27" s="441"/>
      <c r="DD27" s="441"/>
      <c r="DE27" s="441"/>
      <c r="DF27" s="441"/>
      <c r="DG27" s="441"/>
      <c r="DH27" s="441"/>
      <c r="DI27" s="442"/>
    </row>
    <row r="28" spans="1:113" ht="18.75" customHeight="1" x14ac:dyDescent="0.15">
      <c r="A28" s="181"/>
      <c r="B28" s="614"/>
      <c r="C28" s="590"/>
      <c r="D28" s="591"/>
      <c r="E28" s="493" t="s">
        <v>186</v>
      </c>
      <c r="F28" s="473"/>
      <c r="G28" s="473"/>
      <c r="H28" s="473"/>
      <c r="I28" s="473"/>
      <c r="J28" s="473"/>
      <c r="K28" s="474"/>
      <c r="L28" s="494">
        <v>1</v>
      </c>
      <c r="M28" s="495"/>
      <c r="N28" s="495"/>
      <c r="O28" s="495"/>
      <c r="P28" s="537"/>
      <c r="Q28" s="494">
        <v>3840</v>
      </c>
      <c r="R28" s="495"/>
      <c r="S28" s="495"/>
      <c r="T28" s="495"/>
      <c r="U28" s="495"/>
      <c r="V28" s="537"/>
      <c r="W28" s="589"/>
      <c r="X28" s="590"/>
      <c r="Y28" s="591"/>
      <c r="Z28" s="493" t="s">
        <v>187</v>
      </c>
      <c r="AA28" s="473"/>
      <c r="AB28" s="473"/>
      <c r="AC28" s="473"/>
      <c r="AD28" s="473"/>
      <c r="AE28" s="473"/>
      <c r="AF28" s="473"/>
      <c r="AG28" s="474"/>
      <c r="AH28" s="494" t="s">
        <v>140</v>
      </c>
      <c r="AI28" s="495"/>
      <c r="AJ28" s="495"/>
      <c r="AK28" s="495"/>
      <c r="AL28" s="537"/>
      <c r="AM28" s="494" t="s">
        <v>140</v>
      </c>
      <c r="AN28" s="495"/>
      <c r="AO28" s="495"/>
      <c r="AP28" s="495"/>
      <c r="AQ28" s="495"/>
      <c r="AR28" s="537"/>
      <c r="AS28" s="494" t="s">
        <v>140</v>
      </c>
      <c r="AT28" s="495"/>
      <c r="AU28" s="495"/>
      <c r="AV28" s="495"/>
      <c r="AW28" s="495"/>
      <c r="AX28" s="496"/>
      <c r="AY28" s="597" t="s">
        <v>188</v>
      </c>
      <c r="AZ28" s="598"/>
      <c r="BA28" s="598"/>
      <c r="BB28" s="599"/>
      <c r="BC28" s="403" t="s">
        <v>50</v>
      </c>
      <c r="BD28" s="404"/>
      <c r="BE28" s="404"/>
      <c r="BF28" s="404"/>
      <c r="BG28" s="404"/>
      <c r="BH28" s="404"/>
      <c r="BI28" s="404"/>
      <c r="BJ28" s="404"/>
      <c r="BK28" s="404"/>
      <c r="BL28" s="404"/>
      <c r="BM28" s="405"/>
      <c r="BN28" s="406">
        <v>3514025</v>
      </c>
      <c r="BO28" s="407"/>
      <c r="BP28" s="407"/>
      <c r="BQ28" s="407"/>
      <c r="BR28" s="407"/>
      <c r="BS28" s="407"/>
      <c r="BT28" s="407"/>
      <c r="BU28" s="408"/>
      <c r="BV28" s="406">
        <v>3738437</v>
      </c>
      <c r="BW28" s="407"/>
      <c r="BX28" s="407"/>
      <c r="BY28" s="407"/>
      <c r="BZ28" s="407"/>
      <c r="CA28" s="407"/>
      <c r="CB28" s="407"/>
      <c r="CC28" s="408"/>
      <c r="CD28" s="194"/>
      <c r="CE28" s="557"/>
      <c r="CF28" s="557"/>
      <c r="CG28" s="557"/>
      <c r="CH28" s="557"/>
      <c r="CI28" s="557"/>
      <c r="CJ28" s="557"/>
      <c r="CK28" s="557"/>
      <c r="CL28" s="557"/>
      <c r="CM28" s="557"/>
      <c r="CN28" s="557"/>
      <c r="CO28" s="557"/>
      <c r="CP28" s="557"/>
      <c r="CQ28" s="557"/>
      <c r="CR28" s="557"/>
      <c r="CS28" s="558"/>
      <c r="CT28" s="440"/>
      <c r="CU28" s="441"/>
      <c r="CV28" s="441"/>
      <c r="CW28" s="441"/>
      <c r="CX28" s="441"/>
      <c r="CY28" s="441"/>
      <c r="CZ28" s="441"/>
      <c r="DA28" s="442"/>
      <c r="DB28" s="440"/>
      <c r="DC28" s="441"/>
      <c r="DD28" s="441"/>
      <c r="DE28" s="441"/>
      <c r="DF28" s="441"/>
      <c r="DG28" s="441"/>
      <c r="DH28" s="441"/>
      <c r="DI28" s="442"/>
    </row>
    <row r="29" spans="1:113" ht="18.75" customHeight="1" x14ac:dyDescent="0.15">
      <c r="A29" s="181"/>
      <c r="B29" s="614"/>
      <c r="C29" s="590"/>
      <c r="D29" s="591"/>
      <c r="E29" s="493" t="s">
        <v>189</v>
      </c>
      <c r="F29" s="473"/>
      <c r="G29" s="473"/>
      <c r="H29" s="473"/>
      <c r="I29" s="473"/>
      <c r="J29" s="473"/>
      <c r="K29" s="474"/>
      <c r="L29" s="494">
        <v>16</v>
      </c>
      <c r="M29" s="495"/>
      <c r="N29" s="495"/>
      <c r="O29" s="495"/>
      <c r="P29" s="537"/>
      <c r="Q29" s="494">
        <v>3620</v>
      </c>
      <c r="R29" s="495"/>
      <c r="S29" s="495"/>
      <c r="T29" s="495"/>
      <c r="U29" s="495"/>
      <c r="V29" s="537"/>
      <c r="W29" s="592"/>
      <c r="X29" s="593"/>
      <c r="Y29" s="594"/>
      <c r="Z29" s="493" t="s">
        <v>190</v>
      </c>
      <c r="AA29" s="473"/>
      <c r="AB29" s="473"/>
      <c r="AC29" s="473"/>
      <c r="AD29" s="473"/>
      <c r="AE29" s="473"/>
      <c r="AF29" s="473"/>
      <c r="AG29" s="474"/>
      <c r="AH29" s="494">
        <v>373</v>
      </c>
      <c r="AI29" s="495"/>
      <c r="AJ29" s="495"/>
      <c r="AK29" s="495"/>
      <c r="AL29" s="537"/>
      <c r="AM29" s="494">
        <v>1121349</v>
      </c>
      <c r="AN29" s="495"/>
      <c r="AO29" s="495"/>
      <c r="AP29" s="495"/>
      <c r="AQ29" s="495"/>
      <c r="AR29" s="537"/>
      <c r="AS29" s="494">
        <v>3006</v>
      </c>
      <c r="AT29" s="495"/>
      <c r="AU29" s="495"/>
      <c r="AV29" s="495"/>
      <c r="AW29" s="495"/>
      <c r="AX29" s="496"/>
      <c r="AY29" s="600"/>
      <c r="AZ29" s="601"/>
      <c r="BA29" s="601"/>
      <c r="BB29" s="602"/>
      <c r="BC29" s="477" t="s">
        <v>191</v>
      </c>
      <c r="BD29" s="478"/>
      <c r="BE29" s="478"/>
      <c r="BF29" s="478"/>
      <c r="BG29" s="478"/>
      <c r="BH29" s="478"/>
      <c r="BI29" s="478"/>
      <c r="BJ29" s="478"/>
      <c r="BK29" s="478"/>
      <c r="BL29" s="478"/>
      <c r="BM29" s="479"/>
      <c r="BN29" s="443">
        <v>292323</v>
      </c>
      <c r="BO29" s="444"/>
      <c r="BP29" s="444"/>
      <c r="BQ29" s="444"/>
      <c r="BR29" s="444"/>
      <c r="BS29" s="444"/>
      <c r="BT29" s="444"/>
      <c r="BU29" s="445"/>
      <c r="BV29" s="443">
        <v>292317</v>
      </c>
      <c r="BW29" s="444"/>
      <c r="BX29" s="444"/>
      <c r="BY29" s="444"/>
      <c r="BZ29" s="444"/>
      <c r="CA29" s="444"/>
      <c r="CB29" s="444"/>
      <c r="CC29" s="445"/>
      <c r="CD29" s="196"/>
      <c r="CE29" s="557"/>
      <c r="CF29" s="557"/>
      <c r="CG29" s="557"/>
      <c r="CH29" s="557"/>
      <c r="CI29" s="557"/>
      <c r="CJ29" s="557"/>
      <c r="CK29" s="557"/>
      <c r="CL29" s="557"/>
      <c r="CM29" s="557"/>
      <c r="CN29" s="557"/>
      <c r="CO29" s="557"/>
      <c r="CP29" s="557"/>
      <c r="CQ29" s="557"/>
      <c r="CR29" s="557"/>
      <c r="CS29" s="558"/>
      <c r="CT29" s="440"/>
      <c r="CU29" s="441"/>
      <c r="CV29" s="441"/>
      <c r="CW29" s="441"/>
      <c r="CX29" s="441"/>
      <c r="CY29" s="441"/>
      <c r="CZ29" s="441"/>
      <c r="DA29" s="442"/>
      <c r="DB29" s="440"/>
      <c r="DC29" s="441"/>
      <c r="DD29" s="441"/>
      <c r="DE29" s="441"/>
      <c r="DF29" s="441"/>
      <c r="DG29" s="441"/>
      <c r="DH29" s="441"/>
      <c r="DI29" s="442"/>
    </row>
    <row r="30" spans="1:113" ht="18.75" customHeight="1" thickBot="1" x14ac:dyDescent="0.2">
      <c r="A30" s="181"/>
      <c r="B30" s="615"/>
      <c r="C30" s="616"/>
      <c r="D30" s="617"/>
      <c r="E30" s="497"/>
      <c r="F30" s="498"/>
      <c r="G30" s="498"/>
      <c r="H30" s="498"/>
      <c r="I30" s="498"/>
      <c r="J30" s="498"/>
      <c r="K30" s="499"/>
      <c r="L30" s="607"/>
      <c r="M30" s="608"/>
      <c r="N30" s="608"/>
      <c r="O30" s="608"/>
      <c r="P30" s="609"/>
      <c r="Q30" s="607"/>
      <c r="R30" s="608"/>
      <c r="S30" s="608"/>
      <c r="T30" s="608"/>
      <c r="U30" s="608"/>
      <c r="V30" s="609"/>
      <c r="W30" s="610" t="s">
        <v>192</v>
      </c>
      <c r="X30" s="611"/>
      <c r="Y30" s="611"/>
      <c r="Z30" s="611"/>
      <c r="AA30" s="611"/>
      <c r="AB30" s="611"/>
      <c r="AC30" s="611"/>
      <c r="AD30" s="611"/>
      <c r="AE30" s="611"/>
      <c r="AF30" s="611"/>
      <c r="AG30" s="612"/>
      <c r="AH30" s="570">
        <v>97.2</v>
      </c>
      <c r="AI30" s="571"/>
      <c r="AJ30" s="571"/>
      <c r="AK30" s="571"/>
      <c r="AL30" s="571"/>
      <c r="AM30" s="571"/>
      <c r="AN30" s="571"/>
      <c r="AO30" s="571"/>
      <c r="AP30" s="571"/>
      <c r="AQ30" s="571"/>
      <c r="AR30" s="571"/>
      <c r="AS30" s="571"/>
      <c r="AT30" s="571"/>
      <c r="AU30" s="571"/>
      <c r="AV30" s="571"/>
      <c r="AW30" s="571"/>
      <c r="AX30" s="573"/>
      <c r="AY30" s="603"/>
      <c r="AZ30" s="604"/>
      <c r="BA30" s="604"/>
      <c r="BB30" s="605"/>
      <c r="BC30" s="559" t="s">
        <v>52</v>
      </c>
      <c r="BD30" s="560"/>
      <c r="BE30" s="560"/>
      <c r="BF30" s="560"/>
      <c r="BG30" s="560"/>
      <c r="BH30" s="560"/>
      <c r="BI30" s="560"/>
      <c r="BJ30" s="560"/>
      <c r="BK30" s="560"/>
      <c r="BL30" s="560"/>
      <c r="BM30" s="561"/>
      <c r="BN30" s="562">
        <v>1613967</v>
      </c>
      <c r="BO30" s="563"/>
      <c r="BP30" s="563"/>
      <c r="BQ30" s="563"/>
      <c r="BR30" s="563"/>
      <c r="BS30" s="563"/>
      <c r="BT30" s="563"/>
      <c r="BU30" s="564"/>
      <c r="BV30" s="562">
        <v>1639137</v>
      </c>
      <c r="BW30" s="563"/>
      <c r="BX30" s="563"/>
      <c r="BY30" s="563"/>
      <c r="BZ30" s="563"/>
      <c r="CA30" s="563"/>
      <c r="CB30" s="563"/>
      <c r="CC30" s="564"/>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606" t="s">
        <v>193</v>
      </c>
      <c r="D32" s="606"/>
      <c r="E32" s="606"/>
      <c r="F32" s="606"/>
      <c r="G32" s="606"/>
      <c r="H32" s="606"/>
      <c r="I32" s="606"/>
      <c r="J32" s="606"/>
      <c r="K32" s="606"/>
      <c r="L32" s="606"/>
      <c r="M32" s="606"/>
      <c r="N32" s="606"/>
      <c r="O32" s="606"/>
      <c r="P32" s="606"/>
      <c r="Q32" s="606"/>
      <c r="R32" s="606"/>
      <c r="S32" s="606"/>
      <c r="U32" s="447" t="s">
        <v>194</v>
      </c>
      <c r="V32" s="447"/>
      <c r="W32" s="447"/>
      <c r="X32" s="447"/>
      <c r="Y32" s="447"/>
      <c r="Z32" s="447"/>
      <c r="AA32" s="447"/>
      <c r="AB32" s="447"/>
      <c r="AC32" s="447"/>
      <c r="AD32" s="447"/>
      <c r="AE32" s="447"/>
      <c r="AF32" s="447"/>
      <c r="AG32" s="447"/>
      <c r="AH32" s="447"/>
      <c r="AI32" s="447"/>
      <c r="AJ32" s="447"/>
      <c r="AK32" s="447"/>
      <c r="AM32" s="447" t="s">
        <v>195</v>
      </c>
      <c r="AN32" s="447"/>
      <c r="AO32" s="447"/>
      <c r="AP32" s="447"/>
      <c r="AQ32" s="447"/>
      <c r="AR32" s="447"/>
      <c r="AS32" s="447"/>
      <c r="AT32" s="447"/>
      <c r="AU32" s="447"/>
      <c r="AV32" s="447"/>
      <c r="AW32" s="447"/>
      <c r="AX32" s="447"/>
      <c r="AY32" s="447"/>
      <c r="AZ32" s="447"/>
      <c r="BA32" s="447"/>
      <c r="BB32" s="447"/>
      <c r="BC32" s="447"/>
      <c r="BE32" s="447" t="s">
        <v>196</v>
      </c>
      <c r="BF32" s="447"/>
      <c r="BG32" s="447"/>
      <c r="BH32" s="447"/>
      <c r="BI32" s="447"/>
      <c r="BJ32" s="447"/>
      <c r="BK32" s="447"/>
      <c r="BL32" s="447"/>
      <c r="BM32" s="447"/>
      <c r="BN32" s="447"/>
      <c r="BO32" s="447"/>
      <c r="BP32" s="447"/>
      <c r="BQ32" s="447"/>
      <c r="BR32" s="447"/>
      <c r="BS32" s="447"/>
      <c r="BT32" s="447"/>
      <c r="BU32" s="447"/>
      <c r="BW32" s="447" t="s">
        <v>197</v>
      </c>
      <c r="BX32" s="447"/>
      <c r="BY32" s="447"/>
      <c r="BZ32" s="447"/>
      <c r="CA32" s="447"/>
      <c r="CB32" s="447"/>
      <c r="CC32" s="447"/>
      <c r="CD32" s="447"/>
      <c r="CE32" s="447"/>
      <c r="CF32" s="447"/>
      <c r="CG32" s="447"/>
      <c r="CH32" s="447"/>
      <c r="CI32" s="447"/>
      <c r="CJ32" s="447"/>
      <c r="CK32" s="447"/>
      <c r="CL32" s="447"/>
      <c r="CM32" s="447"/>
      <c r="CO32" s="447" t="s">
        <v>198</v>
      </c>
      <c r="CP32" s="447"/>
      <c r="CQ32" s="447"/>
      <c r="CR32" s="447"/>
      <c r="CS32" s="447"/>
      <c r="CT32" s="447"/>
      <c r="CU32" s="447"/>
      <c r="CV32" s="447"/>
      <c r="CW32" s="447"/>
      <c r="CX32" s="447"/>
      <c r="CY32" s="447"/>
      <c r="CZ32" s="447"/>
      <c r="DA32" s="447"/>
      <c r="DB32" s="447"/>
      <c r="DC32" s="447"/>
      <c r="DD32" s="447"/>
      <c r="DE32" s="447"/>
      <c r="DI32" s="204"/>
    </row>
    <row r="33" spans="1:113" ht="13.5" customHeight="1" x14ac:dyDescent="0.15">
      <c r="A33" s="181"/>
      <c r="B33" s="205"/>
      <c r="C33" s="467" t="s">
        <v>199</v>
      </c>
      <c r="D33" s="467"/>
      <c r="E33" s="432" t="s">
        <v>200</v>
      </c>
      <c r="F33" s="432"/>
      <c r="G33" s="432"/>
      <c r="H33" s="432"/>
      <c r="I33" s="432"/>
      <c r="J33" s="432"/>
      <c r="K33" s="432"/>
      <c r="L33" s="432"/>
      <c r="M33" s="432"/>
      <c r="N33" s="432"/>
      <c r="O33" s="432"/>
      <c r="P33" s="432"/>
      <c r="Q33" s="432"/>
      <c r="R33" s="432"/>
      <c r="S33" s="432"/>
      <c r="T33" s="206"/>
      <c r="U33" s="467" t="s">
        <v>201</v>
      </c>
      <c r="V33" s="467"/>
      <c r="W33" s="432" t="s">
        <v>202</v>
      </c>
      <c r="X33" s="432"/>
      <c r="Y33" s="432"/>
      <c r="Z33" s="432"/>
      <c r="AA33" s="432"/>
      <c r="AB33" s="432"/>
      <c r="AC33" s="432"/>
      <c r="AD33" s="432"/>
      <c r="AE33" s="432"/>
      <c r="AF33" s="432"/>
      <c r="AG33" s="432"/>
      <c r="AH33" s="432"/>
      <c r="AI33" s="432"/>
      <c r="AJ33" s="432"/>
      <c r="AK33" s="432"/>
      <c r="AL33" s="206"/>
      <c r="AM33" s="467" t="s">
        <v>201</v>
      </c>
      <c r="AN33" s="467"/>
      <c r="AO33" s="432" t="s">
        <v>203</v>
      </c>
      <c r="AP33" s="432"/>
      <c r="AQ33" s="432"/>
      <c r="AR33" s="432"/>
      <c r="AS33" s="432"/>
      <c r="AT33" s="432"/>
      <c r="AU33" s="432"/>
      <c r="AV33" s="432"/>
      <c r="AW33" s="432"/>
      <c r="AX33" s="432"/>
      <c r="AY33" s="432"/>
      <c r="AZ33" s="432"/>
      <c r="BA33" s="432"/>
      <c r="BB33" s="432"/>
      <c r="BC33" s="432"/>
      <c r="BD33" s="207"/>
      <c r="BE33" s="432" t="s">
        <v>204</v>
      </c>
      <c r="BF33" s="432"/>
      <c r="BG33" s="432" t="s">
        <v>205</v>
      </c>
      <c r="BH33" s="432"/>
      <c r="BI33" s="432"/>
      <c r="BJ33" s="432"/>
      <c r="BK33" s="432"/>
      <c r="BL33" s="432"/>
      <c r="BM33" s="432"/>
      <c r="BN33" s="432"/>
      <c r="BO33" s="432"/>
      <c r="BP33" s="432"/>
      <c r="BQ33" s="432"/>
      <c r="BR33" s="432"/>
      <c r="BS33" s="432"/>
      <c r="BT33" s="432"/>
      <c r="BU33" s="432"/>
      <c r="BV33" s="207"/>
      <c r="BW33" s="467" t="s">
        <v>204</v>
      </c>
      <c r="BX33" s="467"/>
      <c r="BY33" s="432" t="s">
        <v>206</v>
      </c>
      <c r="BZ33" s="432"/>
      <c r="CA33" s="432"/>
      <c r="CB33" s="432"/>
      <c r="CC33" s="432"/>
      <c r="CD33" s="432"/>
      <c r="CE33" s="432"/>
      <c r="CF33" s="432"/>
      <c r="CG33" s="432"/>
      <c r="CH33" s="432"/>
      <c r="CI33" s="432"/>
      <c r="CJ33" s="432"/>
      <c r="CK33" s="432"/>
      <c r="CL33" s="432"/>
      <c r="CM33" s="432"/>
      <c r="CN33" s="206"/>
      <c r="CO33" s="467" t="s">
        <v>207</v>
      </c>
      <c r="CP33" s="467"/>
      <c r="CQ33" s="432" t="s">
        <v>208</v>
      </c>
      <c r="CR33" s="432"/>
      <c r="CS33" s="432"/>
      <c r="CT33" s="432"/>
      <c r="CU33" s="432"/>
      <c r="CV33" s="432"/>
      <c r="CW33" s="432"/>
      <c r="CX33" s="432"/>
      <c r="CY33" s="432"/>
      <c r="CZ33" s="432"/>
      <c r="DA33" s="432"/>
      <c r="DB33" s="432"/>
      <c r="DC33" s="432"/>
      <c r="DD33" s="432"/>
      <c r="DE33" s="432"/>
      <c r="DF33" s="206"/>
      <c r="DG33" s="632" t="s">
        <v>209</v>
      </c>
      <c r="DH33" s="632"/>
      <c r="DI33" s="208"/>
    </row>
    <row r="34" spans="1:113" ht="32.25" customHeight="1" x14ac:dyDescent="0.15">
      <c r="A34" s="181"/>
      <c r="B34" s="205"/>
      <c r="C34" s="633">
        <f>IF(E34="","",1)</f>
        <v>1</v>
      </c>
      <c r="D34" s="633"/>
      <c r="E34" s="634" t="str">
        <f>IF('各会計、関係団体の財政状況及び健全化判断比率'!B7="","",'各会計、関係団体の財政状況及び健全化判断比率'!B7)</f>
        <v>一般会計</v>
      </c>
      <c r="F34" s="634"/>
      <c r="G34" s="634"/>
      <c r="H34" s="634"/>
      <c r="I34" s="634"/>
      <c r="J34" s="634"/>
      <c r="K34" s="634"/>
      <c r="L34" s="634"/>
      <c r="M34" s="634"/>
      <c r="N34" s="634"/>
      <c r="O34" s="634"/>
      <c r="P34" s="634"/>
      <c r="Q34" s="634"/>
      <c r="R34" s="634"/>
      <c r="S34" s="634"/>
      <c r="T34" s="181"/>
      <c r="U34" s="633">
        <f>IF(W34="","",MAX(C34:D43)+1)</f>
        <v>2</v>
      </c>
      <c r="V34" s="633"/>
      <c r="W34" s="634" t="str">
        <f>IF('各会計、関係団体の財政状況及び健全化判断比率'!B28="","",'各会計、関係団体の財政状況及び健全化判断比率'!B28)</f>
        <v>国民健康保険特別会計</v>
      </c>
      <c r="X34" s="634"/>
      <c r="Y34" s="634"/>
      <c r="Z34" s="634"/>
      <c r="AA34" s="634"/>
      <c r="AB34" s="634"/>
      <c r="AC34" s="634"/>
      <c r="AD34" s="634"/>
      <c r="AE34" s="634"/>
      <c r="AF34" s="634"/>
      <c r="AG34" s="634"/>
      <c r="AH34" s="634"/>
      <c r="AI34" s="634"/>
      <c r="AJ34" s="634"/>
      <c r="AK34" s="634"/>
      <c r="AL34" s="181"/>
      <c r="AM34" s="633">
        <f>IF(AO34="","",MAX(C34:D43,U34:V43)+1)</f>
        <v>5</v>
      </c>
      <c r="AN34" s="633"/>
      <c r="AO34" s="634" t="str">
        <f>IF('各会計、関係団体の財政状況及び健全化判断比率'!B31="","",'各会計、関係団体の財政状況及び健全化判断比率'!B31)</f>
        <v>水道事業会計</v>
      </c>
      <c r="AP34" s="634"/>
      <c r="AQ34" s="634"/>
      <c r="AR34" s="634"/>
      <c r="AS34" s="634"/>
      <c r="AT34" s="634"/>
      <c r="AU34" s="634"/>
      <c r="AV34" s="634"/>
      <c r="AW34" s="634"/>
      <c r="AX34" s="634"/>
      <c r="AY34" s="634"/>
      <c r="AZ34" s="634"/>
      <c r="BA34" s="634"/>
      <c r="BB34" s="634"/>
      <c r="BC34" s="634"/>
      <c r="BD34" s="181"/>
      <c r="BE34" s="633" t="str">
        <f>IF(BG34="","",MAX(C34:D43,U34:V43,AM34:AN43)+1)</f>
        <v/>
      </c>
      <c r="BF34" s="633"/>
      <c r="BG34" s="634"/>
      <c r="BH34" s="634"/>
      <c r="BI34" s="634"/>
      <c r="BJ34" s="634"/>
      <c r="BK34" s="634"/>
      <c r="BL34" s="634"/>
      <c r="BM34" s="634"/>
      <c r="BN34" s="634"/>
      <c r="BO34" s="634"/>
      <c r="BP34" s="634"/>
      <c r="BQ34" s="634"/>
      <c r="BR34" s="634"/>
      <c r="BS34" s="634"/>
      <c r="BT34" s="634"/>
      <c r="BU34" s="634"/>
      <c r="BV34" s="181"/>
      <c r="BW34" s="633">
        <f>IF(BY34="","",MAX(C34:D43,U34:V43,AM34:AN43,BE34:BF43)+1)</f>
        <v>7</v>
      </c>
      <c r="BX34" s="633"/>
      <c r="BY34" s="634" t="str">
        <f>IF('各会計、関係団体の財政状況及び健全化判断比率'!B68="","",'各会計、関係団体の財政状況及び健全化判断比率'!B68)</f>
        <v>茨城県市町村総合事務組合(一般会計)</v>
      </c>
      <c r="BZ34" s="634"/>
      <c r="CA34" s="634"/>
      <c r="CB34" s="634"/>
      <c r="CC34" s="634"/>
      <c r="CD34" s="634"/>
      <c r="CE34" s="634"/>
      <c r="CF34" s="634"/>
      <c r="CG34" s="634"/>
      <c r="CH34" s="634"/>
      <c r="CI34" s="634"/>
      <c r="CJ34" s="634"/>
      <c r="CK34" s="634"/>
      <c r="CL34" s="634"/>
      <c r="CM34" s="634"/>
      <c r="CN34" s="181"/>
      <c r="CO34" s="633" t="str">
        <f>IF(CQ34="","",MAX(C34:D43,U34:V43,AM34:AN43,BE34:BF43,BW34:BX43)+1)</f>
        <v/>
      </c>
      <c r="CP34" s="633"/>
      <c r="CQ34" s="634" t="str">
        <f>IF('各会計、関係団体の財政状況及び健全化判断比率'!BS7="","",'各会計、関係団体の財政状況及び健全化判断比率'!BS7)</f>
        <v/>
      </c>
      <c r="CR34" s="634"/>
      <c r="CS34" s="634"/>
      <c r="CT34" s="634"/>
      <c r="CU34" s="634"/>
      <c r="CV34" s="634"/>
      <c r="CW34" s="634"/>
      <c r="CX34" s="634"/>
      <c r="CY34" s="634"/>
      <c r="CZ34" s="634"/>
      <c r="DA34" s="634"/>
      <c r="DB34" s="634"/>
      <c r="DC34" s="634"/>
      <c r="DD34" s="634"/>
      <c r="DE34" s="634"/>
      <c r="DG34" s="635" t="str">
        <f>IF('各会計、関係団体の財政状況及び健全化判断比率'!BR7="","",'各会計、関係団体の財政状況及び健全化判断比率'!BR7)</f>
        <v/>
      </c>
      <c r="DH34" s="635"/>
      <c r="DI34" s="208"/>
    </row>
    <row r="35" spans="1:113" ht="32.25" customHeight="1" x14ac:dyDescent="0.15">
      <c r="A35" s="181"/>
      <c r="B35" s="205"/>
      <c r="C35" s="633" t="str">
        <f>IF(E35="","",C34+1)</f>
        <v/>
      </c>
      <c r="D35" s="633"/>
      <c r="E35" s="634" t="str">
        <f>IF('各会計、関係団体の財政状況及び健全化判断比率'!B8="","",'各会計、関係団体の財政状況及び健全化判断比率'!B8)</f>
        <v/>
      </c>
      <c r="F35" s="634"/>
      <c r="G35" s="634"/>
      <c r="H35" s="634"/>
      <c r="I35" s="634"/>
      <c r="J35" s="634"/>
      <c r="K35" s="634"/>
      <c r="L35" s="634"/>
      <c r="M35" s="634"/>
      <c r="N35" s="634"/>
      <c r="O35" s="634"/>
      <c r="P35" s="634"/>
      <c r="Q35" s="634"/>
      <c r="R35" s="634"/>
      <c r="S35" s="634"/>
      <c r="T35" s="181"/>
      <c r="U35" s="633">
        <f>IF(W35="","",U34+1)</f>
        <v>3</v>
      </c>
      <c r="V35" s="633"/>
      <c r="W35" s="634" t="str">
        <f>IF('各会計、関係団体の財政状況及び健全化判断比率'!B29="","",'各会計、関係団体の財政状況及び健全化判断比率'!B29)</f>
        <v>介護保険特別会計</v>
      </c>
      <c r="X35" s="634"/>
      <c r="Y35" s="634"/>
      <c r="Z35" s="634"/>
      <c r="AA35" s="634"/>
      <c r="AB35" s="634"/>
      <c r="AC35" s="634"/>
      <c r="AD35" s="634"/>
      <c r="AE35" s="634"/>
      <c r="AF35" s="634"/>
      <c r="AG35" s="634"/>
      <c r="AH35" s="634"/>
      <c r="AI35" s="634"/>
      <c r="AJ35" s="634"/>
      <c r="AK35" s="634"/>
      <c r="AL35" s="181"/>
      <c r="AM35" s="633">
        <f t="shared" ref="AM35:AM43" si="0">IF(AO35="","",AM34+1)</f>
        <v>6</v>
      </c>
      <c r="AN35" s="633"/>
      <c r="AO35" s="634" t="str">
        <f>IF('各会計、関係団体の財政状況及び健全化判断比率'!B32="","",'各会計、関係団体の財政状況及び健全化判断比率'!B32)</f>
        <v>下水道事業会計</v>
      </c>
      <c r="AP35" s="634"/>
      <c r="AQ35" s="634"/>
      <c r="AR35" s="634"/>
      <c r="AS35" s="634"/>
      <c r="AT35" s="634"/>
      <c r="AU35" s="634"/>
      <c r="AV35" s="634"/>
      <c r="AW35" s="634"/>
      <c r="AX35" s="634"/>
      <c r="AY35" s="634"/>
      <c r="AZ35" s="634"/>
      <c r="BA35" s="634"/>
      <c r="BB35" s="634"/>
      <c r="BC35" s="634"/>
      <c r="BD35" s="181"/>
      <c r="BE35" s="633" t="str">
        <f t="shared" ref="BE35:BE43" si="1">IF(BG35="","",BE34+1)</f>
        <v/>
      </c>
      <c r="BF35" s="633"/>
      <c r="BG35" s="634"/>
      <c r="BH35" s="634"/>
      <c r="BI35" s="634"/>
      <c r="BJ35" s="634"/>
      <c r="BK35" s="634"/>
      <c r="BL35" s="634"/>
      <c r="BM35" s="634"/>
      <c r="BN35" s="634"/>
      <c r="BO35" s="634"/>
      <c r="BP35" s="634"/>
      <c r="BQ35" s="634"/>
      <c r="BR35" s="634"/>
      <c r="BS35" s="634"/>
      <c r="BT35" s="634"/>
      <c r="BU35" s="634"/>
      <c r="BV35" s="181"/>
      <c r="BW35" s="633">
        <f t="shared" ref="BW35:BW43" si="2">IF(BY35="","",BW34+1)</f>
        <v>8</v>
      </c>
      <c r="BX35" s="633"/>
      <c r="BY35" s="634" t="str">
        <f>IF('各会計、関係団体の財政状況及び健全化判断比率'!B69="","",'各会計、関係団体の財政状況及び健全化判断比率'!B69)</f>
        <v>茨城県市町村総合事務組合(県民交通災害共済事業特別会計)</v>
      </c>
      <c r="BZ35" s="634"/>
      <c r="CA35" s="634"/>
      <c r="CB35" s="634"/>
      <c r="CC35" s="634"/>
      <c r="CD35" s="634"/>
      <c r="CE35" s="634"/>
      <c r="CF35" s="634"/>
      <c r="CG35" s="634"/>
      <c r="CH35" s="634"/>
      <c r="CI35" s="634"/>
      <c r="CJ35" s="634"/>
      <c r="CK35" s="634"/>
      <c r="CL35" s="634"/>
      <c r="CM35" s="634"/>
      <c r="CN35" s="181"/>
      <c r="CO35" s="633" t="str">
        <f t="shared" ref="CO35:CO43" si="3">IF(CQ35="","",CO34+1)</f>
        <v/>
      </c>
      <c r="CP35" s="633"/>
      <c r="CQ35" s="634" t="str">
        <f>IF('各会計、関係団体の財政状況及び健全化判断比率'!BS8="","",'各会計、関係団体の財政状況及び健全化判断比率'!BS8)</f>
        <v/>
      </c>
      <c r="CR35" s="634"/>
      <c r="CS35" s="634"/>
      <c r="CT35" s="634"/>
      <c r="CU35" s="634"/>
      <c r="CV35" s="634"/>
      <c r="CW35" s="634"/>
      <c r="CX35" s="634"/>
      <c r="CY35" s="634"/>
      <c r="CZ35" s="634"/>
      <c r="DA35" s="634"/>
      <c r="DB35" s="634"/>
      <c r="DC35" s="634"/>
      <c r="DD35" s="634"/>
      <c r="DE35" s="634"/>
      <c r="DG35" s="635" t="str">
        <f>IF('各会計、関係団体の財政状況及び健全化判断比率'!BR8="","",'各会計、関係団体の財政状況及び健全化判断比率'!BR8)</f>
        <v/>
      </c>
      <c r="DH35" s="635"/>
      <c r="DI35" s="208"/>
    </row>
    <row r="36" spans="1:113" ht="32.25" customHeight="1" x14ac:dyDescent="0.15">
      <c r="A36" s="181"/>
      <c r="B36" s="205"/>
      <c r="C36" s="633" t="str">
        <f>IF(E36="","",C35+1)</f>
        <v/>
      </c>
      <c r="D36" s="633"/>
      <c r="E36" s="634" t="str">
        <f>IF('各会計、関係団体の財政状況及び健全化判断比率'!B9="","",'各会計、関係団体の財政状況及び健全化判断比率'!B9)</f>
        <v/>
      </c>
      <c r="F36" s="634"/>
      <c r="G36" s="634"/>
      <c r="H36" s="634"/>
      <c r="I36" s="634"/>
      <c r="J36" s="634"/>
      <c r="K36" s="634"/>
      <c r="L36" s="634"/>
      <c r="M36" s="634"/>
      <c r="N36" s="634"/>
      <c r="O36" s="634"/>
      <c r="P36" s="634"/>
      <c r="Q36" s="634"/>
      <c r="R36" s="634"/>
      <c r="S36" s="634"/>
      <c r="T36" s="181"/>
      <c r="U36" s="633">
        <f t="shared" ref="U36:U43" si="4">IF(W36="","",U35+1)</f>
        <v>4</v>
      </c>
      <c r="V36" s="633"/>
      <c r="W36" s="634" t="str">
        <f>IF('各会計、関係団体の財政状況及び健全化判断比率'!B30="","",'各会計、関係団体の財政状況及び健全化判断比率'!B30)</f>
        <v>後期高齢者医療特別会計</v>
      </c>
      <c r="X36" s="634"/>
      <c r="Y36" s="634"/>
      <c r="Z36" s="634"/>
      <c r="AA36" s="634"/>
      <c r="AB36" s="634"/>
      <c r="AC36" s="634"/>
      <c r="AD36" s="634"/>
      <c r="AE36" s="634"/>
      <c r="AF36" s="634"/>
      <c r="AG36" s="634"/>
      <c r="AH36" s="634"/>
      <c r="AI36" s="634"/>
      <c r="AJ36" s="634"/>
      <c r="AK36" s="634"/>
      <c r="AL36" s="181"/>
      <c r="AM36" s="633" t="str">
        <f t="shared" si="0"/>
        <v/>
      </c>
      <c r="AN36" s="633"/>
      <c r="AO36" s="634"/>
      <c r="AP36" s="634"/>
      <c r="AQ36" s="634"/>
      <c r="AR36" s="634"/>
      <c r="AS36" s="634"/>
      <c r="AT36" s="634"/>
      <c r="AU36" s="634"/>
      <c r="AV36" s="634"/>
      <c r="AW36" s="634"/>
      <c r="AX36" s="634"/>
      <c r="AY36" s="634"/>
      <c r="AZ36" s="634"/>
      <c r="BA36" s="634"/>
      <c r="BB36" s="634"/>
      <c r="BC36" s="634"/>
      <c r="BD36" s="181"/>
      <c r="BE36" s="633" t="str">
        <f t="shared" si="1"/>
        <v/>
      </c>
      <c r="BF36" s="633"/>
      <c r="BG36" s="634"/>
      <c r="BH36" s="634"/>
      <c r="BI36" s="634"/>
      <c r="BJ36" s="634"/>
      <c r="BK36" s="634"/>
      <c r="BL36" s="634"/>
      <c r="BM36" s="634"/>
      <c r="BN36" s="634"/>
      <c r="BO36" s="634"/>
      <c r="BP36" s="634"/>
      <c r="BQ36" s="634"/>
      <c r="BR36" s="634"/>
      <c r="BS36" s="634"/>
      <c r="BT36" s="634"/>
      <c r="BU36" s="634"/>
      <c r="BV36" s="181"/>
      <c r="BW36" s="633">
        <f t="shared" si="2"/>
        <v>9</v>
      </c>
      <c r="BX36" s="633"/>
      <c r="BY36" s="634" t="str">
        <f>IF('各会計、関係団体の財政状況及び健全化判断比率'!B70="","",'各会計、関係団体の財政状況及び健全化判断比率'!B70)</f>
        <v>茨城県租税債権管理機構(一般会計)</v>
      </c>
      <c r="BZ36" s="634"/>
      <c r="CA36" s="634"/>
      <c r="CB36" s="634"/>
      <c r="CC36" s="634"/>
      <c r="CD36" s="634"/>
      <c r="CE36" s="634"/>
      <c r="CF36" s="634"/>
      <c r="CG36" s="634"/>
      <c r="CH36" s="634"/>
      <c r="CI36" s="634"/>
      <c r="CJ36" s="634"/>
      <c r="CK36" s="634"/>
      <c r="CL36" s="634"/>
      <c r="CM36" s="634"/>
      <c r="CN36" s="181"/>
      <c r="CO36" s="633" t="str">
        <f t="shared" si="3"/>
        <v/>
      </c>
      <c r="CP36" s="633"/>
      <c r="CQ36" s="634" t="str">
        <f>IF('各会計、関係団体の財政状況及び健全化判断比率'!BS9="","",'各会計、関係団体の財政状況及び健全化判断比率'!BS9)</f>
        <v/>
      </c>
      <c r="CR36" s="634"/>
      <c r="CS36" s="634"/>
      <c r="CT36" s="634"/>
      <c r="CU36" s="634"/>
      <c r="CV36" s="634"/>
      <c r="CW36" s="634"/>
      <c r="CX36" s="634"/>
      <c r="CY36" s="634"/>
      <c r="CZ36" s="634"/>
      <c r="DA36" s="634"/>
      <c r="DB36" s="634"/>
      <c r="DC36" s="634"/>
      <c r="DD36" s="634"/>
      <c r="DE36" s="634"/>
      <c r="DG36" s="635" t="str">
        <f>IF('各会計、関係団体の財政状況及び健全化判断比率'!BR9="","",'各会計、関係団体の財政状況及び健全化判断比率'!BR9)</f>
        <v/>
      </c>
      <c r="DH36" s="635"/>
      <c r="DI36" s="208"/>
    </row>
    <row r="37" spans="1:113" ht="32.25" customHeight="1" x14ac:dyDescent="0.15">
      <c r="A37" s="181"/>
      <c r="B37" s="205"/>
      <c r="C37" s="633" t="str">
        <f>IF(E37="","",C36+1)</f>
        <v/>
      </c>
      <c r="D37" s="633"/>
      <c r="E37" s="634" t="str">
        <f>IF('各会計、関係団体の財政状況及び健全化判断比率'!B10="","",'各会計、関係団体の財政状況及び健全化判断比率'!B10)</f>
        <v/>
      </c>
      <c r="F37" s="634"/>
      <c r="G37" s="634"/>
      <c r="H37" s="634"/>
      <c r="I37" s="634"/>
      <c r="J37" s="634"/>
      <c r="K37" s="634"/>
      <c r="L37" s="634"/>
      <c r="M37" s="634"/>
      <c r="N37" s="634"/>
      <c r="O37" s="634"/>
      <c r="P37" s="634"/>
      <c r="Q37" s="634"/>
      <c r="R37" s="634"/>
      <c r="S37" s="634"/>
      <c r="T37" s="181"/>
      <c r="U37" s="633" t="str">
        <f t="shared" si="4"/>
        <v/>
      </c>
      <c r="V37" s="633"/>
      <c r="W37" s="634"/>
      <c r="X37" s="634"/>
      <c r="Y37" s="634"/>
      <c r="Z37" s="634"/>
      <c r="AA37" s="634"/>
      <c r="AB37" s="634"/>
      <c r="AC37" s="634"/>
      <c r="AD37" s="634"/>
      <c r="AE37" s="634"/>
      <c r="AF37" s="634"/>
      <c r="AG37" s="634"/>
      <c r="AH37" s="634"/>
      <c r="AI37" s="634"/>
      <c r="AJ37" s="634"/>
      <c r="AK37" s="634"/>
      <c r="AL37" s="181"/>
      <c r="AM37" s="633" t="str">
        <f t="shared" si="0"/>
        <v/>
      </c>
      <c r="AN37" s="633"/>
      <c r="AO37" s="634"/>
      <c r="AP37" s="634"/>
      <c r="AQ37" s="634"/>
      <c r="AR37" s="634"/>
      <c r="AS37" s="634"/>
      <c r="AT37" s="634"/>
      <c r="AU37" s="634"/>
      <c r="AV37" s="634"/>
      <c r="AW37" s="634"/>
      <c r="AX37" s="634"/>
      <c r="AY37" s="634"/>
      <c r="AZ37" s="634"/>
      <c r="BA37" s="634"/>
      <c r="BB37" s="634"/>
      <c r="BC37" s="634"/>
      <c r="BD37" s="181"/>
      <c r="BE37" s="633" t="str">
        <f t="shared" si="1"/>
        <v/>
      </c>
      <c r="BF37" s="633"/>
      <c r="BG37" s="634"/>
      <c r="BH37" s="634"/>
      <c r="BI37" s="634"/>
      <c r="BJ37" s="634"/>
      <c r="BK37" s="634"/>
      <c r="BL37" s="634"/>
      <c r="BM37" s="634"/>
      <c r="BN37" s="634"/>
      <c r="BO37" s="634"/>
      <c r="BP37" s="634"/>
      <c r="BQ37" s="634"/>
      <c r="BR37" s="634"/>
      <c r="BS37" s="634"/>
      <c r="BT37" s="634"/>
      <c r="BU37" s="634"/>
      <c r="BV37" s="181"/>
      <c r="BW37" s="633">
        <f t="shared" si="2"/>
        <v>10</v>
      </c>
      <c r="BX37" s="633"/>
      <c r="BY37" s="634" t="str">
        <f>IF('各会計、関係団体の財政状況及び健全化判断比率'!B71="","",'各会計、関係団体の財政状況及び健全化判断比率'!B71)</f>
        <v>茨城県後期高齢者医療広域連合(一般会計)</v>
      </c>
      <c r="BZ37" s="634"/>
      <c r="CA37" s="634"/>
      <c r="CB37" s="634"/>
      <c r="CC37" s="634"/>
      <c r="CD37" s="634"/>
      <c r="CE37" s="634"/>
      <c r="CF37" s="634"/>
      <c r="CG37" s="634"/>
      <c r="CH37" s="634"/>
      <c r="CI37" s="634"/>
      <c r="CJ37" s="634"/>
      <c r="CK37" s="634"/>
      <c r="CL37" s="634"/>
      <c r="CM37" s="634"/>
      <c r="CN37" s="181"/>
      <c r="CO37" s="633" t="str">
        <f t="shared" si="3"/>
        <v/>
      </c>
      <c r="CP37" s="633"/>
      <c r="CQ37" s="634" t="str">
        <f>IF('各会計、関係団体の財政状況及び健全化判断比率'!BS10="","",'各会計、関係団体の財政状況及び健全化判断比率'!BS10)</f>
        <v/>
      </c>
      <c r="CR37" s="634"/>
      <c r="CS37" s="634"/>
      <c r="CT37" s="634"/>
      <c r="CU37" s="634"/>
      <c r="CV37" s="634"/>
      <c r="CW37" s="634"/>
      <c r="CX37" s="634"/>
      <c r="CY37" s="634"/>
      <c r="CZ37" s="634"/>
      <c r="DA37" s="634"/>
      <c r="DB37" s="634"/>
      <c r="DC37" s="634"/>
      <c r="DD37" s="634"/>
      <c r="DE37" s="634"/>
      <c r="DG37" s="635" t="str">
        <f>IF('各会計、関係団体の財政状況及び健全化判断比率'!BR10="","",'各会計、関係団体の財政状況及び健全化判断比率'!BR10)</f>
        <v/>
      </c>
      <c r="DH37" s="635"/>
      <c r="DI37" s="208"/>
    </row>
    <row r="38" spans="1:113" ht="32.25" customHeight="1" x14ac:dyDescent="0.15">
      <c r="A38" s="181"/>
      <c r="B38" s="205"/>
      <c r="C38" s="633" t="str">
        <f t="shared" ref="C38:C43" si="5">IF(E38="","",C37+1)</f>
        <v/>
      </c>
      <c r="D38" s="633"/>
      <c r="E38" s="634" t="str">
        <f>IF('各会計、関係団体の財政状況及び健全化判断比率'!B11="","",'各会計、関係団体の財政状況及び健全化判断比率'!B11)</f>
        <v/>
      </c>
      <c r="F38" s="634"/>
      <c r="G38" s="634"/>
      <c r="H38" s="634"/>
      <c r="I38" s="634"/>
      <c r="J38" s="634"/>
      <c r="K38" s="634"/>
      <c r="L38" s="634"/>
      <c r="M38" s="634"/>
      <c r="N38" s="634"/>
      <c r="O38" s="634"/>
      <c r="P38" s="634"/>
      <c r="Q38" s="634"/>
      <c r="R38" s="634"/>
      <c r="S38" s="634"/>
      <c r="T38" s="181"/>
      <c r="U38" s="633" t="str">
        <f t="shared" si="4"/>
        <v/>
      </c>
      <c r="V38" s="633"/>
      <c r="W38" s="634"/>
      <c r="X38" s="634"/>
      <c r="Y38" s="634"/>
      <c r="Z38" s="634"/>
      <c r="AA38" s="634"/>
      <c r="AB38" s="634"/>
      <c r="AC38" s="634"/>
      <c r="AD38" s="634"/>
      <c r="AE38" s="634"/>
      <c r="AF38" s="634"/>
      <c r="AG38" s="634"/>
      <c r="AH38" s="634"/>
      <c r="AI38" s="634"/>
      <c r="AJ38" s="634"/>
      <c r="AK38" s="634"/>
      <c r="AL38" s="181"/>
      <c r="AM38" s="633" t="str">
        <f t="shared" si="0"/>
        <v/>
      </c>
      <c r="AN38" s="633"/>
      <c r="AO38" s="634"/>
      <c r="AP38" s="634"/>
      <c r="AQ38" s="634"/>
      <c r="AR38" s="634"/>
      <c r="AS38" s="634"/>
      <c r="AT38" s="634"/>
      <c r="AU38" s="634"/>
      <c r="AV38" s="634"/>
      <c r="AW38" s="634"/>
      <c r="AX38" s="634"/>
      <c r="AY38" s="634"/>
      <c r="AZ38" s="634"/>
      <c r="BA38" s="634"/>
      <c r="BB38" s="634"/>
      <c r="BC38" s="634"/>
      <c r="BD38" s="181"/>
      <c r="BE38" s="633" t="str">
        <f t="shared" si="1"/>
        <v/>
      </c>
      <c r="BF38" s="633"/>
      <c r="BG38" s="634"/>
      <c r="BH38" s="634"/>
      <c r="BI38" s="634"/>
      <c r="BJ38" s="634"/>
      <c r="BK38" s="634"/>
      <c r="BL38" s="634"/>
      <c r="BM38" s="634"/>
      <c r="BN38" s="634"/>
      <c r="BO38" s="634"/>
      <c r="BP38" s="634"/>
      <c r="BQ38" s="634"/>
      <c r="BR38" s="634"/>
      <c r="BS38" s="634"/>
      <c r="BT38" s="634"/>
      <c r="BU38" s="634"/>
      <c r="BV38" s="181"/>
      <c r="BW38" s="633">
        <f t="shared" si="2"/>
        <v>11</v>
      </c>
      <c r="BX38" s="633"/>
      <c r="BY38" s="634" t="str">
        <f>IF('各会計、関係団体の財政状況及び健全化判断比率'!B72="","",'各会計、関係団体の財政状況及び健全化判断比率'!B72)</f>
        <v>茨城県後期高齢者医療広域連合(後期高齢者医療特別会計)</v>
      </c>
      <c r="BZ38" s="634"/>
      <c r="CA38" s="634"/>
      <c r="CB38" s="634"/>
      <c r="CC38" s="634"/>
      <c r="CD38" s="634"/>
      <c r="CE38" s="634"/>
      <c r="CF38" s="634"/>
      <c r="CG38" s="634"/>
      <c r="CH38" s="634"/>
      <c r="CI38" s="634"/>
      <c r="CJ38" s="634"/>
      <c r="CK38" s="634"/>
      <c r="CL38" s="634"/>
      <c r="CM38" s="634"/>
      <c r="CN38" s="181"/>
      <c r="CO38" s="633" t="str">
        <f t="shared" si="3"/>
        <v/>
      </c>
      <c r="CP38" s="633"/>
      <c r="CQ38" s="634" t="str">
        <f>IF('各会計、関係団体の財政状況及び健全化判断比率'!BS11="","",'各会計、関係団体の財政状況及び健全化判断比率'!BS11)</f>
        <v/>
      </c>
      <c r="CR38" s="634"/>
      <c r="CS38" s="634"/>
      <c r="CT38" s="634"/>
      <c r="CU38" s="634"/>
      <c r="CV38" s="634"/>
      <c r="CW38" s="634"/>
      <c r="CX38" s="634"/>
      <c r="CY38" s="634"/>
      <c r="CZ38" s="634"/>
      <c r="DA38" s="634"/>
      <c r="DB38" s="634"/>
      <c r="DC38" s="634"/>
      <c r="DD38" s="634"/>
      <c r="DE38" s="634"/>
      <c r="DG38" s="635" t="str">
        <f>IF('各会計、関係団体の財政状況及び健全化判断比率'!BR11="","",'各会計、関係団体の財政状況及び健全化判断比率'!BR11)</f>
        <v/>
      </c>
      <c r="DH38" s="635"/>
      <c r="DI38" s="208"/>
    </row>
    <row r="39" spans="1:113" ht="32.25" customHeight="1" x14ac:dyDescent="0.15">
      <c r="A39" s="181"/>
      <c r="B39" s="205"/>
      <c r="C39" s="633" t="str">
        <f t="shared" si="5"/>
        <v/>
      </c>
      <c r="D39" s="633"/>
      <c r="E39" s="634" t="str">
        <f>IF('各会計、関係団体の財政状況及び健全化判断比率'!B12="","",'各会計、関係団体の財政状況及び健全化判断比率'!B12)</f>
        <v/>
      </c>
      <c r="F39" s="634"/>
      <c r="G39" s="634"/>
      <c r="H39" s="634"/>
      <c r="I39" s="634"/>
      <c r="J39" s="634"/>
      <c r="K39" s="634"/>
      <c r="L39" s="634"/>
      <c r="M39" s="634"/>
      <c r="N39" s="634"/>
      <c r="O39" s="634"/>
      <c r="P39" s="634"/>
      <c r="Q39" s="634"/>
      <c r="R39" s="634"/>
      <c r="S39" s="634"/>
      <c r="T39" s="181"/>
      <c r="U39" s="633" t="str">
        <f t="shared" si="4"/>
        <v/>
      </c>
      <c r="V39" s="633"/>
      <c r="W39" s="634"/>
      <c r="X39" s="634"/>
      <c r="Y39" s="634"/>
      <c r="Z39" s="634"/>
      <c r="AA39" s="634"/>
      <c r="AB39" s="634"/>
      <c r="AC39" s="634"/>
      <c r="AD39" s="634"/>
      <c r="AE39" s="634"/>
      <c r="AF39" s="634"/>
      <c r="AG39" s="634"/>
      <c r="AH39" s="634"/>
      <c r="AI39" s="634"/>
      <c r="AJ39" s="634"/>
      <c r="AK39" s="634"/>
      <c r="AL39" s="181"/>
      <c r="AM39" s="633" t="str">
        <f t="shared" si="0"/>
        <v/>
      </c>
      <c r="AN39" s="633"/>
      <c r="AO39" s="634"/>
      <c r="AP39" s="634"/>
      <c r="AQ39" s="634"/>
      <c r="AR39" s="634"/>
      <c r="AS39" s="634"/>
      <c r="AT39" s="634"/>
      <c r="AU39" s="634"/>
      <c r="AV39" s="634"/>
      <c r="AW39" s="634"/>
      <c r="AX39" s="634"/>
      <c r="AY39" s="634"/>
      <c r="AZ39" s="634"/>
      <c r="BA39" s="634"/>
      <c r="BB39" s="634"/>
      <c r="BC39" s="634"/>
      <c r="BD39" s="181"/>
      <c r="BE39" s="633" t="str">
        <f t="shared" si="1"/>
        <v/>
      </c>
      <c r="BF39" s="633"/>
      <c r="BG39" s="634"/>
      <c r="BH39" s="634"/>
      <c r="BI39" s="634"/>
      <c r="BJ39" s="634"/>
      <c r="BK39" s="634"/>
      <c r="BL39" s="634"/>
      <c r="BM39" s="634"/>
      <c r="BN39" s="634"/>
      <c r="BO39" s="634"/>
      <c r="BP39" s="634"/>
      <c r="BQ39" s="634"/>
      <c r="BR39" s="634"/>
      <c r="BS39" s="634"/>
      <c r="BT39" s="634"/>
      <c r="BU39" s="634"/>
      <c r="BV39" s="181"/>
      <c r="BW39" s="633">
        <f t="shared" si="2"/>
        <v>12</v>
      </c>
      <c r="BX39" s="633"/>
      <c r="BY39" s="634" t="str">
        <f>IF('各会計、関係団体の財政状況及び健全化判断比率'!B73="","",'各会計、関係団体の財政状況及び健全化判断比率'!B73)</f>
        <v>常総衛生組合(一般会計)</v>
      </c>
      <c r="BZ39" s="634"/>
      <c r="CA39" s="634"/>
      <c r="CB39" s="634"/>
      <c r="CC39" s="634"/>
      <c r="CD39" s="634"/>
      <c r="CE39" s="634"/>
      <c r="CF39" s="634"/>
      <c r="CG39" s="634"/>
      <c r="CH39" s="634"/>
      <c r="CI39" s="634"/>
      <c r="CJ39" s="634"/>
      <c r="CK39" s="634"/>
      <c r="CL39" s="634"/>
      <c r="CM39" s="634"/>
      <c r="CN39" s="181"/>
      <c r="CO39" s="633" t="str">
        <f t="shared" si="3"/>
        <v/>
      </c>
      <c r="CP39" s="633"/>
      <c r="CQ39" s="634" t="str">
        <f>IF('各会計、関係団体の財政状況及び健全化判断比率'!BS12="","",'各会計、関係団体の財政状況及び健全化判断比率'!BS12)</f>
        <v/>
      </c>
      <c r="CR39" s="634"/>
      <c r="CS39" s="634"/>
      <c r="CT39" s="634"/>
      <c r="CU39" s="634"/>
      <c r="CV39" s="634"/>
      <c r="CW39" s="634"/>
      <c r="CX39" s="634"/>
      <c r="CY39" s="634"/>
      <c r="CZ39" s="634"/>
      <c r="DA39" s="634"/>
      <c r="DB39" s="634"/>
      <c r="DC39" s="634"/>
      <c r="DD39" s="634"/>
      <c r="DE39" s="634"/>
      <c r="DG39" s="635" t="str">
        <f>IF('各会計、関係団体の財政状況及び健全化判断比率'!BR12="","",'各会計、関係団体の財政状況及び健全化判断比率'!BR12)</f>
        <v/>
      </c>
      <c r="DH39" s="635"/>
      <c r="DI39" s="208"/>
    </row>
    <row r="40" spans="1:113" ht="32.25" customHeight="1" x14ac:dyDescent="0.15">
      <c r="A40" s="181"/>
      <c r="B40" s="205"/>
      <c r="C40" s="633" t="str">
        <f t="shared" si="5"/>
        <v/>
      </c>
      <c r="D40" s="633"/>
      <c r="E40" s="634" t="str">
        <f>IF('各会計、関係団体の財政状況及び健全化判断比率'!B13="","",'各会計、関係団体の財政状況及び健全化判断比率'!B13)</f>
        <v/>
      </c>
      <c r="F40" s="634"/>
      <c r="G40" s="634"/>
      <c r="H40" s="634"/>
      <c r="I40" s="634"/>
      <c r="J40" s="634"/>
      <c r="K40" s="634"/>
      <c r="L40" s="634"/>
      <c r="M40" s="634"/>
      <c r="N40" s="634"/>
      <c r="O40" s="634"/>
      <c r="P40" s="634"/>
      <c r="Q40" s="634"/>
      <c r="R40" s="634"/>
      <c r="S40" s="634"/>
      <c r="T40" s="181"/>
      <c r="U40" s="633" t="str">
        <f t="shared" si="4"/>
        <v/>
      </c>
      <c r="V40" s="633"/>
      <c r="W40" s="634"/>
      <c r="X40" s="634"/>
      <c r="Y40" s="634"/>
      <c r="Z40" s="634"/>
      <c r="AA40" s="634"/>
      <c r="AB40" s="634"/>
      <c r="AC40" s="634"/>
      <c r="AD40" s="634"/>
      <c r="AE40" s="634"/>
      <c r="AF40" s="634"/>
      <c r="AG40" s="634"/>
      <c r="AH40" s="634"/>
      <c r="AI40" s="634"/>
      <c r="AJ40" s="634"/>
      <c r="AK40" s="634"/>
      <c r="AL40" s="181"/>
      <c r="AM40" s="633" t="str">
        <f t="shared" si="0"/>
        <v/>
      </c>
      <c r="AN40" s="633"/>
      <c r="AO40" s="634"/>
      <c r="AP40" s="634"/>
      <c r="AQ40" s="634"/>
      <c r="AR40" s="634"/>
      <c r="AS40" s="634"/>
      <c r="AT40" s="634"/>
      <c r="AU40" s="634"/>
      <c r="AV40" s="634"/>
      <c r="AW40" s="634"/>
      <c r="AX40" s="634"/>
      <c r="AY40" s="634"/>
      <c r="AZ40" s="634"/>
      <c r="BA40" s="634"/>
      <c r="BB40" s="634"/>
      <c r="BC40" s="634"/>
      <c r="BD40" s="181"/>
      <c r="BE40" s="633" t="str">
        <f t="shared" si="1"/>
        <v/>
      </c>
      <c r="BF40" s="633"/>
      <c r="BG40" s="634"/>
      <c r="BH40" s="634"/>
      <c r="BI40" s="634"/>
      <c r="BJ40" s="634"/>
      <c r="BK40" s="634"/>
      <c r="BL40" s="634"/>
      <c r="BM40" s="634"/>
      <c r="BN40" s="634"/>
      <c r="BO40" s="634"/>
      <c r="BP40" s="634"/>
      <c r="BQ40" s="634"/>
      <c r="BR40" s="634"/>
      <c r="BS40" s="634"/>
      <c r="BT40" s="634"/>
      <c r="BU40" s="634"/>
      <c r="BV40" s="181"/>
      <c r="BW40" s="633">
        <f t="shared" si="2"/>
        <v>13</v>
      </c>
      <c r="BX40" s="633"/>
      <c r="BY40" s="634" t="str">
        <f>IF('各会計、関係団体の財政状況及び健全化判断比率'!B74="","",'各会計、関係団体の財政状況及び健全化判断比率'!B74)</f>
        <v>取手市外２市火葬場組合(一般会計)</v>
      </c>
      <c r="BZ40" s="634"/>
      <c r="CA40" s="634"/>
      <c r="CB40" s="634"/>
      <c r="CC40" s="634"/>
      <c r="CD40" s="634"/>
      <c r="CE40" s="634"/>
      <c r="CF40" s="634"/>
      <c r="CG40" s="634"/>
      <c r="CH40" s="634"/>
      <c r="CI40" s="634"/>
      <c r="CJ40" s="634"/>
      <c r="CK40" s="634"/>
      <c r="CL40" s="634"/>
      <c r="CM40" s="634"/>
      <c r="CN40" s="181"/>
      <c r="CO40" s="633" t="str">
        <f t="shared" si="3"/>
        <v/>
      </c>
      <c r="CP40" s="633"/>
      <c r="CQ40" s="634" t="str">
        <f>IF('各会計、関係団体の財政状況及び健全化判断比率'!BS13="","",'各会計、関係団体の財政状況及び健全化判断比率'!BS13)</f>
        <v/>
      </c>
      <c r="CR40" s="634"/>
      <c r="CS40" s="634"/>
      <c r="CT40" s="634"/>
      <c r="CU40" s="634"/>
      <c r="CV40" s="634"/>
      <c r="CW40" s="634"/>
      <c r="CX40" s="634"/>
      <c r="CY40" s="634"/>
      <c r="CZ40" s="634"/>
      <c r="DA40" s="634"/>
      <c r="DB40" s="634"/>
      <c r="DC40" s="634"/>
      <c r="DD40" s="634"/>
      <c r="DE40" s="634"/>
      <c r="DG40" s="635" t="str">
        <f>IF('各会計、関係団体の財政状況及び健全化判断比率'!BR13="","",'各会計、関係団体の財政状況及び健全化判断比率'!BR13)</f>
        <v/>
      </c>
      <c r="DH40" s="635"/>
      <c r="DI40" s="208"/>
    </row>
    <row r="41" spans="1:113" ht="32.25" customHeight="1" x14ac:dyDescent="0.15">
      <c r="A41" s="181"/>
      <c r="B41" s="205"/>
      <c r="C41" s="633" t="str">
        <f t="shared" si="5"/>
        <v/>
      </c>
      <c r="D41" s="633"/>
      <c r="E41" s="634" t="str">
        <f>IF('各会計、関係団体の財政状況及び健全化判断比率'!B14="","",'各会計、関係団体の財政状況及び健全化判断比率'!B14)</f>
        <v/>
      </c>
      <c r="F41" s="634"/>
      <c r="G41" s="634"/>
      <c r="H41" s="634"/>
      <c r="I41" s="634"/>
      <c r="J41" s="634"/>
      <c r="K41" s="634"/>
      <c r="L41" s="634"/>
      <c r="M41" s="634"/>
      <c r="N41" s="634"/>
      <c r="O41" s="634"/>
      <c r="P41" s="634"/>
      <c r="Q41" s="634"/>
      <c r="R41" s="634"/>
      <c r="S41" s="634"/>
      <c r="T41" s="181"/>
      <c r="U41" s="633" t="str">
        <f t="shared" si="4"/>
        <v/>
      </c>
      <c r="V41" s="633"/>
      <c r="W41" s="634"/>
      <c r="X41" s="634"/>
      <c r="Y41" s="634"/>
      <c r="Z41" s="634"/>
      <c r="AA41" s="634"/>
      <c r="AB41" s="634"/>
      <c r="AC41" s="634"/>
      <c r="AD41" s="634"/>
      <c r="AE41" s="634"/>
      <c r="AF41" s="634"/>
      <c r="AG41" s="634"/>
      <c r="AH41" s="634"/>
      <c r="AI41" s="634"/>
      <c r="AJ41" s="634"/>
      <c r="AK41" s="634"/>
      <c r="AL41" s="181"/>
      <c r="AM41" s="633" t="str">
        <f t="shared" si="0"/>
        <v/>
      </c>
      <c r="AN41" s="633"/>
      <c r="AO41" s="634"/>
      <c r="AP41" s="634"/>
      <c r="AQ41" s="634"/>
      <c r="AR41" s="634"/>
      <c r="AS41" s="634"/>
      <c r="AT41" s="634"/>
      <c r="AU41" s="634"/>
      <c r="AV41" s="634"/>
      <c r="AW41" s="634"/>
      <c r="AX41" s="634"/>
      <c r="AY41" s="634"/>
      <c r="AZ41" s="634"/>
      <c r="BA41" s="634"/>
      <c r="BB41" s="634"/>
      <c r="BC41" s="634"/>
      <c r="BD41" s="181"/>
      <c r="BE41" s="633" t="str">
        <f t="shared" si="1"/>
        <v/>
      </c>
      <c r="BF41" s="633"/>
      <c r="BG41" s="634"/>
      <c r="BH41" s="634"/>
      <c r="BI41" s="634"/>
      <c r="BJ41" s="634"/>
      <c r="BK41" s="634"/>
      <c r="BL41" s="634"/>
      <c r="BM41" s="634"/>
      <c r="BN41" s="634"/>
      <c r="BO41" s="634"/>
      <c r="BP41" s="634"/>
      <c r="BQ41" s="634"/>
      <c r="BR41" s="634"/>
      <c r="BS41" s="634"/>
      <c r="BT41" s="634"/>
      <c r="BU41" s="634"/>
      <c r="BV41" s="181"/>
      <c r="BW41" s="633">
        <f t="shared" si="2"/>
        <v>14</v>
      </c>
      <c r="BX41" s="633"/>
      <c r="BY41" s="634" t="str">
        <f>IF('各会計、関係団体の財政状況及び健全化判断比率'!B75="","",'各会計、関係団体の財政状況及び健全化判断比率'!B75)</f>
        <v>常総広域市町村圏事務組合(一般会計)</v>
      </c>
      <c r="BZ41" s="634"/>
      <c r="CA41" s="634"/>
      <c r="CB41" s="634"/>
      <c r="CC41" s="634"/>
      <c r="CD41" s="634"/>
      <c r="CE41" s="634"/>
      <c r="CF41" s="634"/>
      <c r="CG41" s="634"/>
      <c r="CH41" s="634"/>
      <c r="CI41" s="634"/>
      <c r="CJ41" s="634"/>
      <c r="CK41" s="634"/>
      <c r="CL41" s="634"/>
      <c r="CM41" s="634"/>
      <c r="CN41" s="181"/>
      <c r="CO41" s="633" t="str">
        <f t="shared" si="3"/>
        <v/>
      </c>
      <c r="CP41" s="633"/>
      <c r="CQ41" s="634" t="str">
        <f>IF('各会計、関係団体の財政状況及び健全化判断比率'!BS14="","",'各会計、関係団体の財政状況及び健全化判断比率'!BS14)</f>
        <v/>
      </c>
      <c r="CR41" s="634"/>
      <c r="CS41" s="634"/>
      <c r="CT41" s="634"/>
      <c r="CU41" s="634"/>
      <c r="CV41" s="634"/>
      <c r="CW41" s="634"/>
      <c r="CX41" s="634"/>
      <c r="CY41" s="634"/>
      <c r="CZ41" s="634"/>
      <c r="DA41" s="634"/>
      <c r="DB41" s="634"/>
      <c r="DC41" s="634"/>
      <c r="DD41" s="634"/>
      <c r="DE41" s="634"/>
      <c r="DG41" s="635" t="str">
        <f>IF('各会計、関係団体の財政状況及び健全化判断比率'!BR14="","",'各会計、関係団体の財政状況及び健全化判断比率'!BR14)</f>
        <v/>
      </c>
      <c r="DH41" s="635"/>
      <c r="DI41" s="208"/>
    </row>
    <row r="42" spans="1:113" ht="32.25" customHeight="1" x14ac:dyDescent="0.15">
      <c r="B42" s="205"/>
      <c r="C42" s="633" t="str">
        <f t="shared" si="5"/>
        <v/>
      </c>
      <c r="D42" s="633"/>
      <c r="E42" s="634" t="str">
        <f>IF('各会計、関係団体の財政状況及び健全化判断比率'!B15="","",'各会計、関係団体の財政状況及び健全化判断比率'!B15)</f>
        <v/>
      </c>
      <c r="F42" s="634"/>
      <c r="G42" s="634"/>
      <c r="H42" s="634"/>
      <c r="I42" s="634"/>
      <c r="J42" s="634"/>
      <c r="K42" s="634"/>
      <c r="L42" s="634"/>
      <c r="M42" s="634"/>
      <c r="N42" s="634"/>
      <c r="O42" s="634"/>
      <c r="P42" s="634"/>
      <c r="Q42" s="634"/>
      <c r="R42" s="634"/>
      <c r="S42" s="634"/>
      <c r="T42" s="181"/>
      <c r="U42" s="633" t="str">
        <f t="shared" si="4"/>
        <v/>
      </c>
      <c r="V42" s="633"/>
      <c r="W42" s="634"/>
      <c r="X42" s="634"/>
      <c r="Y42" s="634"/>
      <c r="Z42" s="634"/>
      <c r="AA42" s="634"/>
      <c r="AB42" s="634"/>
      <c r="AC42" s="634"/>
      <c r="AD42" s="634"/>
      <c r="AE42" s="634"/>
      <c r="AF42" s="634"/>
      <c r="AG42" s="634"/>
      <c r="AH42" s="634"/>
      <c r="AI42" s="634"/>
      <c r="AJ42" s="634"/>
      <c r="AK42" s="634"/>
      <c r="AL42" s="181"/>
      <c r="AM42" s="633" t="str">
        <f t="shared" si="0"/>
        <v/>
      </c>
      <c r="AN42" s="633"/>
      <c r="AO42" s="634"/>
      <c r="AP42" s="634"/>
      <c r="AQ42" s="634"/>
      <c r="AR42" s="634"/>
      <c r="AS42" s="634"/>
      <c r="AT42" s="634"/>
      <c r="AU42" s="634"/>
      <c r="AV42" s="634"/>
      <c r="AW42" s="634"/>
      <c r="AX42" s="634"/>
      <c r="AY42" s="634"/>
      <c r="AZ42" s="634"/>
      <c r="BA42" s="634"/>
      <c r="BB42" s="634"/>
      <c r="BC42" s="634"/>
      <c r="BD42" s="181"/>
      <c r="BE42" s="633" t="str">
        <f t="shared" si="1"/>
        <v/>
      </c>
      <c r="BF42" s="633"/>
      <c r="BG42" s="634"/>
      <c r="BH42" s="634"/>
      <c r="BI42" s="634"/>
      <c r="BJ42" s="634"/>
      <c r="BK42" s="634"/>
      <c r="BL42" s="634"/>
      <c r="BM42" s="634"/>
      <c r="BN42" s="634"/>
      <c r="BO42" s="634"/>
      <c r="BP42" s="634"/>
      <c r="BQ42" s="634"/>
      <c r="BR42" s="634"/>
      <c r="BS42" s="634"/>
      <c r="BT42" s="634"/>
      <c r="BU42" s="634"/>
      <c r="BV42" s="181"/>
      <c r="BW42" s="633">
        <f t="shared" si="2"/>
        <v>15</v>
      </c>
      <c r="BX42" s="633"/>
      <c r="BY42" s="634" t="str">
        <f>IF('各会計、関係団体の財政状況及び健全化判断比率'!B76="","",'各会計、関係団体の財政状況及び健全化判断比率'!B76)</f>
        <v>取手地方広域下水道組合(下水道事業会計)</v>
      </c>
      <c r="BZ42" s="634"/>
      <c r="CA42" s="634"/>
      <c r="CB42" s="634"/>
      <c r="CC42" s="634"/>
      <c r="CD42" s="634"/>
      <c r="CE42" s="634"/>
      <c r="CF42" s="634"/>
      <c r="CG42" s="634"/>
      <c r="CH42" s="634"/>
      <c r="CI42" s="634"/>
      <c r="CJ42" s="634"/>
      <c r="CK42" s="634"/>
      <c r="CL42" s="634"/>
      <c r="CM42" s="634"/>
      <c r="CN42" s="181"/>
      <c r="CO42" s="633" t="str">
        <f t="shared" si="3"/>
        <v/>
      </c>
      <c r="CP42" s="633"/>
      <c r="CQ42" s="634" t="str">
        <f>IF('各会計、関係団体の財政状況及び健全化判断比率'!BS15="","",'各会計、関係団体の財政状況及び健全化判断比率'!BS15)</f>
        <v/>
      </c>
      <c r="CR42" s="634"/>
      <c r="CS42" s="634"/>
      <c r="CT42" s="634"/>
      <c r="CU42" s="634"/>
      <c r="CV42" s="634"/>
      <c r="CW42" s="634"/>
      <c r="CX42" s="634"/>
      <c r="CY42" s="634"/>
      <c r="CZ42" s="634"/>
      <c r="DA42" s="634"/>
      <c r="DB42" s="634"/>
      <c r="DC42" s="634"/>
      <c r="DD42" s="634"/>
      <c r="DE42" s="634"/>
      <c r="DG42" s="635" t="str">
        <f>IF('各会計、関係団体の財政状況及び健全化判断比率'!BR15="","",'各会計、関係団体の財政状況及び健全化判断比率'!BR15)</f>
        <v/>
      </c>
      <c r="DH42" s="635"/>
      <c r="DI42" s="208"/>
    </row>
    <row r="43" spans="1:113" ht="32.25" customHeight="1" x14ac:dyDescent="0.15">
      <c r="B43" s="205"/>
      <c r="C43" s="633" t="str">
        <f t="shared" si="5"/>
        <v/>
      </c>
      <c r="D43" s="633"/>
      <c r="E43" s="634" t="str">
        <f>IF('各会計、関係団体の財政状況及び健全化判断比率'!B16="","",'各会計、関係団体の財政状況及び健全化判断比率'!B16)</f>
        <v/>
      </c>
      <c r="F43" s="634"/>
      <c r="G43" s="634"/>
      <c r="H43" s="634"/>
      <c r="I43" s="634"/>
      <c r="J43" s="634"/>
      <c r="K43" s="634"/>
      <c r="L43" s="634"/>
      <c r="M43" s="634"/>
      <c r="N43" s="634"/>
      <c r="O43" s="634"/>
      <c r="P43" s="634"/>
      <c r="Q43" s="634"/>
      <c r="R43" s="634"/>
      <c r="S43" s="634"/>
      <c r="T43" s="181"/>
      <c r="U43" s="633" t="str">
        <f t="shared" si="4"/>
        <v/>
      </c>
      <c r="V43" s="633"/>
      <c r="W43" s="634"/>
      <c r="X43" s="634"/>
      <c r="Y43" s="634"/>
      <c r="Z43" s="634"/>
      <c r="AA43" s="634"/>
      <c r="AB43" s="634"/>
      <c r="AC43" s="634"/>
      <c r="AD43" s="634"/>
      <c r="AE43" s="634"/>
      <c r="AF43" s="634"/>
      <c r="AG43" s="634"/>
      <c r="AH43" s="634"/>
      <c r="AI43" s="634"/>
      <c r="AJ43" s="634"/>
      <c r="AK43" s="634"/>
      <c r="AL43" s="181"/>
      <c r="AM43" s="633" t="str">
        <f t="shared" si="0"/>
        <v/>
      </c>
      <c r="AN43" s="633"/>
      <c r="AO43" s="634"/>
      <c r="AP43" s="634"/>
      <c r="AQ43" s="634"/>
      <c r="AR43" s="634"/>
      <c r="AS43" s="634"/>
      <c r="AT43" s="634"/>
      <c r="AU43" s="634"/>
      <c r="AV43" s="634"/>
      <c r="AW43" s="634"/>
      <c r="AX43" s="634"/>
      <c r="AY43" s="634"/>
      <c r="AZ43" s="634"/>
      <c r="BA43" s="634"/>
      <c r="BB43" s="634"/>
      <c r="BC43" s="634"/>
      <c r="BD43" s="181"/>
      <c r="BE43" s="633" t="str">
        <f t="shared" si="1"/>
        <v/>
      </c>
      <c r="BF43" s="633"/>
      <c r="BG43" s="634"/>
      <c r="BH43" s="634"/>
      <c r="BI43" s="634"/>
      <c r="BJ43" s="634"/>
      <c r="BK43" s="634"/>
      <c r="BL43" s="634"/>
      <c r="BM43" s="634"/>
      <c r="BN43" s="634"/>
      <c r="BO43" s="634"/>
      <c r="BP43" s="634"/>
      <c r="BQ43" s="634"/>
      <c r="BR43" s="634"/>
      <c r="BS43" s="634"/>
      <c r="BT43" s="634"/>
      <c r="BU43" s="634"/>
      <c r="BV43" s="181"/>
      <c r="BW43" s="633">
        <f t="shared" si="2"/>
        <v>16</v>
      </c>
      <c r="BX43" s="633"/>
      <c r="BY43" s="634" t="str">
        <f>IF('各会計、関係団体の財政状況及び健全化判断比率'!B77="","",'各会計、関係団体の財政状況及び健全化判断比率'!B77)</f>
        <v>利根川水系県南水防事務組合(一般会計)</v>
      </c>
      <c r="BZ43" s="634"/>
      <c r="CA43" s="634"/>
      <c r="CB43" s="634"/>
      <c r="CC43" s="634"/>
      <c r="CD43" s="634"/>
      <c r="CE43" s="634"/>
      <c r="CF43" s="634"/>
      <c r="CG43" s="634"/>
      <c r="CH43" s="634"/>
      <c r="CI43" s="634"/>
      <c r="CJ43" s="634"/>
      <c r="CK43" s="634"/>
      <c r="CL43" s="634"/>
      <c r="CM43" s="634"/>
      <c r="CN43" s="181"/>
      <c r="CO43" s="633" t="str">
        <f t="shared" si="3"/>
        <v/>
      </c>
      <c r="CP43" s="633"/>
      <c r="CQ43" s="634" t="str">
        <f>IF('各会計、関係団体の財政状況及び健全化判断比率'!BS16="","",'各会計、関係団体の財政状況及び健全化判断比率'!BS16)</f>
        <v/>
      </c>
      <c r="CR43" s="634"/>
      <c r="CS43" s="634"/>
      <c r="CT43" s="634"/>
      <c r="CU43" s="634"/>
      <c r="CV43" s="634"/>
      <c r="CW43" s="634"/>
      <c r="CX43" s="634"/>
      <c r="CY43" s="634"/>
      <c r="CZ43" s="634"/>
      <c r="DA43" s="634"/>
      <c r="DB43" s="634"/>
      <c r="DC43" s="634"/>
      <c r="DD43" s="634"/>
      <c r="DE43" s="634"/>
      <c r="DG43" s="635" t="str">
        <f>IF('各会計、関係団体の財政状況及び健全化判断比率'!BR16="","",'各会計、関係団体の財政状況及び健全化判断比率'!BR16)</f>
        <v/>
      </c>
      <c r="DH43" s="635"/>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210</v>
      </c>
      <c r="E46" s="636" t="s">
        <v>211</v>
      </c>
      <c r="F46" s="636"/>
      <c r="G46" s="636"/>
      <c r="H46" s="636"/>
      <c r="I46" s="636"/>
      <c r="J46" s="636"/>
      <c r="K46" s="636"/>
      <c r="L46" s="636"/>
      <c r="M46" s="636"/>
      <c r="N46" s="636"/>
      <c r="O46" s="636"/>
      <c r="P46" s="636"/>
      <c r="Q46" s="636"/>
      <c r="R46" s="636"/>
      <c r="S46" s="636"/>
      <c r="T46" s="636"/>
      <c r="U46" s="636"/>
      <c r="V46" s="636"/>
      <c r="W46" s="636"/>
      <c r="X46" s="636"/>
      <c r="Y46" s="636"/>
      <c r="Z46" s="636"/>
      <c r="AA46" s="636"/>
      <c r="AB46" s="636"/>
      <c r="AC46" s="636"/>
      <c r="AD46" s="636"/>
      <c r="AE46" s="636"/>
      <c r="AF46" s="636"/>
      <c r="AG46" s="636"/>
      <c r="AH46" s="636"/>
      <c r="AI46" s="636"/>
      <c r="AJ46" s="636"/>
      <c r="AK46" s="636"/>
      <c r="AL46" s="636"/>
      <c r="AM46" s="636"/>
      <c r="AN46" s="636"/>
      <c r="AO46" s="636"/>
      <c r="AP46" s="636"/>
      <c r="AQ46" s="636"/>
      <c r="AR46" s="636"/>
      <c r="AS46" s="636"/>
      <c r="AT46" s="636"/>
      <c r="AU46" s="636"/>
      <c r="AV46" s="636"/>
      <c r="AW46" s="636"/>
      <c r="AX46" s="636"/>
      <c r="AY46" s="636"/>
      <c r="AZ46" s="636"/>
      <c r="BA46" s="636"/>
      <c r="BB46" s="636"/>
      <c r="BC46" s="636"/>
      <c r="BD46" s="636"/>
      <c r="BE46" s="636"/>
      <c r="BF46" s="636"/>
      <c r="BG46" s="636"/>
      <c r="BH46" s="636"/>
      <c r="BI46" s="636"/>
      <c r="BJ46" s="636"/>
      <c r="BK46" s="636"/>
      <c r="BL46" s="636"/>
      <c r="BM46" s="636"/>
      <c r="BN46" s="636"/>
      <c r="BO46" s="636"/>
      <c r="BP46" s="636"/>
      <c r="BQ46" s="636"/>
      <c r="BR46" s="636"/>
      <c r="BS46" s="636"/>
      <c r="BT46" s="636"/>
      <c r="BU46" s="636"/>
      <c r="BV46" s="636"/>
      <c r="BW46" s="636"/>
      <c r="BX46" s="636"/>
      <c r="BY46" s="636"/>
      <c r="BZ46" s="636"/>
      <c r="CA46" s="636"/>
      <c r="CB46" s="636"/>
      <c r="CC46" s="636"/>
      <c r="CD46" s="636"/>
      <c r="CE46" s="636"/>
      <c r="CF46" s="636"/>
      <c r="CG46" s="636"/>
      <c r="CH46" s="636"/>
      <c r="CI46" s="636"/>
      <c r="CJ46" s="636"/>
      <c r="CK46" s="636"/>
      <c r="CL46" s="636"/>
      <c r="CM46" s="636"/>
      <c r="CN46" s="636"/>
      <c r="CO46" s="636"/>
      <c r="CP46" s="636"/>
      <c r="CQ46" s="636"/>
      <c r="CR46" s="636"/>
      <c r="CS46" s="636"/>
      <c r="CT46" s="636"/>
      <c r="CU46" s="636"/>
      <c r="CV46" s="636"/>
      <c r="CW46" s="636"/>
      <c r="CX46" s="636"/>
      <c r="CY46" s="636"/>
      <c r="CZ46" s="636"/>
      <c r="DA46" s="636"/>
      <c r="DB46" s="636"/>
      <c r="DC46" s="636"/>
      <c r="DD46" s="636"/>
      <c r="DE46" s="636"/>
      <c r="DF46" s="636"/>
      <c r="DG46" s="636"/>
      <c r="DH46" s="636"/>
      <c r="DI46" s="636"/>
    </row>
    <row r="47" spans="1:113" x14ac:dyDescent="0.15">
      <c r="E47" s="636" t="s">
        <v>212</v>
      </c>
      <c r="F47" s="636"/>
      <c r="G47" s="636"/>
      <c r="H47" s="636"/>
      <c r="I47" s="636"/>
      <c r="J47" s="636"/>
      <c r="K47" s="636"/>
      <c r="L47" s="636"/>
      <c r="M47" s="636"/>
      <c r="N47" s="636"/>
      <c r="O47" s="636"/>
      <c r="P47" s="636"/>
      <c r="Q47" s="636"/>
      <c r="R47" s="636"/>
      <c r="S47" s="636"/>
      <c r="T47" s="636"/>
      <c r="U47" s="636"/>
      <c r="V47" s="636"/>
      <c r="W47" s="636"/>
      <c r="X47" s="636"/>
      <c r="Y47" s="636"/>
      <c r="Z47" s="636"/>
      <c r="AA47" s="636"/>
      <c r="AB47" s="636"/>
      <c r="AC47" s="636"/>
      <c r="AD47" s="636"/>
      <c r="AE47" s="636"/>
      <c r="AF47" s="636"/>
      <c r="AG47" s="636"/>
      <c r="AH47" s="636"/>
      <c r="AI47" s="636"/>
      <c r="AJ47" s="636"/>
      <c r="AK47" s="636"/>
      <c r="AL47" s="636"/>
      <c r="AM47" s="636"/>
      <c r="AN47" s="636"/>
      <c r="AO47" s="636"/>
      <c r="AP47" s="636"/>
      <c r="AQ47" s="636"/>
      <c r="AR47" s="636"/>
      <c r="AS47" s="636"/>
      <c r="AT47" s="636"/>
      <c r="AU47" s="636"/>
      <c r="AV47" s="636"/>
      <c r="AW47" s="636"/>
      <c r="AX47" s="636"/>
      <c r="AY47" s="636"/>
      <c r="AZ47" s="636"/>
      <c r="BA47" s="636"/>
      <c r="BB47" s="636"/>
      <c r="BC47" s="636"/>
      <c r="BD47" s="636"/>
      <c r="BE47" s="636"/>
      <c r="BF47" s="636"/>
      <c r="BG47" s="636"/>
      <c r="BH47" s="636"/>
      <c r="BI47" s="636"/>
      <c r="BJ47" s="636"/>
      <c r="BK47" s="636"/>
      <c r="BL47" s="636"/>
      <c r="BM47" s="636"/>
      <c r="BN47" s="636"/>
      <c r="BO47" s="636"/>
      <c r="BP47" s="636"/>
      <c r="BQ47" s="636"/>
      <c r="BR47" s="636"/>
      <c r="BS47" s="636"/>
      <c r="BT47" s="636"/>
      <c r="BU47" s="636"/>
      <c r="BV47" s="636"/>
      <c r="BW47" s="636"/>
      <c r="BX47" s="636"/>
      <c r="BY47" s="636"/>
      <c r="BZ47" s="636"/>
      <c r="CA47" s="636"/>
      <c r="CB47" s="636"/>
      <c r="CC47" s="636"/>
      <c r="CD47" s="636"/>
      <c r="CE47" s="636"/>
      <c r="CF47" s="636"/>
      <c r="CG47" s="636"/>
      <c r="CH47" s="636"/>
      <c r="CI47" s="636"/>
      <c r="CJ47" s="636"/>
      <c r="CK47" s="636"/>
      <c r="CL47" s="636"/>
      <c r="CM47" s="636"/>
      <c r="CN47" s="636"/>
      <c r="CO47" s="636"/>
      <c r="CP47" s="636"/>
      <c r="CQ47" s="636"/>
      <c r="CR47" s="636"/>
      <c r="CS47" s="636"/>
      <c r="CT47" s="636"/>
      <c r="CU47" s="636"/>
      <c r="CV47" s="636"/>
      <c r="CW47" s="636"/>
      <c r="CX47" s="636"/>
      <c r="CY47" s="636"/>
      <c r="CZ47" s="636"/>
      <c r="DA47" s="636"/>
      <c r="DB47" s="636"/>
      <c r="DC47" s="636"/>
      <c r="DD47" s="636"/>
      <c r="DE47" s="636"/>
      <c r="DF47" s="636"/>
      <c r="DG47" s="636"/>
      <c r="DH47" s="636"/>
      <c r="DI47" s="636"/>
    </row>
    <row r="48" spans="1:113" x14ac:dyDescent="0.15">
      <c r="E48" s="636" t="s">
        <v>213</v>
      </c>
      <c r="F48" s="636"/>
      <c r="G48" s="636"/>
      <c r="H48" s="636"/>
      <c r="I48" s="636"/>
      <c r="J48" s="636"/>
      <c r="K48" s="636"/>
      <c r="L48" s="636"/>
      <c r="M48" s="636"/>
      <c r="N48" s="636"/>
      <c r="O48" s="636"/>
      <c r="P48" s="636"/>
      <c r="Q48" s="636"/>
      <c r="R48" s="636"/>
      <c r="S48" s="636"/>
      <c r="T48" s="636"/>
      <c r="U48" s="636"/>
      <c r="V48" s="636"/>
      <c r="W48" s="636"/>
      <c r="X48" s="636"/>
      <c r="Y48" s="636"/>
      <c r="Z48" s="636"/>
      <c r="AA48" s="636"/>
      <c r="AB48" s="636"/>
      <c r="AC48" s="636"/>
      <c r="AD48" s="636"/>
      <c r="AE48" s="636"/>
      <c r="AF48" s="636"/>
      <c r="AG48" s="636"/>
      <c r="AH48" s="636"/>
      <c r="AI48" s="636"/>
      <c r="AJ48" s="636"/>
      <c r="AK48" s="636"/>
      <c r="AL48" s="636"/>
      <c r="AM48" s="636"/>
      <c r="AN48" s="636"/>
      <c r="AO48" s="636"/>
      <c r="AP48" s="636"/>
      <c r="AQ48" s="636"/>
      <c r="AR48" s="636"/>
      <c r="AS48" s="636"/>
      <c r="AT48" s="636"/>
      <c r="AU48" s="636"/>
      <c r="AV48" s="636"/>
      <c r="AW48" s="636"/>
      <c r="AX48" s="636"/>
      <c r="AY48" s="636"/>
      <c r="AZ48" s="636"/>
      <c r="BA48" s="636"/>
      <c r="BB48" s="636"/>
      <c r="BC48" s="636"/>
      <c r="BD48" s="636"/>
      <c r="BE48" s="636"/>
      <c r="BF48" s="636"/>
      <c r="BG48" s="636"/>
      <c r="BH48" s="636"/>
      <c r="BI48" s="636"/>
      <c r="BJ48" s="636"/>
      <c r="BK48" s="636"/>
      <c r="BL48" s="636"/>
      <c r="BM48" s="636"/>
      <c r="BN48" s="636"/>
      <c r="BO48" s="636"/>
      <c r="BP48" s="636"/>
      <c r="BQ48" s="636"/>
      <c r="BR48" s="636"/>
      <c r="BS48" s="636"/>
      <c r="BT48" s="636"/>
      <c r="BU48" s="636"/>
      <c r="BV48" s="636"/>
      <c r="BW48" s="636"/>
      <c r="BX48" s="636"/>
      <c r="BY48" s="636"/>
      <c r="BZ48" s="636"/>
      <c r="CA48" s="636"/>
      <c r="CB48" s="636"/>
      <c r="CC48" s="636"/>
      <c r="CD48" s="636"/>
      <c r="CE48" s="636"/>
      <c r="CF48" s="636"/>
      <c r="CG48" s="636"/>
      <c r="CH48" s="636"/>
      <c r="CI48" s="636"/>
      <c r="CJ48" s="636"/>
      <c r="CK48" s="636"/>
      <c r="CL48" s="636"/>
      <c r="CM48" s="636"/>
      <c r="CN48" s="636"/>
      <c r="CO48" s="636"/>
      <c r="CP48" s="636"/>
      <c r="CQ48" s="636"/>
      <c r="CR48" s="636"/>
      <c r="CS48" s="636"/>
      <c r="CT48" s="636"/>
      <c r="CU48" s="636"/>
      <c r="CV48" s="636"/>
      <c r="CW48" s="636"/>
      <c r="CX48" s="636"/>
      <c r="CY48" s="636"/>
      <c r="CZ48" s="636"/>
      <c r="DA48" s="636"/>
      <c r="DB48" s="636"/>
      <c r="DC48" s="636"/>
      <c r="DD48" s="636"/>
      <c r="DE48" s="636"/>
      <c r="DF48" s="636"/>
      <c r="DG48" s="636"/>
      <c r="DH48" s="636"/>
      <c r="DI48" s="636"/>
    </row>
    <row r="49" spans="5:113" x14ac:dyDescent="0.15">
      <c r="E49" s="637" t="s">
        <v>214</v>
      </c>
      <c r="F49" s="637"/>
      <c r="G49" s="637"/>
      <c r="H49" s="637"/>
      <c r="I49" s="637"/>
      <c r="J49" s="637"/>
      <c r="K49" s="637"/>
      <c r="L49" s="637"/>
      <c r="M49" s="637"/>
      <c r="N49" s="637"/>
      <c r="O49" s="637"/>
      <c r="P49" s="637"/>
      <c r="Q49" s="637"/>
      <c r="R49" s="637"/>
      <c r="S49" s="637"/>
      <c r="T49" s="637"/>
      <c r="U49" s="637"/>
      <c r="V49" s="637"/>
      <c r="W49" s="637"/>
      <c r="X49" s="637"/>
      <c r="Y49" s="637"/>
      <c r="Z49" s="637"/>
      <c r="AA49" s="637"/>
      <c r="AB49" s="637"/>
      <c r="AC49" s="637"/>
      <c r="AD49" s="637"/>
      <c r="AE49" s="637"/>
      <c r="AF49" s="637"/>
      <c r="AG49" s="637"/>
      <c r="AH49" s="637"/>
      <c r="AI49" s="637"/>
      <c r="AJ49" s="637"/>
      <c r="AK49" s="637"/>
      <c r="AL49" s="637"/>
      <c r="AM49" s="637"/>
      <c r="AN49" s="637"/>
      <c r="AO49" s="637"/>
      <c r="AP49" s="637"/>
      <c r="AQ49" s="637"/>
      <c r="AR49" s="637"/>
      <c r="AS49" s="637"/>
      <c r="AT49" s="637"/>
      <c r="AU49" s="637"/>
      <c r="AV49" s="637"/>
      <c r="AW49" s="637"/>
      <c r="AX49" s="637"/>
      <c r="AY49" s="637"/>
      <c r="AZ49" s="637"/>
      <c r="BA49" s="637"/>
      <c r="BB49" s="637"/>
      <c r="BC49" s="637"/>
      <c r="BD49" s="637"/>
      <c r="BE49" s="637"/>
      <c r="BF49" s="637"/>
      <c r="BG49" s="637"/>
      <c r="BH49" s="637"/>
      <c r="BI49" s="637"/>
      <c r="BJ49" s="637"/>
      <c r="BK49" s="637"/>
      <c r="BL49" s="637"/>
      <c r="BM49" s="637"/>
      <c r="BN49" s="637"/>
      <c r="BO49" s="637"/>
      <c r="BP49" s="637"/>
      <c r="BQ49" s="637"/>
      <c r="BR49" s="637"/>
      <c r="BS49" s="637"/>
      <c r="BT49" s="637"/>
      <c r="BU49" s="637"/>
      <c r="BV49" s="637"/>
      <c r="BW49" s="637"/>
      <c r="BX49" s="637"/>
      <c r="BY49" s="637"/>
      <c r="BZ49" s="637"/>
      <c r="CA49" s="637"/>
      <c r="CB49" s="637"/>
      <c r="CC49" s="637"/>
      <c r="CD49" s="637"/>
      <c r="CE49" s="637"/>
      <c r="CF49" s="637"/>
      <c r="CG49" s="637"/>
      <c r="CH49" s="637"/>
      <c r="CI49" s="637"/>
      <c r="CJ49" s="637"/>
      <c r="CK49" s="637"/>
      <c r="CL49" s="637"/>
      <c r="CM49" s="637"/>
      <c r="CN49" s="637"/>
      <c r="CO49" s="637"/>
      <c r="CP49" s="637"/>
      <c r="CQ49" s="637"/>
      <c r="CR49" s="637"/>
      <c r="CS49" s="637"/>
      <c r="CT49" s="637"/>
      <c r="CU49" s="637"/>
      <c r="CV49" s="637"/>
      <c r="CW49" s="637"/>
      <c r="CX49" s="637"/>
      <c r="CY49" s="637"/>
      <c r="CZ49" s="637"/>
      <c r="DA49" s="637"/>
      <c r="DB49" s="637"/>
      <c r="DC49" s="637"/>
      <c r="DD49" s="637"/>
      <c r="DE49" s="637"/>
      <c r="DF49" s="637"/>
      <c r="DG49" s="637"/>
      <c r="DH49" s="637"/>
      <c r="DI49" s="637"/>
    </row>
    <row r="50" spans="5:113" x14ac:dyDescent="0.15">
      <c r="E50" s="636" t="s">
        <v>215</v>
      </c>
      <c r="F50" s="636"/>
      <c r="G50" s="636"/>
      <c r="H50" s="636"/>
      <c r="I50" s="636"/>
      <c r="J50" s="636"/>
      <c r="K50" s="636"/>
      <c r="L50" s="636"/>
      <c r="M50" s="636"/>
      <c r="N50" s="636"/>
      <c r="O50" s="636"/>
      <c r="P50" s="636"/>
      <c r="Q50" s="636"/>
      <c r="R50" s="636"/>
      <c r="S50" s="636"/>
      <c r="T50" s="636"/>
      <c r="U50" s="636"/>
      <c r="V50" s="636"/>
      <c r="W50" s="636"/>
      <c r="X50" s="636"/>
      <c r="Y50" s="636"/>
      <c r="Z50" s="636"/>
      <c r="AA50" s="636"/>
      <c r="AB50" s="636"/>
      <c r="AC50" s="636"/>
      <c r="AD50" s="636"/>
      <c r="AE50" s="636"/>
      <c r="AF50" s="636"/>
      <c r="AG50" s="636"/>
      <c r="AH50" s="636"/>
      <c r="AI50" s="636"/>
      <c r="AJ50" s="636"/>
      <c r="AK50" s="636"/>
      <c r="AL50" s="636"/>
      <c r="AM50" s="636"/>
      <c r="AN50" s="636"/>
      <c r="AO50" s="636"/>
      <c r="AP50" s="636"/>
      <c r="AQ50" s="636"/>
      <c r="AR50" s="636"/>
      <c r="AS50" s="636"/>
      <c r="AT50" s="636"/>
      <c r="AU50" s="636"/>
      <c r="AV50" s="636"/>
      <c r="AW50" s="636"/>
      <c r="AX50" s="636"/>
      <c r="AY50" s="636"/>
      <c r="AZ50" s="636"/>
      <c r="BA50" s="636"/>
      <c r="BB50" s="636"/>
      <c r="BC50" s="636"/>
      <c r="BD50" s="636"/>
      <c r="BE50" s="636"/>
      <c r="BF50" s="636"/>
      <c r="BG50" s="636"/>
      <c r="BH50" s="636"/>
      <c r="BI50" s="636"/>
      <c r="BJ50" s="636"/>
      <c r="BK50" s="636"/>
      <c r="BL50" s="636"/>
      <c r="BM50" s="636"/>
      <c r="BN50" s="636"/>
      <c r="BO50" s="636"/>
      <c r="BP50" s="636"/>
      <c r="BQ50" s="636"/>
      <c r="BR50" s="636"/>
      <c r="BS50" s="636"/>
      <c r="BT50" s="636"/>
      <c r="BU50" s="636"/>
      <c r="BV50" s="636"/>
      <c r="BW50" s="636"/>
      <c r="BX50" s="636"/>
      <c r="BY50" s="636"/>
      <c r="BZ50" s="636"/>
      <c r="CA50" s="636"/>
      <c r="CB50" s="636"/>
      <c r="CC50" s="636"/>
      <c r="CD50" s="636"/>
      <c r="CE50" s="636"/>
      <c r="CF50" s="636"/>
      <c r="CG50" s="636"/>
      <c r="CH50" s="636"/>
      <c r="CI50" s="636"/>
      <c r="CJ50" s="636"/>
      <c r="CK50" s="636"/>
      <c r="CL50" s="636"/>
      <c r="CM50" s="636"/>
      <c r="CN50" s="636"/>
      <c r="CO50" s="636"/>
      <c r="CP50" s="636"/>
      <c r="CQ50" s="636"/>
      <c r="CR50" s="636"/>
      <c r="CS50" s="636"/>
      <c r="CT50" s="636"/>
      <c r="CU50" s="636"/>
      <c r="CV50" s="636"/>
      <c r="CW50" s="636"/>
      <c r="CX50" s="636"/>
      <c r="CY50" s="636"/>
      <c r="CZ50" s="636"/>
      <c r="DA50" s="636"/>
      <c r="DB50" s="636"/>
      <c r="DC50" s="636"/>
      <c r="DD50" s="636"/>
      <c r="DE50" s="636"/>
      <c r="DF50" s="636"/>
      <c r="DG50" s="636"/>
      <c r="DH50" s="636"/>
      <c r="DI50" s="636"/>
    </row>
    <row r="51" spans="5:113" x14ac:dyDescent="0.15">
      <c r="E51" s="636" t="s">
        <v>216</v>
      </c>
      <c r="F51" s="636"/>
      <c r="G51" s="636"/>
      <c r="H51" s="636"/>
      <c r="I51" s="636"/>
      <c r="J51" s="636"/>
      <c r="K51" s="636"/>
      <c r="L51" s="636"/>
      <c r="M51" s="636"/>
      <c r="N51" s="636"/>
      <c r="O51" s="636"/>
      <c r="P51" s="636"/>
      <c r="Q51" s="636"/>
      <c r="R51" s="636"/>
      <c r="S51" s="636"/>
      <c r="T51" s="636"/>
      <c r="U51" s="636"/>
      <c r="V51" s="636"/>
      <c r="W51" s="636"/>
      <c r="X51" s="636"/>
      <c r="Y51" s="636"/>
      <c r="Z51" s="636"/>
      <c r="AA51" s="636"/>
      <c r="AB51" s="636"/>
      <c r="AC51" s="636"/>
      <c r="AD51" s="636"/>
      <c r="AE51" s="636"/>
      <c r="AF51" s="636"/>
      <c r="AG51" s="636"/>
      <c r="AH51" s="636"/>
      <c r="AI51" s="636"/>
      <c r="AJ51" s="636"/>
      <c r="AK51" s="636"/>
      <c r="AL51" s="636"/>
      <c r="AM51" s="636"/>
      <c r="AN51" s="636"/>
      <c r="AO51" s="636"/>
      <c r="AP51" s="636"/>
      <c r="AQ51" s="636"/>
      <c r="AR51" s="636"/>
      <c r="AS51" s="636"/>
      <c r="AT51" s="636"/>
      <c r="AU51" s="636"/>
      <c r="AV51" s="636"/>
      <c r="AW51" s="636"/>
      <c r="AX51" s="636"/>
      <c r="AY51" s="636"/>
      <c r="AZ51" s="636"/>
      <c r="BA51" s="636"/>
      <c r="BB51" s="636"/>
      <c r="BC51" s="636"/>
      <c r="BD51" s="636"/>
      <c r="BE51" s="636"/>
      <c r="BF51" s="636"/>
      <c r="BG51" s="636"/>
      <c r="BH51" s="636"/>
      <c r="BI51" s="636"/>
      <c r="BJ51" s="636"/>
      <c r="BK51" s="636"/>
      <c r="BL51" s="636"/>
      <c r="BM51" s="636"/>
      <c r="BN51" s="636"/>
      <c r="BO51" s="636"/>
      <c r="BP51" s="636"/>
      <c r="BQ51" s="636"/>
      <c r="BR51" s="636"/>
      <c r="BS51" s="636"/>
      <c r="BT51" s="636"/>
      <c r="BU51" s="636"/>
      <c r="BV51" s="636"/>
      <c r="BW51" s="636"/>
      <c r="BX51" s="636"/>
      <c r="BY51" s="636"/>
      <c r="BZ51" s="636"/>
      <c r="CA51" s="636"/>
      <c r="CB51" s="636"/>
      <c r="CC51" s="636"/>
      <c r="CD51" s="636"/>
      <c r="CE51" s="636"/>
      <c r="CF51" s="636"/>
      <c r="CG51" s="636"/>
      <c r="CH51" s="636"/>
      <c r="CI51" s="636"/>
      <c r="CJ51" s="636"/>
      <c r="CK51" s="636"/>
      <c r="CL51" s="636"/>
      <c r="CM51" s="636"/>
      <c r="CN51" s="636"/>
      <c r="CO51" s="636"/>
      <c r="CP51" s="636"/>
      <c r="CQ51" s="636"/>
      <c r="CR51" s="636"/>
      <c r="CS51" s="636"/>
      <c r="CT51" s="636"/>
      <c r="CU51" s="636"/>
      <c r="CV51" s="636"/>
      <c r="CW51" s="636"/>
      <c r="CX51" s="636"/>
      <c r="CY51" s="636"/>
      <c r="CZ51" s="636"/>
      <c r="DA51" s="636"/>
      <c r="DB51" s="636"/>
      <c r="DC51" s="636"/>
      <c r="DD51" s="636"/>
      <c r="DE51" s="636"/>
      <c r="DF51" s="636"/>
      <c r="DG51" s="636"/>
      <c r="DH51" s="636"/>
      <c r="DI51" s="636"/>
    </row>
    <row r="52" spans="5:113" x14ac:dyDescent="0.15">
      <c r="E52" s="636" t="s">
        <v>217</v>
      </c>
      <c r="F52" s="636"/>
      <c r="G52" s="636"/>
      <c r="H52" s="636"/>
      <c r="I52" s="636"/>
      <c r="J52" s="636"/>
      <c r="K52" s="636"/>
      <c r="L52" s="636"/>
      <c r="M52" s="636"/>
      <c r="N52" s="636"/>
      <c r="O52" s="636"/>
      <c r="P52" s="636"/>
      <c r="Q52" s="636"/>
      <c r="R52" s="636"/>
      <c r="S52" s="636"/>
      <c r="T52" s="636"/>
      <c r="U52" s="636"/>
      <c r="V52" s="636"/>
      <c r="W52" s="636"/>
      <c r="X52" s="636"/>
      <c r="Y52" s="636"/>
      <c r="Z52" s="636"/>
      <c r="AA52" s="636"/>
      <c r="AB52" s="636"/>
      <c r="AC52" s="636"/>
      <c r="AD52" s="636"/>
      <c r="AE52" s="636"/>
      <c r="AF52" s="636"/>
      <c r="AG52" s="636"/>
      <c r="AH52" s="636"/>
      <c r="AI52" s="636"/>
      <c r="AJ52" s="636"/>
      <c r="AK52" s="636"/>
      <c r="AL52" s="636"/>
      <c r="AM52" s="636"/>
      <c r="AN52" s="636"/>
      <c r="AO52" s="636"/>
      <c r="AP52" s="636"/>
      <c r="AQ52" s="636"/>
      <c r="AR52" s="636"/>
      <c r="AS52" s="636"/>
      <c r="AT52" s="636"/>
      <c r="AU52" s="636"/>
      <c r="AV52" s="636"/>
      <c r="AW52" s="636"/>
      <c r="AX52" s="636"/>
      <c r="AY52" s="636"/>
      <c r="AZ52" s="636"/>
      <c r="BA52" s="636"/>
      <c r="BB52" s="636"/>
      <c r="BC52" s="636"/>
      <c r="BD52" s="636"/>
      <c r="BE52" s="636"/>
      <c r="BF52" s="636"/>
      <c r="BG52" s="636"/>
      <c r="BH52" s="636"/>
      <c r="BI52" s="636"/>
      <c r="BJ52" s="636"/>
      <c r="BK52" s="636"/>
      <c r="BL52" s="636"/>
      <c r="BM52" s="636"/>
      <c r="BN52" s="636"/>
      <c r="BO52" s="636"/>
      <c r="BP52" s="636"/>
      <c r="BQ52" s="636"/>
      <c r="BR52" s="636"/>
      <c r="BS52" s="636"/>
      <c r="BT52" s="636"/>
      <c r="BU52" s="636"/>
      <c r="BV52" s="636"/>
      <c r="BW52" s="636"/>
      <c r="BX52" s="636"/>
      <c r="BY52" s="636"/>
      <c r="BZ52" s="636"/>
      <c r="CA52" s="636"/>
      <c r="CB52" s="636"/>
      <c r="CC52" s="636"/>
      <c r="CD52" s="636"/>
      <c r="CE52" s="636"/>
      <c r="CF52" s="636"/>
      <c r="CG52" s="636"/>
      <c r="CH52" s="636"/>
      <c r="CI52" s="636"/>
      <c r="CJ52" s="636"/>
      <c r="CK52" s="636"/>
      <c r="CL52" s="636"/>
      <c r="CM52" s="636"/>
      <c r="CN52" s="636"/>
      <c r="CO52" s="636"/>
      <c r="CP52" s="636"/>
      <c r="CQ52" s="636"/>
      <c r="CR52" s="636"/>
      <c r="CS52" s="636"/>
      <c r="CT52" s="636"/>
      <c r="CU52" s="636"/>
      <c r="CV52" s="636"/>
      <c r="CW52" s="636"/>
      <c r="CX52" s="636"/>
      <c r="CY52" s="636"/>
      <c r="CZ52" s="636"/>
      <c r="DA52" s="636"/>
      <c r="DB52" s="636"/>
      <c r="DC52" s="636"/>
      <c r="DD52" s="636"/>
      <c r="DE52" s="636"/>
      <c r="DF52" s="636"/>
      <c r="DG52" s="636"/>
      <c r="DH52" s="636"/>
      <c r="DI52" s="636"/>
    </row>
    <row r="53" spans="5:113" x14ac:dyDescent="0.15">
      <c r="E53" s="636" t="s">
        <v>218</v>
      </c>
      <c r="F53" s="636"/>
      <c r="G53" s="636"/>
      <c r="H53" s="636"/>
      <c r="I53" s="636"/>
      <c r="J53" s="636"/>
      <c r="K53" s="636"/>
      <c r="L53" s="636"/>
      <c r="M53" s="636"/>
      <c r="N53" s="636"/>
      <c r="O53" s="636"/>
      <c r="P53" s="636"/>
      <c r="Q53" s="636"/>
      <c r="R53" s="636"/>
      <c r="S53" s="636"/>
      <c r="T53" s="636"/>
      <c r="U53" s="636"/>
      <c r="V53" s="636"/>
      <c r="W53" s="636"/>
      <c r="X53" s="636"/>
      <c r="Y53" s="636"/>
      <c r="Z53" s="636"/>
      <c r="AA53" s="636"/>
      <c r="AB53" s="636"/>
      <c r="AC53" s="636"/>
      <c r="AD53" s="636"/>
      <c r="AE53" s="636"/>
      <c r="AF53" s="636"/>
      <c r="AG53" s="636"/>
      <c r="AH53" s="636"/>
      <c r="AI53" s="636"/>
      <c r="AJ53" s="636"/>
      <c r="AK53" s="636"/>
      <c r="AL53" s="636"/>
      <c r="AM53" s="636"/>
      <c r="AN53" s="636"/>
      <c r="AO53" s="636"/>
      <c r="AP53" s="636"/>
      <c r="AQ53" s="636"/>
      <c r="AR53" s="636"/>
      <c r="AS53" s="636"/>
      <c r="AT53" s="636"/>
      <c r="AU53" s="636"/>
      <c r="AV53" s="636"/>
      <c r="AW53" s="636"/>
      <c r="AX53" s="636"/>
      <c r="AY53" s="636"/>
      <c r="AZ53" s="636"/>
      <c r="BA53" s="636"/>
      <c r="BB53" s="636"/>
      <c r="BC53" s="636"/>
      <c r="BD53" s="636"/>
      <c r="BE53" s="636"/>
      <c r="BF53" s="636"/>
      <c r="BG53" s="636"/>
      <c r="BH53" s="636"/>
      <c r="BI53" s="636"/>
      <c r="BJ53" s="636"/>
      <c r="BK53" s="636"/>
      <c r="BL53" s="636"/>
      <c r="BM53" s="636"/>
      <c r="BN53" s="636"/>
      <c r="BO53" s="636"/>
      <c r="BP53" s="636"/>
      <c r="BQ53" s="636"/>
      <c r="BR53" s="636"/>
      <c r="BS53" s="636"/>
      <c r="BT53" s="636"/>
      <c r="BU53" s="636"/>
      <c r="BV53" s="636"/>
      <c r="BW53" s="636"/>
      <c r="BX53" s="636"/>
      <c r="BY53" s="636"/>
      <c r="BZ53" s="636"/>
      <c r="CA53" s="636"/>
      <c r="CB53" s="636"/>
      <c r="CC53" s="636"/>
      <c r="CD53" s="636"/>
      <c r="CE53" s="636"/>
      <c r="CF53" s="636"/>
      <c r="CG53" s="636"/>
      <c r="CH53" s="636"/>
      <c r="CI53" s="636"/>
      <c r="CJ53" s="636"/>
      <c r="CK53" s="636"/>
      <c r="CL53" s="636"/>
      <c r="CM53" s="636"/>
      <c r="CN53" s="636"/>
      <c r="CO53" s="636"/>
      <c r="CP53" s="636"/>
      <c r="CQ53" s="636"/>
      <c r="CR53" s="636"/>
      <c r="CS53" s="636"/>
      <c r="CT53" s="636"/>
      <c r="CU53" s="636"/>
      <c r="CV53" s="636"/>
      <c r="CW53" s="636"/>
      <c r="CX53" s="636"/>
      <c r="CY53" s="636"/>
      <c r="CZ53" s="636"/>
      <c r="DA53" s="636"/>
      <c r="DB53" s="636"/>
      <c r="DC53" s="636"/>
      <c r="DD53" s="636"/>
      <c r="DE53" s="636"/>
      <c r="DF53" s="636"/>
      <c r="DG53" s="636"/>
      <c r="DH53" s="636"/>
      <c r="DI53" s="636"/>
    </row>
    <row r="54" spans="5:113" x14ac:dyDescent="0.15"/>
    <row r="55" spans="5:113" x14ac:dyDescent="0.15"/>
    <row r="56" spans="5:113" x14ac:dyDescent="0.15"/>
  </sheetData>
  <sheetProtection algorithmName="SHA-512" hashValue="eqaC+l4NDfpbcIY+yMif98no4NLQBjDBM4PoB+Qs4UcHCV/6vfzeB33VWYHmyQ6X7bTMFCwgFgs1tY/FEpZHwg==" saltValue="+b5jPonkY2zu7MOofcg9vg=="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zoomScale="75" zoomScaleNormal="75"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38" t="s">
        <v>219</v>
      </c>
      <c r="DI1" s="639"/>
      <c r="DJ1" s="639"/>
      <c r="DK1" s="639"/>
      <c r="DL1" s="639"/>
      <c r="DM1" s="639"/>
      <c r="DN1" s="640"/>
      <c r="DO1" s="214"/>
      <c r="DP1" s="638" t="s">
        <v>220</v>
      </c>
      <c r="DQ1" s="639"/>
      <c r="DR1" s="639"/>
      <c r="DS1" s="639"/>
      <c r="DT1" s="639"/>
      <c r="DU1" s="639"/>
      <c r="DV1" s="639"/>
      <c r="DW1" s="639"/>
      <c r="DX1" s="639"/>
      <c r="DY1" s="639"/>
      <c r="DZ1" s="639"/>
      <c r="EA1" s="639"/>
      <c r="EB1" s="639"/>
      <c r="EC1" s="640"/>
      <c r="ED1" s="213"/>
      <c r="EE1" s="213"/>
      <c r="EF1" s="213"/>
      <c r="EG1" s="213"/>
      <c r="EH1" s="213"/>
      <c r="EI1" s="213"/>
      <c r="EJ1" s="213"/>
      <c r="EK1" s="213"/>
      <c r="EL1" s="213"/>
      <c r="EM1" s="213"/>
    </row>
    <row r="2" spans="2:143" ht="22.5" customHeight="1" x14ac:dyDescent="0.15">
      <c r="B2" s="215" t="s">
        <v>221</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41" t="s">
        <v>222</v>
      </c>
      <c r="C3" s="642"/>
      <c r="D3" s="642"/>
      <c r="E3" s="642"/>
      <c r="F3" s="642"/>
      <c r="G3" s="642"/>
      <c r="H3" s="642"/>
      <c r="I3" s="642"/>
      <c r="J3" s="642"/>
      <c r="K3" s="642"/>
      <c r="L3" s="642"/>
      <c r="M3" s="642"/>
      <c r="N3" s="642"/>
      <c r="O3" s="642"/>
      <c r="P3" s="642"/>
      <c r="Q3" s="642"/>
      <c r="R3" s="642"/>
      <c r="S3" s="642"/>
      <c r="T3" s="642"/>
      <c r="U3" s="642"/>
      <c r="V3" s="642"/>
      <c r="W3" s="642"/>
      <c r="X3" s="642"/>
      <c r="Y3" s="642"/>
      <c r="Z3" s="642"/>
      <c r="AA3" s="642"/>
      <c r="AB3" s="642"/>
      <c r="AC3" s="642"/>
      <c r="AD3" s="642"/>
      <c r="AE3" s="642"/>
      <c r="AF3" s="642"/>
      <c r="AG3" s="642"/>
      <c r="AH3" s="642"/>
      <c r="AI3" s="642"/>
      <c r="AJ3" s="642"/>
      <c r="AK3" s="642"/>
      <c r="AL3" s="642"/>
      <c r="AM3" s="642"/>
      <c r="AN3" s="642"/>
      <c r="AO3" s="642"/>
      <c r="AP3" s="641" t="s">
        <v>223</v>
      </c>
      <c r="AQ3" s="642"/>
      <c r="AR3" s="642"/>
      <c r="AS3" s="642"/>
      <c r="AT3" s="642"/>
      <c r="AU3" s="642"/>
      <c r="AV3" s="642"/>
      <c r="AW3" s="642"/>
      <c r="AX3" s="642"/>
      <c r="AY3" s="642"/>
      <c r="AZ3" s="642"/>
      <c r="BA3" s="642"/>
      <c r="BB3" s="642"/>
      <c r="BC3" s="642"/>
      <c r="BD3" s="642"/>
      <c r="BE3" s="642"/>
      <c r="BF3" s="642"/>
      <c r="BG3" s="642"/>
      <c r="BH3" s="642"/>
      <c r="BI3" s="642"/>
      <c r="BJ3" s="642"/>
      <c r="BK3" s="642"/>
      <c r="BL3" s="642"/>
      <c r="BM3" s="642"/>
      <c r="BN3" s="642"/>
      <c r="BO3" s="642"/>
      <c r="BP3" s="642"/>
      <c r="BQ3" s="642"/>
      <c r="BR3" s="642"/>
      <c r="BS3" s="642"/>
      <c r="BT3" s="642"/>
      <c r="BU3" s="642"/>
      <c r="BV3" s="642"/>
      <c r="BW3" s="642"/>
      <c r="BX3" s="642"/>
      <c r="BY3" s="642"/>
      <c r="BZ3" s="642"/>
      <c r="CA3" s="642"/>
      <c r="CB3" s="643"/>
      <c r="CD3" s="641" t="s">
        <v>224</v>
      </c>
      <c r="CE3" s="642"/>
      <c r="CF3" s="642"/>
      <c r="CG3" s="642"/>
      <c r="CH3" s="642"/>
      <c r="CI3" s="642"/>
      <c r="CJ3" s="642"/>
      <c r="CK3" s="642"/>
      <c r="CL3" s="642"/>
      <c r="CM3" s="642"/>
      <c r="CN3" s="642"/>
      <c r="CO3" s="642"/>
      <c r="CP3" s="642"/>
      <c r="CQ3" s="642"/>
      <c r="CR3" s="642"/>
      <c r="CS3" s="642"/>
      <c r="CT3" s="642"/>
      <c r="CU3" s="642"/>
      <c r="CV3" s="642"/>
      <c r="CW3" s="642"/>
      <c r="CX3" s="642"/>
      <c r="CY3" s="642"/>
      <c r="CZ3" s="642"/>
      <c r="DA3" s="642"/>
      <c r="DB3" s="642"/>
      <c r="DC3" s="642"/>
      <c r="DD3" s="642"/>
      <c r="DE3" s="642"/>
      <c r="DF3" s="642"/>
      <c r="DG3" s="642"/>
      <c r="DH3" s="642"/>
      <c r="DI3" s="642"/>
      <c r="DJ3" s="642"/>
      <c r="DK3" s="642"/>
      <c r="DL3" s="642"/>
      <c r="DM3" s="642"/>
      <c r="DN3" s="642"/>
      <c r="DO3" s="642"/>
      <c r="DP3" s="642"/>
      <c r="DQ3" s="642"/>
      <c r="DR3" s="642"/>
      <c r="DS3" s="642"/>
      <c r="DT3" s="642"/>
      <c r="DU3" s="642"/>
      <c r="DV3" s="642"/>
      <c r="DW3" s="642"/>
      <c r="DX3" s="642"/>
      <c r="DY3" s="642"/>
      <c r="DZ3" s="642"/>
      <c r="EA3" s="642"/>
      <c r="EB3" s="642"/>
      <c r="EC3" s="643"/>
    </row>
    <row r="4" spans="2:143" ht="11.25" customHeight="1" x14ac:dyDescent="0.15">
      <c r="B4" s="641" t="s">
        <v>1</v>
      </c>
      <c r="C4" s="642"/>
      <c r="D4" s="642"/>
      <c r="E4" s="642"/>
      <c r="F4" s="642"/>
      <c r="G4" s="642"/>
      <c r="H4" s="642"/>
      <c r="I4" s="642"/>
      <c r="J4" s="642"/>
      <c r="K4" s="642"/>
      <c r="L4" s="642"/>
      <c r="M4" s="642"/>
      <c r="N4" s="642"/>
      <c r="O4" s="642"/>
      <c r="P4" s="642"/>
      <c r="Q4" s="643"/>
      <c r="R4" s="641" t="s">
        <v>225</v>
      </c>
      <c r="S4" s="642"/>
      <c r="T4" s="642"/>
      <c r="U4" s="642"/>
      <c r="V4" s="642"/>
      <c r="W4" s="642"/>
      <c r="X4" s="642"/>
      <c r="Y4" s="643"/>
      <c r="Z4" s="641" t="s">
        <v>226</v>
      </c>
      <c r="AA4" s="642"/>
      <c r="AB4" s="642"/>
      <c r="AC4" s="643"/>
      <c r="AD4" s="641" t="s">
        <v>227</v>
      </c>
      <c r="AE4" s="642"/>
      <c r="AF4" s="642"/>
      <c r="AG4" s="642"/>
      <c r="AH4" s="642"/>
      <c r="AI4" s="642"/>
      <c r="AJ4" s="642"/>
      <c r="AK4" s="643"/>
      <c r="AL4" s="641" t="s">
        <v>226</v>
      </c>
      <c r="AM4" s="642"/>
      <c r="AN4" s="642"/>
      <c r="AO4" s="643"/>
      <c r="AP4" s="644" t="s">
        <v>228</v>
      </c>
      <c r="AQ4" s="644"/>
      <c r="AR4" s="644"/>
      <c r="AS4" s="644"/>
      <c r="AT4" s="644"/>
      <c r="AU4" s="644"/>
      <c r="AV4" s="644"/>
      <c r="AW4" s="644"/>
      <c r="AX4" s="644"/>
      <c r="AY4" s="644"/>
      <c r="AZ4" s="644"/>
      <c r="BA4" s="644"/>
      <c r="BB4" s="644"/>
      <c r="BC4" s="644"/>
      <c r="BD4" s="644"/>
      <c r="BE4" s="644"/>
      <c r="BF4" s="644"/>
      <c r="BG4" s="644" t="s">
        <v>229</v>
      </c>
      <c r="BH4" s="644"/>
      <c r="BI4" s="644"/>
      <c r="BJ4" s="644"/>
      <c r="BK4" s="644"/>
      <c r="BL4" s="644"/>
      <c r="BM4" s="644"/>
      <c r="BN4" s="644"/>
      <c r="BO4" s="644" t="s">
        <v>226</v>
      </c>
      <c r="BP4" s="644"/>
      <c r="BQ4" s="644"/>
      <c r="BR4" s="644"/>
      <c r="BS4" s="644" t="s">
        <v>230</v>
      </c>
      <c r="BT4" s="644"/>
      <c r="BU4" s="644"/>
      <c r="BV4" s="644"/>
      <c r="BW4" s="644"/>
      <c r="BX4" s="644"/>
      <c r="BY4" s="644"/>
      <c r="BZ4" s="644"/>
      <c r="CA4" s="644"/>
      <c r="CB4" s="644"/>
      <c r="CD4" s="641" t="s">
        <v>231</v>
      </c>
      <c r="CE4" s="642"/>
      <c r="CF4" s="642"/>
      <c r="CG4" s="642"/>
      <c r="CH4" s="642"/>
      <c r="CI4" s="642"/>
      <c r="CJ4" s="642"/>
      <c r="CK4" s="642"/>
      <c r="CL4" s="642"/>
      <c r="CM4" s="642"/>
      <c r="CN4" s="642"/>
      <c r="CO4" s="642"/>
      <c r="CP4" s="642"/>
      <c r="CQ4" s="642"/>
      <c r="CR4" s="642"/>
      <c r="CS4" s="642"/>
      <c r="CT4" s="642"/>
      <c r="CU4" s="642"/>
      <c r="CV4" s="642"/>
      <c r="CW4" s="642"/>
      <c r="CX4" s="642"/>
      <c r="CY4" s="642"/>
      <c r="CZ4" s="642"/>
      <c r="DA4" s="642"/>
      <c r="DB4" s="642"/>
      <c r="DC4" s="642"/>
      <c r="DD4" s="642"/>
      <c r="DE4" s="642"/>
      <c r="DF4" s="642"/>
      <c r="DG4" s="642"/>
      <c r="DH4" s="642"/>
      <c r="DI4" s="642"/>
      <c r="DJ4" s="642"/>
      <c r="DK4" s="642"/>
      <c r="DL4" s="642"/>
      <c r="DM4" s="642"/>
      <c r="DN4" s="642"/>
      <c r="DO4" s="642"/>
      <c r="DP4" s="642"/>
      <c r="DQ4" s="642"/>
      <c r="DR4" s="642"/>
      <c r="DS4" s="642"/>
      <c r="DT4" s="642"/>
      <c r="DU4" s="642"/>
      <c r="DV4" s="642"/>
      <c r="DW4" s="642"/>
      <c r="DX4" s="642"/>
      <c r="DY4" s="642"/>
      <c r="DZ4" s="642"/>
      <c r="EA4" s="642"/>
      <c r="EB4" s="642"/>
      <c r="EC4" s="643"/>
    </row>
    <row r="5" spans="2:143" ht="11.25" customHeight="1" x14ac:dyDescent="0.15">
      <c r="B5" s="645" t="s">
        <v>232</v>
      </c>
      <c r="C5" s="646"/>
      <c r="D5" s="646"/>
      <c r="E5" s="646"/>
      <c r="F5" s="646"/>
      <c r="G5" s="646"/>
      <c r="H5" s="646"/>
      <c r="I5" s="646"/>
      <c r="J5" s="646"/>
      <c r="K5" s="646"/>
      <c r="L5" s="646"/>
      <c r="M5" s="646"/>
      <c r="N5" s="646"/>
      <c r="O5" s="646"/>
      <c r="P5" s="646"/>
      <c r="Q5" s="647"/>
      <c r="R5" s="648">
        <v>9237485</v>
      </c>
      <c r="S5" s="649"/>
      <c r="T5" s="649"/>
      <c r="U5" s="649"/>
      <c r="V5" s="649"/>
      <c r="W5" s="649"/>
      <c r="X5" s="649"/>
      <c r="Y5" s="650"/>
      <c r="Z5" s="651">
        <v>34.1</v>
      </c>
      <c r="AA5" s="651"/>
      <c r="AB5" s="651"/>
      <c r="AC5" s="651"/>
      <c r="AD5" s="652">
        <v>8795575</v>
      </c>
      <c r="AE5" s="652"/>
      <c r="AF5" s="652"/>
      <c r="AG5" s="652"/>
      <c r="AH5" s="652"/>
      <c r="AI5" s="652"/>
      <c r="AJ5" s="652"/>
      <c r="AK5" s="652"/>
      <c r="AL5" s="653">
        <v>66.3</v>
      </c>
      <c r="AM5" s="654"/>
      <c r="AN5" s="654"/>
      <c r="AO5" s="655"/>
      <c r="AP5" s="645" t="s">
        <v>233</v>
      </c>
      <c r="AQ5" s="646"/>
      <c r="AR5" s="646"/>
      <c r="AS5" s="646"/>
      <c r="AT5" s="646"/>
      <c r="AU5" s="646"/>
      <c r="AV5" s="646"/>
      <c r="AW5" s="646"/>
      <c r="AX5" s="646"/>
      <c r="AY5" s="646"/>
      <c r="AZ5" s="646"/>
      <c r="BA5" s="646"/>
      <c r="BB5" s="646"/>
      <c r="BC5" s="646"/>
      <c r="BD5" s="646"/>
      <c r="BE5" s="646"/>
      <c r="BF5" s="647"/>
      <c r="BG5" s="659">
        <v>8795575</v>
      </c>
      <c r="BH5" s="660"/>
      <c r="BI5" s="660"/>
      <c r="BJ5" s="660"/>
      <c r="BK5" s="660"/>
      <c r="BL5" s="660"/>
      <c r="BM5" s="660"/>
      <c r="BN5" s="661"/>
      <c r="BO5" s="662">
        <v>95.2</v>
      </c>
      <c r="BP5" s="662"/>
      <c r="BQ5" s="662"/>
      <c r="BR5" s="662"/>
      <c r="BS5" s="663">
        <v>277722</v>
      </c>
      <c r="BT5" s="663"/>
      <c r="BU5" s="663"/>
      <c r="BV5" s="663"/>
      <c r="BW5" s="663"/>
      <c r="BX5" s="663"/>
      <c r="BY5" s="663"/>
      <c r="BZ5" s="663"/>
      <c r="CA5" s="663"/>
      <c r="CB5" s="667"/>
      <c r="CD5" s="641" t="s">
        <v>228</v>
      </c>
      <c r="CE5" s="642"/>
      <c r="CF5" s="642"/>
      <c r="CG5" s="642"/>
      <c r="CH5" s="642"/>
      <c r="CI5" s="642"/>
      <c r="CJ5" s="642"/>
      <c r="CK5" s="642"/>
      <c r="CL5" s="642"/>
      <c r="CM5" s="642"/>
      <c r="CN5" s="642"/>
      <c r="CO5" s="642"/>
      <c r="CP5" s="642"/>
      <c r="CQ5" s="643"/>
      <c r="CR5" s="641" t="s">
        <v>234</v>
      </c>
      <c r="CS5" s="642"/>
      <c r="CT5" s="642"/>
      <c r="CU5" s="642"/>
      <c r="CV5" s="642"/>
      <c r="CW5" s="642"/>
      <c r="CX5" s="642"/>
      <c r="CY5" s="643"/>
      <c r="CZ5" s="641" t="s">
        <v>226</v>
      </c>
      <c r="DA5" s="642"/>
      <c r="DB5" s="642"/>
      <c r="DC5" s="643"/>
      <c r="DD5" s="641" t="s">
        <v>235</v>
      </c>
      <c r="DE5" s="642"/>
      <c r="DF5" s="642"/>
      <c r="DG5" s="642"/>
      <c r="DH5" s="642"/>
      <c r="DI5" s="642"/>
      <c r="DJ5" s="642"/>
      <c r="DK5" s="642"/>
      <c r="DL5" s="642"/>
      <c r="DM5" s="642"/>
      <c r="DN5" s="642"/>
      <c r="DO5" s="642"/>
      <c r="DP5" s="643"/>
      <c r="DQ5" s="641" t="s">
        <v>236</v>
      </c>
      <c r="DR5" s="642"/>
      <c r="DS5" s="642"/>
      <c r="DT5" s="642"/>
      <c r="DU5" s="642"/>
      <c r="DV5" s="642"/>
      <c r="DW5" s="642"/>
      <c r="DX5" s="642"/>
      <c r="DY5" s="642"/>
      <c r="DZ5" s="642"/>
      <c r="EA5" s="642"/>
      <c r="EB5" s="642"/>
      <c r="EC5" s="643"/>
    </row>
    <row r="6" spans="2:143" ht="11.25" customHeight="1" x14ac:dyDescent="0.15">
      <c r="B6" s="656" t="s">
        <v>237</v>
      </c>
      <c r="C6" s="657"/>
      <c r="D6" s="657"/>
      <c r="E6" s="657"/>
      <c r="F6" s="657"/>
      <c r="G6" s="657"/>
      <c r="H6" s="657"/>
      <c r="I6" s="657"/>
      <c r="J6" s="657"/>
      <c r="K6" s="657"/>
      <c r="L6" s="657"/>
      <c r="M6" s="657"/>
      <c r="N6" s="657"/>
      <c r="O6" s="657"/>
      <c r="P6" s="657"/>
      <c r="Q6" s="658"/>
      <c r="R6" s="659">
        <v>258263</v>
      </c>
      <c r="S6" s="660"/>
      <c r="T6" s="660"/>
      <c r="U6" s="660"/>
      <c r="V6" s="660"/>
      <c r="W6" s="660"/>
      <c r="X6" s="660"/>
      <c r="Y6" s="661"/>
      <c r="Z6" s="662">
        <v>1</v>
      </c>
      <c r="AA6" s="662"/>
      <c r="AB6" s="662"/>
      <c r="AC6" s="662"/>
      <c r="AD6" s="663">
        <v>258263</v>
      </c>
      <c r="AE6" s="663"/>
      <c r="AF6" s="663"/>
      <c r="AG6" s="663"/>
      <c r="AH6" s="663"/>
      <c r="AI6" s="663"/>
      <c r="AJ6" s="663"/>
      <c r="AK6" s="663"/>
      <c r="AL6" s="664">
        <v>1.9</v>
      </c>
      <c r="AM6" s="665"/>
      <c r="AN6" s="665"/>
      <c r="AO6" s="666"/>
      <c r="AP6" s="656" t="s">
        <v>238</v>
      </c>
      <c r="AQ6" s="657"/>
      <c r="AR6" s="657"/>
      <c r="AS6" s="657"/>
      <c r="AT6" s="657"/>
      <c r="AU6" s="657"/>
      <c r="AV6" s="657"/>
      <c r="AW6" s="657"/>
      <c r="AX6" s="657"/>
      <c r="AY6" s="657"/>
      <c r="AZ6" s="657"/>
      <c r="BA6" s="657"/>
      <c r="BB6" s="657"/>
      <c r="BC6" s="657"/>
      <c r="BD6" s="657"/>
      <c r="BE6" s="657"/>
      <c r="BF6" s="658"/>
      <c r="BG6" s="659">
        <v>8795575</v>
      </c>
      <c r="BH6" s="660"/>
      <c r="BI6" s="660"/>
      <c r="BJ6" s="660"/>
      <c r="BK6" s="660"/>
      <c r="BL6" s="660"/>
      <c r="BM6" s="660"/>
      <c r="BN6" s="661"/>
      <c r="BO6" s="662">
        <v>95.2</v>
      </c>
      <c r="BP6" s="662"/>
      <c r="BQ6" s="662"/>
      <c r="BR6" s="662"/>
      <c r="BS6" s="663">
        <v>277722</v>
      </c>
      <c r="BT6" s="663"/>
      <c r="BU6" s="663"/>
      <c r="BV6" s="663"/>
      <c r="BW6" s="663"/>
      <c r="BX6" s="663"/>
      <c r="BY6" s="663"/>
      <c r="BZ6" s="663"/>
      <c r="CA6" s="663"/>
      <c r="CB6" s="667"/>
      <c r="CD6" s="645" t="s">
        <v>239</v>
      </c>
      <c r="CE6" s="646"/>
      <c r="CF6" s="646"/>
      <c r="CG6" s="646"/>
      <c r="CH6" s="646"/>
      <c r="CI6" s="646"/>
      <c r="CJ6" s="646"/>
      <c r="CK6" s="646"/>
      <c r="CL6" s="646"/>
      <c r="CM6" s="646"/>
      <c r="CN6" s="646"/>
      <c r="CO6" s="646"/>
      <c r="CP6" s="646"/>
      <c r="CQ6" s="647"/>
      <c r="CR6" s="659">
        <v>188622</v>
      </c>
      <c r="CS6" s="660"/>
      <c r="CT6" s="660"/>
      <c r="CU6" s="660"/>
      <c r="CV6" s="660"/>
      <c r="CW6" s="660"/>
      <c r="CX6" s="660"/>
      <c r="CY6" s="661"/>
      <c r="CZ6" s="653">
        <v>0.7</v>
      </c>
      <c r="DA6" s="654"/>
      <c r="DB6" s="654"/>
      <c r="DC6" s="670"/>
      <c r="DD6" s="668">
        <v>3636</v>
      </c>
      <c r="DE6" s="660"/>
      <c r="DF6" s="660"/>
      <c r="DG6" s="660"/>
      <c r="DH6" s="660"/>
      <c r="DI6" s="660"/>
      <c r="DJ6" s="660"/>
      <c r="DK6" s="660"/>
      <c r="DL6" s="660"/>
      <c r="DM6" s="660"/>
      <c r="DN6" s="660"/>
      <c r="DO6" s="660"/>
      <c r="DP6" s="661"/>
      <c r="DQ6" s="668">
        <v>188530</v>
      </c>
      <c r="DR6" s="660"/>
      <c r="DS6" s="660"/>
      <c r="DT6" s="660"/>
      <c r="DU6" s="660"/>
      <c r="DV6" s="660"/>
      <c r="DW6" s="660"/>
      <c r="DX6" s="660"/>
      <c r="DY6" s="660"/>
      <c r="DZ6" s="660"/>
      <c r="EA6" s="660"/>
      <c r="EB6" s="660"/>
      <c r="EC6" s="669"/>
    </row>
    <row r="7" spans="2:143" ht="11.25" customHeight="1" x14ac:dyDescent="0.15">
      <c r="B7" s="656" t="s">
        <v>240</v>
      </c>
      <c r="C7" s="657"/>
      <c r="D7" s="657"/>
      <c r="E7" s="657"/>
      <c r="F7" s="657"/>
      <c r="G7" s="657"/>
      <c r="H7" s="657"/>
      <c r="I7" s="657"/>
      <c r="J7" s="657"/>
      <c r="K7" s="657"/>
      <c r="L7" s="657"/>
      <c r="M7" s="657"/>
      <c r="N7" s="657"/>
      <c r="O7" s="657"/>
      <c r="P7" s="657"/>
      <c r="Q7" s="658"/>
      <c r="R7" s="659">
        <v>2575</v>
      </c>
      <c r="S7" s="660"/>
      <c r="T7" s="660"/>
      <c r="U7" s="660"/>
      <c r="V7" s="660"/>
      <c r="W7" s="660"/>
      <c r="X7" s="660"/>
      <c r="Y7" s="661"/>
      <c r="Z7" s="662">
        <v>0</v>
      </c>
      <c r="AA7" s="662"/>
      <c r="AB7" s="662"/>
      <c r="AC7" s="662"/>
      <c r="AD7" s="663">
        <v>2575</v>
      </c>
      <c r="AE7" s="663"/>
      <c r="AF7" s="663"/>
      <c r="AG7" s="663"/>
      <c r="AH7" s="663"/>
      <c r="AI7" s="663"/>
      <c r="AJ7" s="663"/>
      <c r="AK7" s="663"/>
      <c r="AL7" s="664">
        <v>0</v>
      </c>
      <c r="AM7" s="665"/>
      <c r="AN7" s="665"/>
      <c r="AO7" s="666"/>
      <c r="AP7" s="656" t="s">
        <v>241</v>
      </c>
      <c r="AQ7" s="657"/>
      <c r="AR7" s="657"/>
      <c r="AS7" s="657"/>
      <c r="AT7" s="657"/>
      <c r="AU7" s="657"/>
      <c r="AV7" s="657"/>
      <c r="AW7" s="657"/>
      <c r="AX7" s="657"/>
      <c r="AY7" s="657"/>
      <c r="AZ7" s="657"/>
      <c r="BA7" s="657"/>
      <c r="BB7" s="657"/>
      <c r="BC7" s="657"/>
      <c r="BD7" s="657"/>
      <c r="BE7" s="657"/>
      <c r="BF7" s="658"/>
      <c r="BG7" s="659">
        <v>4334275</v>
      </c>
      <c r="BH7" s="660"/>
      <c r="BI7" s="660"/>
      <c r="BJ7" s="660"/>
      <c r="BK7" s="660"/>
      <c r="BL7" s="660"/>
      <c r="BM7" s="660"/>
      <c r="BN7" s="661"/>
      <c r="BO7" s="662">
        <v>46.9</v>
      </c>
      <c r="BP7" s="662"/>
      <c r="BQ7" s="662"/>
      <c r="BR7" s="662"/>
      <c r="BS7" s="663">
        <v>277722</v>
      </c>
      <c r="BT7" s="663"/>
      <c r="BU7" s="663"/>
      <c r="BV7" s="663"/>
      <c r="BW7" s="663"/>
      <c r="BX7" s="663"/>
      <c r="BY7" s="663"/>
      <c r="BZ7" s="663"/>
      <c r="CA7" s="663"/>
      <c r="CB7" s="667"/>
      <c r="CD7" s="656" t="s">
        <v>242</v>
      </c>
      <c r="CE7" s="657"/>
      <c r="CF7" s="657"/>
      <c r="CG7" s="657"/>
      <c r="CH7" s="657"/>
      <c r="CI7" s="657"/>
      <c r="CJ7" s="657"/>
      <c r="CK7" s="657"/>
      <c r="CL7" s="657"/>
      <c r="CM7" s="657"/>
      <c r="CN7" s="657"/>
      <c r="CO7" s="657"/>
      <c r="CP7" s="657"/>
      <c r="CQ7" s="658"/>
      <c r="CR7" s="659">
        <v>4477905</v>
      </c>
      <c r="CS7" s="660"/>
      <c r="CT7" s="660"/>
      <c r="CU7" s="660"/>
      <c r="CV7" s="660"/>
      <c r="CW7" s="660"/>
      <c r="CX7" s="660"/>
      <c r="CY7" s="661"/>
      <c r="CZ7" s="662">
        <v>17.100000000000001</v>
      </c>
      <c r="DA7" s="662"/>
      <c r="DB7" s="662"/>
      <c r="DC7" s="662"/>
      <c r="DD7" s="668">
        <v>12836</v>
      </c>
      <c r="DE7" s="660"/>
      <c r="DF7" s="660"/>
      <c r="DG7" s="660"/>
      <c r="DH7" s="660"/>
      <c r="DI7" s="660"/>
      <c r="DJ7" s="660"/>
      <c r="DK7" s="660"/>
      <c r="DL7" s="660"/>
      <c r="DM7" s="660"/>
      <c r="DN7" s="660"/>
      <c r="DO7" s="660"/>
      <c r="DP7" s="661"/>
      <c r="DQ7" s="668">
        <v>2126337</v>
      </c>
      <c r="DR7" s="660"/>
      <c r="DS7" s="660"/>
      <c r="DT7" s="660"/>
      <c r="DU7" s="660"/>
      <c r="DV7" s="660"/>
      <c r="DW7" s="660"/>
      <c r="DX7" s="660"/>
      <c r="DY7" s="660"/>
      <c r="DZ7" s="660"/>
      <c r="EA7" s="660"/>
      <c r="EB7" s="660"/>
      <c r="EC7" s="669"/>
    </row>
    <row r="8" spans="2:143" ht="11.25" customHeight="1" x14ac:dyDescent="0.15">
      <c r="B8" s="656" t="s">
        <v>243</v>
      </c>
      <c r="C8" s="657"/>
      <c r="D8" s="657"/>
      <c r="E8" s="657"/>
      <c r="F8" s="657"/>
      <c r="G8" s="657"/>
      <c r="H8" s="657"/>
      <c r="I8" s="657"/>
      <c r="J8" s="657"/>
      <c r="K8" s="657"/>
      <c r="L8" s="657"/>
      <c r="M8" s="657"/>
      <c r="N8" s="657"/>
      <c r="O8" s="657"/>
      <c r="P8" s="657"/>
      <c r="Q8" s="658"/>
      <c r="R8" s="659">
        <v>37667</v>
      </c>
      <c r="S8" s="660"/>
      <c r="T8" s="660"/>
      <c r="U8" s="660"/>
      <c r="V8" s="660"/>
      <c r="W8" s="660"/>
      <c r="X8" s="660"/>
      <c r="Y8" s="661"/>
      <c r="Z8" s="662">
        <v>0.1</v>
      </c>
      <c r="AA8" s="662"/>
      <c r="AB8" s="662"/>
      <c r="AC8" s="662"/>
      <c r="AD8" s="663">
        <v>37667</v>
      </c>
      <c r="AE8" s="663"/>
      <c r="AF8" s="663"/>
      <c r="AG8" s="663"/>
      <c r="AH8" s="663"/>
      <c r="AI8" s="663"/>
      <c r="AJ8" s="663"/>
      <c r="AK8" s="663"/>
      <c r="AL8" s="664">
        <v>0.3</v>
      </c>
      <c r="AM8" s="665"/>
      <c r="AN8" s="665"/>
      <c r="AO8" s="666"/>
      <c r="AP8" s="656" t="s">
        <v>244</v>
      </c>
      <c r="AQ8" s="657"/>
      <c r="AR8" s="657"/>
      <c r="AS8" s="657"/>
      <c r="AT8" s="657"/>
      <c r="AU8" s="657"/>
      <c r="AV8" s="657"/>
      <c r="AW8" s="657"/>
      <c r="AX8" s="657"/>
      <c r="AY8" s="657"/>
      <c r="AZ8" s="657"/>
      <c r="BA8" s="657"/>
      <c r="BB8" s="657"/>
      <c r="BC8" s="657"/>
      <c r="BD8" s="657"/>
      <c r="BE8" s="657"/>
      <c r="BF8" s="658"/>
      <c r="BG8" s="659">
        <v>95875</v>
      </c>
      <c r="BH8" s="660"/>
      <c r="BI8" s="660"/>
      <c r="BJ8" s="660"/>
      <c r="BK8" s="660"/>
      <c r="BL8" s="660"/>
      <c r="BM8" s="660"/>
      <c r="BN8" s="661"/>
      <c r="BO8" s="662">
        <v>1</v>
      </c>
      <c r="BP8" s="662"/>
      <c r="BQ8" s="662"/>
      <c r="BR8" s="662"/>
      <c r="BS8" s="663" t="s">
        <v>130</v>
      </c>
      <c r="BT8" s="663"/>
      <c r="BU8" s="663"/>
      <c r="BV8" s="663"/>
      <c r="BW8" s="663"/>
      <c r="BX8" s="663"/>
      <c r="BY8" s="663"/>
      <c r="BZ8" s="663"/>
      <c r="CA8" s="663"/>
      <c r="CB8" s="667"/>
      <c r="CD8" s="656" t="s">
        <v>245</v>
      </c>
      <c r="CE8" s="657"/>
      <c r="CF8" s="657"/>
      <c r="CG8" s="657"/>
      <c r="CH8" s="657"/>
      <c r="CI8" s="657"/>
      <c r="CJ8" s="657"/>
      <c r="CK8" s="657"/>
      <c r="CL8" s="657"/>
      <c r="CM8" s="657"/>
      <c r="CN8" s="657"/>
      <c r="CO8" s="657"/>
      <c r="CP8" s="657"/>
      <c r="CQ8" s="658"/>
      <c r="CR8" s="659">
        <v>8105804</v>
      </c>
      <c r="CS8" s="660"/>
      <c r="CT8" s="660"/>
      <c r="CU8" s="660"/>
      <c r="CV8" s="660"/>
      <c r="CW8" s="660"/>
      <c r="CX8" s="660"/>
      <c r="CY8" s="661"/>
      <c r="CZ8" s="662">
        <v>31</v>
      </c>
      <c r="DA8" s="662"/>
      <c r="DB8" s="662"/>
      <c r="DC8" s="662"/>
      <c r="DD8" s="668">
        <v>88193</v>
      </c>
      <c r="DE8" s="660"/>
      <c r="DF8" s="660"/>
      <c r="DG8" s="660"/>
      <c r="DH8" s="660"/>
      <c r="DI8" s="660"/>
      <c r="DJ8" s="660"/>
      <c r="DK8" s="660"/>
      <c r="DL8" s="660"/>
      <c r="DM8" s="660"/>
      <c r="DN8" s="660"/>
      <c r="DO8" s="660"/>
      <c r="DP8" s="661"/>
      <c r="DQ8" s="668">
        <v>3575907</v>
      </c>
      <c r="DR8" s="660"/>
      <c r="DS8" s="660"/>
      <c r="DT8" s="660"/>
      <c r="DU8" s="660"/>
      <c r="DV8" s="660"/>
      <c r="DW8" s="660"/>
      <c r="DX8" s="660"/>
      <c r="DY8" s="660"/>
      <c r="DZ8" s="660"/>
      <c r="EA8" s="660"/>
      <c r="EB8" s="660"/>
      <c r="EC8" s="669"/>
    </row>
    <row r="9" spans="2:143" ht="11.25" customHeight="1" x14ac:dyDescent="0.15">
      <c r="B9" s="656" t="s">
        <v>246</v>
      </c>
      <c r="C9" s="657"/>
      <c r="D9" s="657"/>
      <c r="E9" s="657"/>
      <c r="F9" s="657"/>
      <c r="G9" s="657"/>
      <c r="H9" s="657"/>
      <c r="I9" s="657"/>
      <c r="J9" s="657"/>
      <c r="K9" s="657"/>
      <c r="L9" s="657"/>
      <c r="M9" s="657"/>
      <c r="N9" s="657"/>
      <c r="O9" s="657"/>
      <c r="P9" s="657"/>
      <c r="Q9" s="658"/>
      <c r="R9" s="659">
        <v>29965</v>
      </c>
      <c r="S9" s="660"/>
      <c r="T9" s="660"/>
      <c r="U9" s="660"/>
      <c r="V9" s="660"/>
      <c r="W9" s="660"/>
      <c r="X9" s="660"/>
      <c r="Y9" s="661"/>
      <c r="Z9" s="662">
        <v>0.1</v>
      </c>
      <c r="AA9" s="662"/>
      <c r="AB9" s="662"/>
      <c r="AC9" s="662"/>
      <c r="AD9" s="663">
        <v>29965</v>
      </c>
      <c r="AE9" s="663"/>
      <c r="AF9" s="663"/>
      <c r="AG9" s="663"/>
      <c r="AH9" s="663"/>
      <c r="AI9" s="663"/>
      <c r="AJ9" s="663"/>
      <c r="AK9" s="663"/>
      <c r="AL9" s="664">
        <v>0.2</v>
      </c>
      <c r="AM9" s="665"/>
      <c r="AN9" s="665"/>
      <c r="AO9" s="666"/>
      <c r="AP9" s="656" t="s">
        <v>247</v>
      </c>
      <c r="AQ9" s="657"/>
      <c r="AR9" s="657"/>
      <c r="AS9" s="657"/>
      <c r="AT9" s="657"/>
      <c r="AU9" s="657"/>
      <c r="AV9" s="657"/>
      <c r="AW9" s="657"/>
      <c r="AX9" s="657"/>
      <c r="AY9" s="657"/>
      <c r="AZ9" s="657"/>
      <c r="BA9" s="657"/>
      <c r="BB9" s="657"/>
      <c r="BC9" s="657"/>
      <c r="BD9" s="657"/>
      <c r="BE9" s="657"/>
      <c r="BF9" s="658"/>
      <c r="BG9" s="659">
        <v>3118443</v>
      </c>
      <c r="BH9" s="660"/>
      <c r="BI9" s="660"/>
      <c r="BJ9" s="660"/>
      <c r="BK9" s="660"/>
      <c r="BL9" s="660"/>
      <c r="BM9" s="660"/>
      <c r="BN9" s="661"/>
      <c r="BO9" s="662">
        <v>33.799999999999997</v>
      </c>
      <c r="BP9" s="662"/>
      <c r="BQ9" s="662"/>
      <c r="BR9" s="662"/>
      <c r="BS9" s="663" t="s">
        <v>130</v>
      </c>
      <c r="BT9" s="663"/>
      <c r="BU9" s="663"/>
      <c r="BV9" s="663"/>
      <c r="BW9" s="663"/>
      <c r="BX9" s="663"/>
      <c r="BY9" s="663"/>
      <c r="BZ9" s="663"/>
      <c r="CA9" s="663"/>
      <c r="CB9" s="667"/>
      <c r="CD9" s="656" t="s">
        <v>248</v>
      </c>
      <c r="CE9" s="657"/>
      <c r="CF9" s="657"/>
      <c r="CG9" s="657"/>
      <c r="CH9" s="657"/>
      <c r="CI9" s="657"/>
      <c r="CJ9" s="657"/>
      <c r="CK9" s="657"/>
      <c r="CL9" s="657"/>
      <c r="CM9" s="657"/>
      <c r="CN9" s="657"/>
      <c r="CO9" s="657"/>
      <c r="CP9" s="657"/>
      <c r="CQ9" s="658"/>
      <c r="CR9" s="659">
        <v>1622512</v>
      </c>
      <c r="CS9" s="660"/>
      <c r="CT9" s="660"/>
      <c r="CU9" s="660"/>
      <c r="CV9" s="660"/>
      <c r="CW9" s="660"/>
      <c r="CX9" s="660"/>
      <c r="CY9" s="661"/>
      <c r="CZ9" s="662">
        <v>6.2</v>
      </c>
      <c r="DA9" s="662"/>
      <c r="DB9" s="662"/>
      <c r="DC9" s="662"/>
      <c r="DD9" s="668">
        <v>7896</v>
      </c>
      <c r="DE9" s="660"/>
      <c r="DF9" s="660"/>
      <c r="DG9" s="660"/>
      <c r="DH9" s="660"/>
      <c r="DI9" s="660"/>
      <c r="DJ9" s="660"/>
      <c r="DK9" s="660"/>
      <c r="DL9" s="660"/>
      <c r="DM9" s="660"/>
      <c r="DN9" s="660"/>
      <c r="DO9" s="660"/>
      <c r="DP9" s="661"/>
      <c r="DQ9" s="668">
        <v>1093979</v>
      </c>
      <c r="DR9" s="660"/>
      <c r="DS9" s="660"/>
      <c r="DT9" s="660"/>
      <c r="DU9" s="660"/>
      <c r="DV9" s="660"/>
      <c r="DW9" s="660"/>
      <c r="DX9" s="660"/>
      <c r="DY9" s="660"/>
      <c r="DZ9" s="660"/>
      <c r="EA9" s="660"/>
      <c r="EB9" s="660"/>
      <c r="EC9" s="669"/>
    </row>
    <row r="10" spans="2:143" ht="11.25" customHeight="1" x14ac:dyDescent="0.15">
      <c r="B10" s="656" t="s">
        <v>249</v>
      </c>
      <c r="C10" s="657"/>
      <c r="D10" s="657"/>
      <c r="E10" s="657"/>
      <c r="F10" s="657"/>
      <c r="G10" s="657"/>
      <c r="H10" s="657"/>
      <c r="I10" s="657"/>
      <c r="J10" s="657"/>
      <c r="K10" s="657"/>
      <c r="L10" s="657"/>
      <c r="M10" s="657"/>
      <c r="N10" s="657"/>
      <c r="O10" s="657"/>
      <c r="P10" s="657"/>
      <c r="Q10" s="658"/>
      <c r="R10" s="659" t="s">
        <v>130</v>
      </c>
      <c r="S10" s="660"/>
      <c r="T10" s="660"/>
      <c r="U10" s="660"/>
      <c r="V10" s="660"/>
      <c r="W10" s="660"/>
      <c r="X10" s="660"/>
      <c r="Y10" s="661"/>
      <c r="Z10" s="662" t="s">
        <v>130</v>
      </c>
      <c r="AA10" s="662"/>
      <c r="AB10" s="662"/>
      <c r="AC10" s="662"/>
      <c r="AD10" s="663" t="s">
        <v>250</v>
      </c>
      <c r="AE10" s="663"/>
      <c r="AF10" s="663"/>
      <c r="AG10" s="663"/>
      <c r="AH10" s="663"/>
      <c r="AI10" s="663"/>
      <c r="AJ10" s="663"/>
      <c r="AK10" s="663"/>
      <c r="AL10" s="664" t="s">
        <v>130</v>
      </c>
      <c r="AM10" s="665"/>
      <c r="AN10" s="665"/>
      <c r="AO10" s="666"/>
      <c r="AP10" s="656" t="s">
        <v>251</v>
      </c>
      <c r="AQ10" s="657"/>
      <c r="AR10" s="657"/>
      <c r="AS10" s="657"/>
      <c r="AT10" s="657"/>
      <c r="AU10" s="657"/>
      <c r="AV10" s="657"/>
      <c r="AW10" s="657"/>
      <c r="AX10" s="657"/>
      <c r="AY10" s="657"/>
      <c r="AZ10" s="657"/>
      <c r="BA10" s="657"/>
      <c r="BB10" s="657"/>
      <c r="BC10" s="657"/>
      <c r="BD10" s="657"/>
      <c r="BE10" s="657"/>
      <c r="BF10" s="658"/>
      <c r="BG10" s="659">
        <v>146986</v>
      </c>
      <c r="BH10" s="660"/>
      <c r="BI10" s="660"/>
      <c r="BJ10" s="660"/>
      <c r="BK10" s="660"/>
      <c r="BL10" s="660"/>
      <c r="BM10" s="660"/>
      <c r="BN10" s="661"/>
      <c r="BO10" s="662">
        <v>1.6</v>
      </c>
      <c r="BP10" s="662"/>
      <c r="BQ10" s="662"/>
      <c r="BR10" s="662"/>
      <c r="BS10" s="663" t="s">
        <v>130</v>
      </c>
      <c r="BT10" s="663"/>
      <c r="BU10" s="663"/>
      <c r="BV10" s="663"/>
      <c r="BW10" s="663"/>
      <c r="BX10" s="663"/>
      <c r="BY10" s="663"/>
      <c r="BZ10" s="663"/>
      <c r="CA10" s="663"/>
      <c r="CB10" s="667"/>
      <c r="CD10" s="656" t="s">
        <v>252</v>
      </c>
      <c r="CE10" s="657"/>
      <c r="CF10" s="657"/>
      <c r="CG10" s="657"/>
      <c r="CH10" s="657"/>
      <c r="CI10" s="657"/>
      <c r="CJ10" s="657"/>
      <c r="CK10" s="657"/>
      <c r="CL10" s="657"/>
      <c r="CM10" s="657"/>
      <c r="CN10" s="657"/>
      <c r="CO10" s="657"/>
      <c r="CP10" s="657"/>
      <c r="CQ10" s="658"/>
      <c r="CR10" s="659" t="s">
        <v>130</v>
      </c>
      <c r="CS10" s="660"/>
      <c r="CT10" s="660"/>
      <c r="CU10" s="660"/>
      <c r="CV10" s="660"/>
      <c r="CW10" s="660"/>
      <c r="CX10" s="660"/>
      <c r="CY10" s="661"/>
      <c r="CZ10" s="662" t="s">
        <v>130</v>
      </c>
      <c r="DA10" s="662"/>
      <c r="DB10" s="662"/>
      <c r="DC10" s="662"/>
      <c r="DD10" s="668" t="s">
        <v>250</v>
      </c>
      <c r="DE10" s="660"/>
      <c r="DF10" s="660"/>
      <c r="DG10" s="660"/>
      <c r="DH10" s="660"/>
      <c r="DI10" s="660"/>
      <c r="DJ10" s="660"/>
      <c r="DK10" s="660"/>
      <c r="DL10" s="660"/>
      <c r="DM10" s="660"/>
      <c r="DN10" s="660"/>
      <c r="DO10" s="660"/>
      <c r="DP10" s="661"/>
      <c r="DQ10" s="668" t="s">
        <v>140</v>
      </c>
      <c r="DR10" s="660"/>
      <c r="DS10" s="660"/>
      <c r="DT10" s="660"/>
      <c r="DU10" s="660"/>
      <c r="DV10" s="660"/>
      <c r="DW10" s="660"/>
      <c r="DX10" s="660"/>
      <c r="DY10" s="660"/>
      <c r="DZ10" s="660"/>
      <c r="EA10" s="660"/>
      <c r="EB10" s="660"/>
      <c r="EC10" s="669"/>
    </row>
    <row r="11" spans="2:143" ht="11.25" customHeight="1" x14ac:dyDescent="0.15">
      <c r="B11" s="656" t="s">
        <v>253</v>
      </c>
      <c r="C11" s="657"/>
      <c r="D11" s="657"/>
      <c r="E11" s="657"/>
      <c r="F11" s="657"/>
      <c r="G11" s="657"/>
      <c r="H11" s="657"/>
      <c r="I11" s="657"/>
      <c r="J11" s="657"/>
      <c r="K11" s="657"/>
      <c r="L11" s="657"/>
      <c r="M11" s="657"/>
      <c r="N11" s="657"/>
      <c r="O11" s="657"/>
      <c r="P11" s="657"/>
      <c r="Q11" s="658"/>
      <c r="R11" s="659">
        <v>1190178</v>
      </c>
      <c r="S11" s="660"/>
      <c r="T11" s="660"/>
      <c r="U11" s="660"/>
      <c r="V11" s="660"/>
      <c r="W11" s="660"/>
      <c r="X11" s="660"/>
      <c r="Y11" s="661"/>
      <c r="Z11" s="664">
        <v>4.4000000000000004</v>
      </c>
      <c r="AA11" s="665"/>
      <c r="AB11" s="665"/>
      <c r="AC11" s="671"/>
      <c r="AD11" s="668">
        <v>1190178</v>
      </c>
      <c r="AE11" s="660"/>
      <c r="AF11" s="660"/>
      <c r="AG11" s="660"/>
      <c r="AH11" s="660"/>
      <c r="AI11" s="660"/>
      <c r="AJ11" s="660"/>
      <c r="AK11" s="661"/>
      <c r="AL11" s="664">
        <v>9</v>
      </c>
      <c r="AM11" s="665"/>
      <c r="AN11" s="665"/>
      <c r="AO11" s="666"/>
      <c r="AP11" s="656" t="s">
        <v>254</v>
      </c>
      <c r="AQ11" s="657"/>
      <c r="AR11" s="657"/>
      <c r="AS11" s="657"/>
      <c r="AT11" s="657"/>
      <c r="AU11" s="657"/>
      <c r="AV11" s="657"/>
      <c r="AW11" s="657"/>
      <c r="AX11" s="657"/>
      <c r="AY11" s="657"/>
      <c r="AZ11" s="657"/>
      <c r="BA11" s="657"/>
      <c r="BB11" s="657"/>
      <c r="BC11" s="657"/>
      <c r="BD11" s="657"/>
      <c r="BE11" s="657"/>
      <c r="BF11" s="658"/>
      <c r="BG11" s="659">
        <v>972971</v>
      </c>
      <c r="BH11" s="660"/>
      <c r="BI11" s="660"/>
      <c r="BJ11" s="660"/>
      <c r="BK11" s="660"/>
      <c r="BL11" s="660"/>
      <c r="BM11" s="660"/>
      <c r="BN11" s="661"/>
      <c r="BO11" s="662">
        <v>10.5</v>
      </c>
      <c r="BP11" s="662"/>
      <c r="BQ11" s="662"/>
      <c r="BR11" s="662"/>
      <c r="BS11" s="663">
        <v>277722</v>
      </c>
      <c r="BT11" s="663"/>
      <c r="BU11" s="663"/>
      <c r="BV11" s="663"/>
      <c r="BW11" s="663"/>
      <c r="BX11" s="663"/>
      <c r="BY11" s="663"/>
      <c r="BZ11" s="663"/>
      <c r="CA11" s="663"/>
      <c r="CB11" s="667"/>
      <c r="CD11" s="656" t="s">
        <v>255</v>
      </c>
      <c r="CE11" s="657"/>
      <c r="CF11" s="657"/>
      <c r="CG11" s="657"/>
      <c r="CH11" s="657"/>
      <c r="CI11" s="657"/>
      <c r="CJ11" s="657"/>
      <c r="CK11" s="657"/>
      <c r="CL11" s="657"/>
      <c r="CM11" s="657"/>
      <c r="CN11" s="657"/>
      <c r="CO11" s="657"/>
      <c r="CP11" s="657"/>
      <c r="CQ11" s="658"/>
      <c r="CR11" s="659">
        <v>464442</v>
      </c>
      <c r="CS11" s="660"/>
      <c r="CT11" s="660"/>
      <c r="CU11" s="660"/>
      <c r="CV11" s="660"/>
      <c r="CW11" s="660"/>
      <c r="CX11" s="660"/>
      <c r="CY11" s="661"/>
      <c r="CZ11" s="662">
        <v>1.8</v>
      </c>
      <c r="DA11" s="662"/>
      <c r="DB11" s="662"/>
      <c r="DC11" s="662"/>
      <c r="DD11" s="668">
        <v>24786</v>
      </c>
      <c r="DE11" s="660"/>
      <c r="DF11" s="660"/>
      <c r="DG11" s="660"/>
      <c r="DH11" s="660"/>
      <c r="DI11" s="660"/>
      <c r="DJ11" s="660"/>
      <c r="DK11" s="660"/>
      <c r="DL11" s="660"/>
      <c r="DM11" s="660"/>
      <c r="DN11" s="660"/>
      <c r="DO11" s="660"/>
      <c r="DP11" s="661"/>
      <c r="DQ11" s="668">
        <v>205116</v>
      </c>
      <c r="DR11" s="660"/>
      <c r="DS11" s="660"/>
      <c r="DT11" s="660"/>
      <c r="DU11" s="660"/>
      <c r="DV11" s="660"/>
      <c r="DW11" s="660"/>
      <c r="DX11" s="660"/>
      <c r="DY11" s="660"/>
      <c r="DZ11" s="660"/>
      <c r="EA11" s="660"/>
      <c r="EB11" s="660"/>
      <c r="EC11" s="669"/>
    </row>
    <row r="12" spans="2:143" ht="11.25" customHeight="1" x14ac:dyDescent="0.15">
      <c r="B12" s="656" t="s">
        <v>256</v>
      </c>
      <c r="C12" s="657"/>
      <c r="D12" s="657"/>
      <c r="E12" s="657"/>
      <c r="F12" s="657"/>
      <c r="G12" s="657"/>
      <c r="H12" s="657"/>
      <c r="I12" s="657"/>
      <c r="J12" s="657"/>
      <c r="K12" s="657"/>
      <c r="L12" s="657"/>
      <c r="M12" s="657"/>
      <c r="N12" s="657"/>
      <c r="O12" s="657"/>
      <c r="P12" s="657"/>
      <c r="Q12" s="658"/>
      <c r="R12" s="659">
        <v>109444</v>
      </c>
      <c r="S12" s="660"/>
      <c r="T12" s="660"/>
      <c r="U12" s="660"/>
      <c r="V12" s="660"/>
      <c r="W12" s="660"/>
      <c r="X12" s="660"/>
      <c r="Y12" s="661"/>
      <c r="Z12" s="662">
        <v>0.4</v>
      </c>
      <c r="AA12" s="662"/>
      <c r="AB12" s="662"/>
      <c r="AC12" s="662"/>
      <c r="AD12" s="663">
        <v>109444</v>
      </c>
      <c r="AE12" s="663"/>
      <c r="AF12" s="663"/>
      <c r="AG12" s="663"/>
      <c r="AH12" s="663"/>
      <c r="AI12" s="663"/>
      <c r="AJ12" s="663"/>
      <c r="AK12" s="663"/>
      <c r="AL12" s="664">
        <v>0.8</v>
      </c>
      <c r="AM12" s="665"/>
      <c r="AN12" s="665"/>
      <c r="AO12" s="666"/>
      <c r="AP12" s="656" t="s">
        <v>257</v>
      </c>
      <c r="AQ12" s="657"/>
      <c r="AR12" s="657"/>
      <c r="AS12" s="657"/>
      <c r="AT12" s="657"/>
      <c r="AU12" s="657"/>
      <c r="AV12" s="657"/>
      <c r="AW12" s="657"/>
      <c r="AX12" s="657"/>
      <c r="AY12" s="657"/>
      <c r="AZ12" s="657"/>
      <c r="BA12" s="657"/>
      <c r="BB12" s="657"/>
      <c r="BC12" s="657"/>
      <c r="BD12" s="657"/>
      <c r="BE12" s="657"/>
      <c r="BF12" s="658"/>
      <c r="BG12" s="659">
        <v>3972040</v>
      </c>
      <c r="BH12" s="660"/>
      <c r="BI12" s="660"/>
      <c r="BJ12" s="660"/>
      <c r="BK12" s="660"/>
      <c r="BL12" s="660"/>
      <c r="BM12" s="660"/>
      <c r="BN12" s="661"/>
      <c r="BO12" s="662">
        <v>43</v>
      </c>
      <c r="BP12" s="662"/>
      <c r="BQ12" s="662"/>
      <c r="BR12" s="662"/>
      <c r="BS12" s="663" t="s">
        <v>130</v>
      </c>
      <c r="BT12" s="663"/>
      <c r="BU12" s="663"/>
      <c r="BV12" s="663"/>
      <c r="BW12" s="663"/>
      <c r="BX12" s="663"/>
      <c r="BY12" s="663"/>
      <c r="BZ12" s="663"/>
      <c r="CA12" s="663"/>
      <c r="CB12" s="667"/>
      <c r="CD12" s="656" t="s">
        <v>258</v>
      </c>
      <c r="CE12" s="657"/>
      <c r="CF12" s="657"/>
      <c r="CG12" s="657"/>
      <c r="CH12" s="657"/>
      <c r="CI12" s="657"/>
      <c r="CJ12" s="657"/>
      <c r="CK12" s="657"/>
      <c r="CL12" s="657"/>
      <c r="CM12" s="657"/>
      <c r="CN12" s="657"/>
      <c r="CO12" s="657"/>
      <c r="CP12" s="657"/>
      <c r="CQ12" s="658"/>
      <c r="CR12" s="659">
        <v>249564</v>
      </c>
      <c r="CS12" s="660"/>
      <c r="CT12" s="660"/>
      <c r="CU12" s="660"/>
      <c r="CV12" s="660"/>
      <c r="CW12" s="660"/>
      <c r="CX12" s="660"/>
      <c r="CY12" s="661"/>
      <c r="CZ12" s="662">
        <v>1</v>
      </c>
      <c r="DA12" s="662"/>
      <c r="DB12" s="662"/>
      <c r="DC12" s="662"/>
      <c r="DD12" s="668" t="s">
        <v>130</v>
      </c>
      <c r="DE12" s="660"/>
      <c r="DF12" s="660"/>
      <c r="DG12" s="660"/>
      <c r="DH12" s="660"/>
      <c r="DI12" s="660"/>
      <c r="DJ12" s="660"/>
      <c r="DK12" s="660"/>
      <c r="DL12" s="660"/>
      <c r="DM12" s="660"/>
      <c r="DN12" s="660"/>
      <c r="DO12" s="660"/>
      <c r="DP12" s="661"/>
      <c r="DQ12" s="668">
        <v>59612</v>
      </c>
      <c r="DR12" s="660"/>
      <c r="DS12" s="660"/>
      <c r="DT12" s="660"/>
      <c r="DU12" s="660"/>
      <c r="DV12" s="660"/>
      <c r="DW12" s="660"/>
      <c r="DX12" s="660"/>
      <c r="DY12" s="660"/>
      <c r="DZ12" s="660"/>
      <c r="EA12" s="660"/>
      <c r="EB12" s="660"/>
      <c r="EC12" s="669"/>
    </row>
    <row r="13" spans="2:143" ht="11.25" customHeight="1" x14ac:dyDescent="0.15">
      <c r="B13" s="656" t="s">
        <v>259</v>
      </c>
      <c r="C13" s="657"/>
      <c r="D13" s="657"/>
      <c r="E13" s="657"/>
      <c r="F13" s="657"/>
      <c r="G13" s="657"/>
      <c r="H13" s="657"/>
      <c r="I13" s="657"/>
      <c r="J13" s="657"/>
      <c r="K13" s="657"/>
      <c r="L13" s="657"/>
      <c r="M13" s="657"/>
      <c r="N13" s="657"/>
      <c r="O13" s="657"/>
      <c r="P13" s="657"/>
      <c r="Q13" s="658"/>
      <c r="R13" s="659" t="s">
        <v>140</v>
      </c>
      <c r="S13" s="660"/>
      <c r="T13" s="660"/>
      <c r="U13" s="660"/>
      <c r="V13" s="660"/>
      <c r="W13" s="660"/>
      <c r="X13" s="660"/>
      <c r="Y13" s="661"/>
      <c r="Z13" s="662" t="s">
        <v>130</v>
      </c>
      <c r="AA13" s="662"/>
      <c r="AB13" s="662"/>
      <c r="AC13" s="662"/>
      <c r="AD13" s="663" t="s">
        <v>130</v>
      </c>
      <c r="AE13" s="663"/>
      <c r="AF13" s="663"/>
      <c r="AG13" s="663"/>
      <c r="AH13" s="663"/>
      <c r="AI13" s="663"/>
      <c r="AJ13" s="663"/>
      <c r="AK13" s="663"/>
      <c r="AL13" s="664" t="s">
        <v>140</v>
      </c>
      <c r="AM13" s="665"/>
      <c r="AN13" s="665"/>
      <c r="AO13" s="666"/>
      <c r="AP13" s="656" t="s">
        <v>260</v>
      </c>
      <c r="AQ13" s="657"/>
      <c r="AR13" s="657"/>
      <c r="AS13" s="657"/>
      <c r="AT13" s="657"/>
      <c r="AU13" s="657"/>
      <c r="AV13" s="657"/>
      <c r="AW13" s="657"/>
      <c r="AX13" s="657"/>
      <c r="AY13" s="657"/>
      <c r="AZ13" s="657"/>
      <c r="BA13" s="657"/>
      <c r="BB13" s="657"/>
      <c r="BC13" s="657"/>
      <c r="BD13" s="657"/>
      <c r="BE13" s="657"/>
      <c r="BF13" s="658"/>
      <c r="BG13" s="659">
        <v>3959779</v>
      </c>
      <c r="BH13" s="660"/>
      <c r="BI13" s="660"/>
      <c r="BJ13" s="660"/>
      <c r="BK13" s="660"/>
      <c r="BL13" s="660"/>
      <c r="BM13" s="660"/>
      <c r="BN13" s="661"/>
      <c r="BO13" s="662">
        <v>42.9</v>
      </c>
      <c r="BP13" s="662"/>
      <c r="BQ13" s="662"/>
      <c r="BR13" s="662"/>
      <c r="BS13" s="663" t="s">
        <v>130</v>
      </c>
      <c r="BT13" s="663"/>
      <c r="BU13" s="663"/>
      <c r="BV13" s="663"/>
      <c r="BW13" s="663"/>
      <c r="BX13" s="663"/>
      <c r="BY13" s="663"/>
      <c r="BZ13" s="663"/>
      <c r="CA13" s="663"/>
      <c r="CB13" s="667"/>
      <c r="CD13" s="656" t="s">
        <v>261</v>
      </c>
      <c r="CE13" s="657"/>
      <c r="CF13" s="657"/>
      <c r="CG13" s="657"/>
      <c r="CH13" s="657"/>
      <c r="CI13" s="657"/>
      <c r="CJ13" s="657"/>
      <c r="CK13" s="657"/>
      <c r="CL13" s="657"/>
      <c r="CM13" s="657"/>
      <c r="CN13" s="657"/>
      <c r="CO13" s="657"/>
      <c r="CP13" s="657"/>
      <c r="CQ13" s="658"/>
      <c r="CR13" s="659">
        <v>2933300</v>
      </c>
      <c r="CS13" s="660"/>
      <c r="CT13" s="660"/>
      <c r="CU13" s="660"/>
      <c r="CV13" s="660"/>
      <c r="CW13" s="660"/>
      <c r="CX13" s="660"/>
      <c r="CY13" s="661"/>
      <c r="CZ13" s="662">
        <v>11.2</v>
      </c>
      <c r="DA13" s="662"/>
      <c r="DB13" s="662"/>
      <c r="DC13" s="662"/>
      <c r="DD13" s="668">
        <v>743407</v>
      </c>
      <c r="DE13" s="660"/>
      <c r="DF13" s="660"/>
      <c r="DG13" s="660"/>
      <c r="DH13" s="660"/>
      <c r="DI13" s="660"/>
      <c r="DJ13" s="660"/>
      <c r="DK13" s="660"/>
      <c r="DL13" s="660"/>
      <c r="DM13" s="660"/>
      <c r="DN13" s="660"/>
      <c r="DO13" s="660"/>
      <c r="DP13" s="661"/>
      <c r="DQ13" s="668">
        <v>2291269</v>
      </c>
      <c r="DR13" s="660"/>
      <c r="DS13" s="660"/>
      <c r="DT13" s="660"/>
      <c r="DU13" s="660"/>
      <c r="DV13" s="660"/>
      <c r="DW13" s="660"/>
      <c r="DX13" s="660"/>
      <c r="DY13" s="660"/>
      <c r="DZ13" s="660"/>
      <c r="EA13" s="660"/>
      <c r="EB13" s="660"/>
      <c r="EC13" s="669"/>
    </row>
    <row r="14" spans="2:143" ht="11.25" customHeight="1" x14ac:dyDescent="0.15">
      <c r="B14" s="656" t="s">
        <v>262</v>
      </c>
      <c r="C14" s="657"/>
      <c r="D14" s="657"/>
      <c r="E14" s="657"/>
      <c r="F14" s="657"/>
      <c r="G14" s="657"/>
      <c r="H14" s="657"/>
      <c r="I14" s="657"/>
      <c r="J14" s="657"/>
      <c r="K14" s="657"/>
      <c r="L14" s="657"/>
      <c r="M14" s="657"/>
      <c r="N14" s="657"/>
      <c r="O14" s="657"/>
      <c r="P14" s="657"/>
      <c r="Q14" s="658"/>
      <c r="R14" s="659">
        <v>286</v>
      </c>
      <c r="S14" s="660"/>
      <c r="T14" s="660"/>
      <c r="U14" s="660"/>
      <c r="V14" s="660"/>
      <c r="W14" s="660"/>
      <c r="X14" s="660"/>
      <c r="Y14" s="661"/>
      <c r="Z14" s="662">
        <v>0</v>
      </c>
      <c r="AA14" s="662"/>
      <c r="AB14" s="662"/>
      <c r="AC14" s="662"/>
      <c r="AD14" s="663">
        <v>286</v>
      </c>
      <c r="AE14" s="663"/>
      <c r="AF14" s="663"/>
      <c r="AG14" s="663"/>
      <c r="AH14" s="663"/>
      <c r="AI14" s="663"/>
      <c r="AJ14" s="663"/>
      <c r="AK14" s="663"/>
      <c r="AL14" s="664">
        <v>0</v>
      </c>
      <c r="AM14" s="665"/>
      <c r="AN14" s="665"/>
      <c r="AO14" s="666"/>
      <c r="AP14" s="656" t="s">
        <v>263</v>
      </c>
      <c r="AQ14" s="657"/>
      <c r="AR14" s="657"/>
      <c r="AS14" s="657"/>
      <c r="AT14" s="657"/>
      <c r="AU14" s="657"/>
      <c r="AV14" s="657"/>
      <c r="AW14" s="657"/>
      <c r="AX14" s="657"/>
      <c r="AY14" s="657"/>
      <c r="AZ14" s="657"/>
      <c r="BA14" s="657"/>
      <c r="BB14" s="657"/>
      <c r="BC14" s="657"/>
      <c r="BD14" s="657"/>
      <c r="BE14" s="657"/>
      <c r="BF14" s="658"/>
      <c r="BG14" s="659">
        <v>161231</v>
      </c>
      <c r="BH14" s="660"/>
      <c r="BI14" s="660"/>
      <c r="BJ14" s="660"/>
      <c r="BK14" s="660"/>
      <c r="BL14" s="660"/>
      <c r="BM14" s="660"/>
      <c r="BN14" s="661"/>
      <c r="BO14" s="662">
        <v>1.7</v>
      </c>
      <c r="BP14" s="662"/>
      <c r="BQ14" s="662"/>
      <c r="BR14" s="662"/>
      <c r="BS14" s="663" t="s">
        <v>250</v>
      </c>
      <c r="BT14" s="663"/>
      <c r="BU14" s="663"/>
      <c r="BV14" s="663"/>
      <c r="BW14" s="663"/>
      <c r="BX14" s="663"/>
      <c r="BY14" s="663"/>
      <c r="BZ14" s="663"/>
      <c r="CA14" s="663"/>
      <c r="CB14" s="667"/>
      <c r="CD14" s="656" t="s">
        <v>264</v>
      </c>
      <c r="CE14" s="657"/>
      <c r="CF14" s="657"/>
      <c r="CG14" s="657"/>
      <c r="CH14" s="657"/>
      <c r="CI14" s="657"/>
      <c r="CJ14" s="657"/>
      <c r="CK14" s="657"/>
      <c r="CL14" s="657"/>
      <c r="CM14" s="657"/>
      <c r="CN14" s="657"/>
      <c r="CO14" s="657"/>
      <c r="CP14" s="657"/>
      <c r="CQ14" s="658"/>
      <c r="CR14" s="659">
        <v>899224</v>
      </c>
      <c r="CS14" s="660"/>
      <c r="CT14" s="660"/>
      <c r="CU14" s="660"/>
      <c r="CV14" s="660"/>
      <c r="CW14" s="660"/>
      <c r="CX14" s="660"/>
      <c r="CY14" s="661"/>
      <c r="CZ14" s="662">
        <v>3.4</v>
      </c>
      <c r="DA14" s="662"/>
      <c r="DB14" s="662"/>
      <c r="DC14" s="662"/>
      <c r="DD14" s="668">
        <v>25840</v>
      </c>
      <c r="DE14" s="660"/>
      <c r="DF14" s="660"/>
      <c r="DG14" s="660"/>
      <c r="DH14" s="660"/>
      <c r="DI14" s="660"/>
      <c r="DJ14" s="660"/>
      <c r="DK14" s="660"/>
      <c r="DL14" s="660"/>
      <c r="DM14" s="660"/>
      <c r="DN14" s="660"/>
      <c r="DO14" s="660"/>
      <c r="DP14" s="661"/>
      <c r="DQ14" s="668">
        <v>881749</v>
      </c>
      <c r="DR14" s="660"/>
      <c r="DS14" s="660"/>
      <c r="DT14" s="660"/>
      <c r="DU14" s="660"/>
      <c r="DV14" s="660"/>
      <c r="DW14" s="660"/>
      <c r="DX14" s="660"/>
      <c r="DY14" s="660"/>
      <c r="DZ14" s="660"/>
      <c r="EA14" s="660"/>
      <c r="EB14" s="660"/>
      <c r="EC14" s="669"/>
    </row>
    <row r="15" spans="2:143" ht="11.25" customHeight="1" x14ac:dyDescent="0.15">
      <c r="B15" s="656" t="s">
        <v>265</v>
      </c>
      <c r="C15" s="657"/>
      <c r="D15" s="657"/>
      <c r="E15" s="657"/>
      <c r="F15" s="657"/>
      <c r="G15" s="657"/>
      <c r="H15" s="657"/>
      <c r="I15" s="657"/>
      <c r="J15" s="657"/>
      <c r="K15" s="657"/>
      <c r="L15" s="657"/>
      <c r="M15" s="657"/>
      <c r="N15" s="657"/>
      <c r="O15" s="657"/>
      <c r="P15" s="657"/>
      <c r="Q15" s="658"/>
      <c r="R15" s="659" t="s">
        <v>250</v>
      </c>
      <c r="S15" s="660"/>
      <c r="T15" s="660"/>
      <c r="U15" s="660"/>
      <c r="V15" s="660"/>
      <c r="W15" s="660"/>
      <c r="X15" s="660"/>
      <c r="Y15" s="661"/>
      <c r="Z15" s="662" t="s">
        <v>130</v>
      </c>
      <c r="AA15" s="662"/>
      <c r="AB15" s="662"/>
      <c r="AC15" s="662"/>
      <c r="AD15" s="663" t="s">
        <v>130</v>
      </c>
      <c r="AE15" s="663"/>
      <c r="AF15" s="663"/>
      <c r="AG15" s="663"/>
      <c r="AH15" s="663"/>
      <c r="AI15" s="663"/>
      <c r="AJ15" s="663"/>
      <c r="AK15" s="663"/>
      <c r="AL15" s="664" t="s">
        <v>130</v>
      </c>
      <c r="AM15" s="665"/>
      <c r="AN15" s="665"/>
      <c r="AO15" s="666"/>
      <c r="AP15" s="656" t="s">
        <v>266</v>
      </c>
      <c r="AQ15" s="657"/>
      <c r="AR15" s="657"/>
      <c r="AS15" s="657"/>
      <c r="AT15" s="657"/>
      <c r="AU15" s="657"/>
      <c r="AV15" s="657"/>
      <c r="AW15" s="657"/>
      <c r="AX15" s="657"/>
      <c r="AY15" s="657"/>
      <c r="AZ15" s="657"/>
      <c r="BA15" s="657"/>
      <c r="BB15" s="657"/>
      <c r="BC15" s="657"/>
      <c r="BD15" s="657"/>
      <c r="BE15" s="657"/>
      <c r="BF15" s="658"/>
      <c r="BG15" s="659">
        <v>328029</v>
      </c>
      <c r="BH15" s="660"/>
      <c r="BI15" s="660"/>
      <c r="BJ15" s="660"/>
      <c r="BK15" s="660"/>
      <c r="BL15" s="660"/>
      <c r="BM15" s="660"/>
      <c r="BN15" s="661"/>
      <c r="BO15" s="662">
        <v>3.6</v>
      </c>
      <c r="BP15" s="662"/>
      <c r="BQ15" s="662"/>
      <c r="BR15" s="662"/>
      <c r="BS15" s="663" t="s">
        <v>130</v>
      </c>
      <c r="BT15" s="663"/>
      <c r="BU15" s="663"/>
      <c r="BV15" s="663"/>
      <c r="BW15" s="663"/>
      <c r="BX15" s="663"/>
      <c r="BY15" s="663"/>
      <c r="BZ15" s="663"/>
      <c r="CA15" s="663"/>
      <c r="CB15" s="667"/>
      <c r="CD15" s="656" t="s">
        <v>267</v>
      </c>
      <c r="CE15" s="657"/>
      <c r="CF15" s="657"/>
      <c r="CG15" s="657"/>
      <c r="CH15" s="657"/>
      <c r="CI15" s="657"/>
      <c r="CJ15" s="657"/>
      <c r="CK15" s="657"/>
      <c r="CL15" s="657"/>
      <c r="CM15" s="657"/>
      <c r="CN15" s="657"/>
      <c r="CO15" s="657"/>
      <c r="CP15" s="657"/>
      <c r="CQ15" s="658"/>
      <c r="CR15" s="659">
        <v>5120962</v>
      </c>
      <c r="CS15" s="660"/>
      <c r="CT15" s="660"/>
      <c r="CU15" s="660"/>
      <c r="CV15" s="660"/>
      <c r="CW15" s="660"/>
      <c r="CX15" s="660"/>
      <c r="CY15" s="661"/>
      <c r="CZ15" s="662">
        <v>19.600000000000001</v>
      </c>
      <c r="DA15" s="662"/>
      <c r="DB15" s="662"/>
      <c r="DC15" s="662"/>
      <c r="DD15" s="668">
        <v>2231911</v>
      </c>
      <c r="DE15" s="660"/>
      <c r="DF15" s="660"/>
      <c r="DG15" s="660"/>
      <c r="DH15" s="660"/>
      <c r="DI15" s="660"/>
      <c r="DJ15" s="660"/>
      <c r="DK15" s="660"/>
      <c r="DL15" s="660"/>
      <c r="DM15" s="660"/>
      <c r="DN15" s="660"/>
      <c r="DO15" s="660"/>
      <c r="DP15" s="661"/>
      <c r="DQ15" s="668">
        <v>2595021</v>
      </c>
      <c r="DR15" s="660"/>
      <c r="DS15" s="660"/>
      <c r="DT15" s="660"/>
      <c r="DU15" s="660"/>
      <c r="DV15" s="660"/>
      <c r="DW15" s="660"/>
      <c r="DX15" s="660"/>
      <c r="DY15" s="660"/>
      <c r="DZ15" s="660"/>
      <c r="EA15" s="660"/>
      <c r="EB15" s="660"/>
      <c r="EC15" s="669"/>
    </row>
    <row r="16" spans="2:143" ht="11.25" customHeight="1" x14ac:dyDescent="0.15">
      <c r="B16" s="656" t="s">
        <v>268</v>
      </c>
      <c r="C16" s="657"/>
      <c r="D16" s="657"/>
      <c r="E16" s="657"/>
      <c r="F16" s="657"/>
      <c r="G16" s="657"/>
      <c r="H16" s="657"/>
      <c r="I16" s="657"/>
      <c r="J16" s="657"/>
      <c r="K16" s="657"/>
      <c r="L16" s="657"/>
      <c r="M16" s="657"/>
      <c r="N16" s="657"/>
      <c r="O16" s="657"/>
      <c r="P16" s="657"/>
      <c r="Q16" s="658"/>
      <c r="R16" s="659">
        <v>24817</v>
      </c>
      <c r="S16" s="660"/>
      <c r="T16" s="660"/>
      <c r="U16" s="660"/>
      <c r="V16" s="660"/>
      <c r="W16" s="660"/>
      <c r="X16" s="660"/>
      <c r="Y16" s="661"/>
      <c r="Z16" s="662">
        <v>0.1</v>
      </c>
      <c r="AA16" s="662"/>
      <c r="AB16" s="662"/>
      <c r="AC16" s="662"/>
      <c r="AD16" s="663">
        <v>24817</v>
      </c>
      <c r="AE16" s="663"/>
      <c r="AF16" s="663"/>
      <c r="AG16" s="663"/>
      <c r="AH16" s="663"/>
      <c r="AI16" s="663"/>
      <c r="AJ16" s="663"/>
      <c r="AK16" s="663"/>
      <c r="AL16" s="664">
        <v>0.2</v>
      </c>
      <c r="AM16" s="665"/>
      <c r="AN16" s="665"/>
      <c r="AO16" s="666"/>
      <c r="AP16" s="656" t="s">
        <v>269</v>
      </c>
      <c r="AQ16" s="657"/>
      <c r="AR16" s="657"/>
      <c r="AS16" s="657"/>
      <c r="AT16" s="657"/>
      <c r="AU16" s="657"/>
      <c r="AV16" s="657"/>
      <c r="AW16" s="657"/>
      <c r="AX16" s="657"/>
      <c r="AY16" s="657"/>
      <c r="AZ16" s="657"/>
      <c r="BA16" s="657"/>
      <c r="BB16" s="657"/>
      <c r="BC16" s="657"/>
      <c r="BD16" s="657"/>
      <c r="BE16" s="657"/>
      <c r="BF16" s="658"/>
      <c r="BG16" s="659" t="s">
        <v>140</v>
      </c>
      <c r="BH16" s="660"/>
      <c r="BI16" s="660"/>
      <c r="BJ16" s="660"/>
      <c r="BK16" s="660"/>
      <c r="BL16" s="660"/>
      <c r="BM16" s="660"/>
      <c r="BN16" s="661"/>
      <c r="BO16" s="662" t="s">
        <v>130</v>
      </c>
      <c r="BP16" s="662"/>
      <c r="BQ16" s="662"/>
      <c r="BR16" s="662"/>
      <c r="BS16" s="663" t="s">
        <v>130</v>
      </c>
      <c r="BT16" s="663"/>
      <c r="BU16" s="663"/>
      <c r="BV16" s="663"/>
      <c r="BW16" s="663"/>
      <c r="BX16" s="663"/>
      <c r="BY16" s="663"/>
      <c r="BZ16" s="663"/>
      <c r="CA16" s="663"/>
      <c r="CB16" s="667"/>
      <c r="CD16" s="656" t="s">
        <v>270</v>
      </c>
      <c r="CE16" s="657"/>
      <c r="CF16" s="657"/>
      <c r="CG16" s="657"/>
      <c r="CH16" s="657"/>
      <c r="CI16" s="657"/>
      <c r="CJ16" s="657"/>
      <c r="CK16" s="657"/>
      <c r="CL16" s="657"/>
      <c r="CM16" s="657"/>
      <c r="CN16" s="657"/>
      <c r="CO16" s="657"/>
      <c r="CP16" s="657"/>
      <c r="CQ16" s="658"/>
      <c r="CR16" s="659" t="s">
        <v>130</v>
      </c>
      <c r="CS16" s="660"/>
      <c r="CT16" s="660"/>
      <c r="CU16" s="660"/>
      <c r="CV16" s="660"/>
      <c r="CW16" s="660"/>
      <c r="CX16" s="660"/>
      <c r="CY16" s="661"/>
      <c r="CZ16" s="662" t="s">
        <v>130</v>
      </c>
      <c r="DA16" s="662"/>
      <c r="DB16" s="662"/>
      <c r="DC16" s="662"/>
      <c r="DD16" s="668" t="s">
        <v>250</v>
      </c>
      <c r="DE16" s="660"/>
      <c r="DF16" s="660"/>
      <c r="DG16" s="660"/>
      <c r="DH16" s="660"/>
      <c r="DI16" s="660"/>
      <c r="DJ16" s="660"/>
      <c r="DK16" s="660"/>
      <c r="DL16" s="660"/>
      <c r="DM16" s="660"/>
      <c r="DN16" s="660"/>
      <c r="DO16" s="660"/>
      <c r="DP16" s="661"/>
      <c r="DQ16" s="668" t="s">
        <v>130</v>
      </c>
      <c r="DR16" s="660"/>
      <c r="DS16" s="660"/>
      <c r="DT16" s="660"/>
      <c r="DU16" s="660"/>
      <c r="DV16" s="660"/>
      <c r="DW16" s="660"/>
      <c r="DX16" s="660"/>
      <c r="DY16" s="660"/>
      <c r="DZ16" s="660"/>
      <c r="EA16" s="660"/>
      <c r="EB16" s="660"/>
      <c r="EC16" s="669"/>
    </row>
    <row r="17" spans="2:133" ht="11.25" customHeight="1" x14ac:dyDescent="0.15">
      <c r="B17" s="656" t="s">
        <v>271</v>
      </c>
      <c r="C17" s="657"/>
      <c r="D17" s="657"/>
      <c r="E17" s="657"/>
      <c r="F17" s="657"/>
      <c r="G17" s="657"/>
      <c r="H17" s="657"/>
      <c r="I17" s="657"/>
      <c r="J17" s="657"/>
      <c r="K17" s="657"/>
      <c r="L17" s="657"/>
      <c r="M17" s="657"/>
      <c r="N17" s="657"/>
      <c r="O17" s="657"/>
      <c r="P17" s="657"/>
      <c r="Q17" s="658"/>
      <c r="R17" s="659">
        <v>140245</v>
      </c>
      <c r="S17" s="660"/>
      <c r="T17" s="660"/>
      <c r="U17" s="660"/>
      <c r="V17" s="660"/>
      <c r="W17" s="660"/>
      <c r="X17" s="660"/>
      <c r="Y17" s="661"/>
      <c r="Z17" s="662">
        <v>0.5</v>
      </c>
      <c r="AA17" s="662"/>
      <c r="AB17" s="662"/>
      <c r="AC17" s="662"/>
      <c r="AD17" s="663">
        <v>140245</v>
      </c>
      <c r="AE17" s="663"/>
      <c r="AF17" s="663"/>
      <c r="AG17" s="663"/>
      <c r="AH17" s="663"/>
      <c r="AI17" s="663"/>
      <c r="AJ17" s="663"/>
      <c r="AK17" s="663"/>
      <c r="AL17" s="664">
        <v>1.1000000000000001</v>
      </c>
      <c r="AM17" s="665"/>
      <c r="AN17" s="665"/>
      <c r="AO17" s="666"/>
      <c r="AP17" s="656" t="s">
        <v>272</v>
      </c>
      <c r="AQ17" s="657"/>
      <c r="AR17" s="657"/>
      <c r="AS17" s="657"/>
      <c r="AT17" s="657"/>
      <c r="AU17" s="657"/>
      <c r="AV17" s="657"/>
      <c r="AW17" s="657"/>
      <c r="AX17" s="657"/>
      <c r="AY17" s="657"/>
      <c r="AZ17" s="657"/>
      <c r="BA17" s="657"/>
      <c r="BB17" s="657"/>
      <c r="BC17" s="657"/>
      <c r="BD17" s="657"/>
      <c r="BE17" s="657"/>
      <c r="BF17" s="658"/>
      <c r="BG17" s="659" t="s">
        <v>130</v>
      </c>
      <c r="BH17" s="660"/>
      <c r="BI17" s="660"/>
      <c r="BJ17" s="660"/>
      <c r="BK17" s="660"/>
      <c r="BL17" s="660"/>
      <c r="BM17" s="660"/>
      <c r="BN17" s="661"/>
      <c r="BO17" s="662" t="s">
        <v>130</v>
      </c>
      <c r="BP17" s="662"/>
      <c r="BQ17" s="662"/>
      <c r="BR17" s="662"/>
      <c r="BS17" s="663" t="s">
        <v>130</v>
      </c>
      <c r="BT17" s="663"/>
      <c r="BU17" s="663"/>
      <c r="BV17" s="663"/>
      <c r="BW17" s="663"/>
      <c r="BX17" s="663"/>
      <c r="BY17" s="663"/>
      <c r="BZ17" s="663"/>
      <c r="CA17" s="663"/>
      <c r="CB17" s="667"/>
      <c r="CD17" s="656" t="s">
        <v>273</v>
      </c>
      <c r="CE17" s="657"/>
      <c r="CF17" s="657"/>
      <c r="CG17" s="657"/>
      <c r="CH17" s="657"/>
      <c r="CI17" s="657"/>
      <c r="CJ17" s="657"/>
      <c r="CK17" s="657"/>
      <c r="CL17" s="657"/>
      <c r="CM17" s="657"/>
      <c r="CN17" s="657"/>
      <c r="CO17" s="657"/>
      <c r="CP17" s="657"/>
      <c r="CQ17" s="658"/>
      <c r="CR17" s="659">
        <v>2112796</v>
      </c>
      <c r="CS17" s="660"/>
      <c r="CT17" s="660"/>
      <c r="CU17" s="660"/>
      <c r="CV17" s="660"/>
      <c r="CW17" s="660"/>
      <c r="CX17" s="660"/>
      <c r="CY17" s="661"/>
      <c r="CZ17" s="662">
        <v>8.1</v>
      </c>
      <c r="DA17" s="662"/>
      <c r="DB17" s="662"/>
      <c r="DC17" s="662"/>
      <c r="DD17" s="668" t="s">
        <v>250</v>
      </c>
      <c r="DE17" s="660"/>
      <c r="DF17" s="660"/>
      <c r="DG17" s="660"/>
      <c r="DH17" s="660"/>
      <c r="DI17" s="660"/>
      <c r="DJ17" s="660"/>
      <c r="DK17" s="660"/>
      <c r="DL17" s="660"/>
      <c r="DM17" s="660"/>
      <c r="DN17" s="660"/>
      <c r="DO17" s="660"/>
      <c r="DP17" s="661"/>
      <c r="DQ17" s="668">
        <v>2037480</v>
      </c>
      <c r="DR17" s="660"/>
      <c r="DS17" s="660"/>
      <c r="DT17" s="660"/>
      <c r="DU17" s="660"/>
      <c r="DV17" s="660"/>
      <c r="DW17" s="660"/>
      <c r="DX17" s="660"/>
      <c r="DY17" s="660"/>
      <c r="DZ17" s="660"/>
      <c r="EA17" s="660"/>
      <c r="EB17" s="660"/>
      <c r="EC17" s="669"/>
    </row>
    <row r="18" spans="2:133" ht="11.25" customHeight="1" x14ac:dyDescent="0.15">
      <c r="B18" s="656" t="s">
        <v>274</v>
      </c>
      <c r="C18" s="657"/>
      <c r="D18" s="657"/>
      <c r="E18" s="657"/>
      <c r="F18" s="657"/>
      <c r="G18" s="657"/>
      <c r="H18" s="657"/>
      <c r="I18" s="657"/>
      <c r="J18" s="657"/>
      <c r="K18" s="657"/>
      <c r="L18" s="657"/>
      <c r="M18" s="657"/>
      <c r="N18" s="657"/>
      <c r="O18" s="657"/>
      <c r="P18" s="657"/>
      <c r="Q18" s="658"/>
      <c r="R18" s="659">
        <v>93339</v>
      </c>
      <c r="S18" s="660"/>
      <c r="T18" s="660"/>
      <c r="U18" s="660"/>
      <c r="V18" s="660"/>
      <c r="W18" s="660"/>
      <c r="X18" s="660"/>
      <c r="Y18" s="661"/>
      <c r="Z18" s="662">
        <v>0.3</v>
      </c>
      <c r="AA18" s="662"/>
      <c r="AB18" s="662"/>
      <c r="AC18" s="662"/>
      <c r="AD18" s="663">
        <v>93339</v>
      </c>
      <c r="AE18" s="663"/>
      <c r="AF18" s="663"/>
      <c r="AG18" s="663"/>
      <c r="AH18" s="663"/>
      <c r="AI18" s="663"/>
      <c r="AJ18" s="663"/>
      <c r="AK18" s="663"/>
      <c r="AL18" s="664">
        <v>0.7</v>
      </c>
      <c r="AM18" s="665"/>
      <c r="AN18" s="665"/>
      <c r="AO18" s="666"/>
      <c r="AP18" s="656" t="s">
        <v>275</v>
      </c>
      <c r="AQ18" s="657"/>
      <c r="AR18" s="657"/>
      <c r="AS18" s="657"/>
      <c r="AT18" s="657"/>
      <c r="AU18" s="657"/>
      <c r="AV18" s="657"/>
      <c r="AW18" s="657"/>
      <c r="AX18" s="657"/>
      <c r="AY18" s="657"/>
      <c r="AZ18" s="657"/>
      <c r="BA18" s="657"/>
      <c r="BB18" s="657"/>
      <c r="BC18" s="657"/>
      <c r="BD18" s="657"/>
      <c r="BE18" s="657"/>
      <c r="BF18" s="658"/>
      <c r="BG18" s="659" t="s">
        <v>130</v>
      </c>
      <c r="BH18" s="660"/>
      <c r="BI18" s="660"/>
      <c r="BJ18" s="660"/>
      <c r="BK18" s="660"/>
      <c r="BL18" s="660"/>
      <c r="BM18" s="660"/>
      <c r="BN18" s="661"/>
      <c r="BO18" s="662" t="s">
        <v>140</v>
      </c>
      <c r="BP18" s="662"/>
      <c r="BQ18" s="662"/>
      <c r="BR18" s="662"/>
      <c r="BS18" s="663" t="s">
        <v>250</v>
      </c>
      <c r="BT18" s="663"/>
      <c r="BU18" s="663"/>
      <c r="BV18" s="663"/>
      <c r="BW18" s="663"/>
      <c r="BX18" s="663"/>
      <c r="BY18" s="663"/>
      <c r="BZ18" s="663"/>
      <c r="CA18" s="663"/>
      <c r="CB18" s="667"/>
      <c r="CD18" s="656" t="s">
        <v>276</v>
      </c>
      <c r="CE18" s="657"/>
      <c r="CF18" s="657"/>
      <c r="CG18" s="657"/>
      <c r="CH18" s="657"/>
      <c r="CI18" s="657"/>
      <c r="CJ18" s="657"/>
      <c r="CK18" s="657"/>
      <c r="CL18" s="657"/>
      <c r="CM18" s="657"/>
      <c r="CN18" s="657"/>
      <c r="CO18" s="657"/>
      <c r="CP18" s="657"/>
      <c r="CQ18" s="658"/>
      <c r="CR18" s="659" t="s">
        <v>130</v>
      </c>
      <c r="CS18" s="660"/>
      <c r="CT18" s="660"/>
      <c r="CU18" s="660"/>
      <c r="CV18" s="660"/>
      <c r="CW18" s="660"/>
      <c r="CX18" s="660"/>
      <c r="CY18" s="661"/>
      <c r="CZ18" s="662" t="s">
        <v>130</v>
      </c>
      <c r="DA18" s="662"/>
      <c r="DB18" s="662"/>
      <c r="DC18" s="662"/>
      <c r="DD18" s="668" t="s">
        <v>130</v>
      </c>
      <c r="DE18" s="660"/>
      <c r="DF18" s="660"/>
      <c r="DG18" s="660"/>
      <c r="DH18" s="660"/>
      <c r="DI18" s="660"/>
      <c r="DJ18" s="660"/>
      <c r="DK18" s="660"/>
      <c r="DL18" s="660"/>
      <c r="DM18" s="660"/>
      <c r="DN18" s="660"/>
      <c r="DO18" s="660"/>
      <c r="DP18" s="661"/>
      <c r="DQ18" s="668" t="s">
        <v>130</v>
      </c>
      <c r="DR18" s="660"/>
      <c r="DS18" s="660"/>
      <c r="DT18" s="660"/>
      <c r="DU18" s="660"/>
      <c r="DV18" s="660"/>
      <c r="DW18" s="660"/>
      <c r="DX18" s="660"/>
      <c r="DY18" s="660"/>
      <c r="DZ18" s="660"/>
      <c r="EA18" s="660"/>
      <c r="EB18" s="660"/>
      <c r="EC18" s="669"/>
    </row>
    <row r="19" spans="2:133" ht="11.25" customHeight="1" x14ac:dyDescent="0.15">
      <c r="B19" s="656" t="s">
        <v>277</v>
      </c>
      <c r="C19" s="657"/>
      <c r="D19" s="657"/>
      <c r="E19" s="657"/>
      <c r="F19" s="657"/>
      <c r="G19" s="657"/>
      <c r="H19" s="657"/>
      <c r="I19" s="657"/>
      <c r="J19" s="657"/>
      <c r="K19" s="657"/>
      <c r="L19" s="657"/>
      <c r="M19" s="657"/>
      <c r="N19" s="657"/>
      <c r="O19" s="657"/>
      <c r="P19" s="657"/>
      <c r="Q19" s="658"/>
      <c r="R19" s="659">
        <v>87828</v>
      </c>
      <c r="S19" s="660"/>
      <c r="T19" s="660"/>
      <c r="U19" s="660"/>
      <c r="V19" s="660"/>
      <c r="W19" s="660"/>
      <c r="X19" s="660"/>
      <c r="Y19" s="661"/>
      <c r="Z19" s="662">
        <v>0.3</v>
      </c>
      <c r="AA19" s="662"/>
      <c r="AB19" s="662"/>
      <c r="AC19" s="662"/>
      <c r="AD19" s="663">
        <v>87828</v>
      </c>
      <c r="AE19" s="663"/>
      <c r="AF19" s="663"/>
      <c r="AG19" s="663"/>
      <c r="AH19" s="663"/>
      <c r="AI19" s="663"/>
      <c r="AJ19" s="663"/>
      <c r="AK19" s="663"/>
      <c r="AL19" s="664">
        <v>0.7</v>
      </c>
      <c r="AM19" s="665"/>
      <c r="AN19" s="665"/>
      <c r="AO19" s="666"/>
      <c r="AP19" s="656" t="s">
        <v>278</v>
      </c>
      <c r="AQ19" s="657"/>
      <c r="AR19" s="657"/>
      <c r="AS19" s="657"/>
      <c r="AT19" s="657"/>
      <c r="AU19" s="657"/>
      <c r="AV19" s="657"/>
      <c r="AW19" s="657"/>
      <c r="AX19" s="657"/>
      <c r="AY19" s="657"/>
      <c r="AZ19" s="657"/>
      <c r="BA19" s="657"/>
      <c r="BB19" s="657"/>
      <c r="BC19" s="657"/>
      <c r="BD19" s="657"/>
      <c r="BE19" s="657"/>
      <c r="BF19" s="658"/>
      <c r="BG19" s="659">
        <v>441910</v>
      </c>
      <c r="BH19" s="660"/>
      <c r="BI19" s="660"/>
      <c r="BJ19" s="660"/>
      <c r="BK19" s="660"/>
      <c r="BL19" s="660"/>
      <c r="BM19" s="660"/>
      <c r="BN19" s="661"/>
      <c r="BO19" s="662">
        <v>4.8</v>
      </c>
      <c r="BP19" s="662"/>
      <c r="BQ19" s="662"/>
      <c r="BR19" s="662"/>
      <c r="BS19" s="663" t="s">
        <v>130</v>
      </c>
      <c r="BT19" s="663"/>
      <c r="BU19" s="663"/>
      <c r="BV19" s="663"/>
      <c r="BW19" s="663"/>
      <c r="BX19" s="663"/>
      <c r="BY19" s="663"/>
      <c r="BZ19" s="663"/>
      <c r="CA19" s="663"/>
      <c r="CB19" s="667"/>
      <c r="CD19" s="656" t="s">
        <v>279</v>
      </c>
      <c r="CE19" s="657"/>
      <c r="CF19" s="657"/>
      <c r="CG19" s="657"/>
      <c r="CH19" s="657"/>
      <c r="CI19" s="657"/>
      <c r="CJ19" s="657"/>
      <c r="CK19" s="657"/>
      <c r="CL19" s="657"/>
      <c r="CM19" s="657"/>
      <c r="CN19" s="657"/>
      <c r="CO19" s="657"/>
      <c r="CP19" s="657"/>
      <c r="CQ19" s="658"/>
      <c r="CR19" s="659" t="s">
        <v>130</v>
      </c>
      <c r="CS19" s="660"/>
      <c r="CT19" s="660"/>
      <c r="CU19" s="660"/>
      <c r="CV19" s="660"/>
      <c r="CW19" s="660"/>
      <c r="CX19" s="660"/>
      <c r="CY19" s="661"/>
      <c r="CZ19" s="662" t="s">
        <v>130</v>
      </c>
      <c r="DA19" s="662"/>
      <c r="DB19" s="662"/>
      <c r="DC19" s="662"/>
      <c r="DD19" s="668" t="s">
        <v>250</v>
      </c>
      <c r="DE19" s="660"/>
      <c r="DF19" s="660"/>
      <c r="DG19" s="660"/>
      <c r="DH19" s="660"/>
      <c r="DI19" s="660"/>
      <c r="DJ19" s="660"/>
      <c r="DK19" s="660"/>
      <c r="DL19" s="660"/>
      <c r="DM19" s="660"/>
      <c r="DN19" s="660"/>
      <c r="DO19" s="660"/>
      <c r="DP19" s="661"/>
      <c r="DQ19" s="668" t="s">
        <v>140</v>
      </c>
      <c r="DR19" s="660"/>
      <c r="DS19" s="660"/>
      <c r="DT19" s="660"/>
      <c r="DU19" s="660"/>
      <c r="DV19" s="660"/>
      <c r="DW19" s="660"/>
      <c r="DX19" s="660"/>
      <c r="DY19" s="660"/>
      <c r="DZ19" s="660"/>
      <c r="EA19" s="660"/>
      <c r="EB19" s="660"/>
      <c r="EC19" s="669"/>
    </row>
    <row r="20" spans="2:133" ht="11.25" customHeight="1" x14ac:dyDescent="0.15">
      <c r="B20" s="672" t="s">
        <v>280</v>
      </c>
      <c r="C20" s="673"/>
      <c r="D20" s="673"/>
      <c r="E20" s="673"/>
      <c r="F20" s="673"/>
      <c r="G20" s="673"/>
      <c r="H20" s="673"/>
      <c r="I20" s="673"/>
      <c r="J20" s="673"/>
      <c r="K20" s="673"/>
      <c r="L20" s="673"/>
      <c r="M20" s="673"/>
      <c r="N20" s="673"/>
      <c r="O20" s="673"/>
      <c r="P20" s="673"/>
      <c r="Q20" s="674"/>
      <c r="R20" s="659">
        <v>5511</v>
      </c>
      <c r="S20" s="660"/>
      <c r="T20" s="660"/>
      <c r="U20" s="660"/>
      <c r="V20" s="660"/>
      <c r="W20" s="660"/>
      <c r="X20" s="660"/>
      <c r="Y20" s="661"/>
      <c r="Z20" s="662">
        <v>0</v>
      </c>
      <c r="AA20" s="662"/>
      <c r="AB20" s="662"/>
      <c r="AC20" s="662"/>
      <c r="AD20" s="663">
        <v>5511</v>
      </c>
      <c r="AE20" s="663"/>
      <c r="AF20" s="663"/>
      <c r="AG20" s="663"/>
      <c r="AH20" s="663"/>
      <c r="AI20" s="663"/>
      <c r="AJ20" s="663"/>
      <c r="AK20" s="663"/>
      <c r="AL20" s="664">
        <v>0</v>
      </c>
      <c r="AM20" s="665"/>
      <c r="AN20" s="665"/>
      <c r="AO20" s="666"/>
      <c r="AP20" s="656" t="s">
        <v>281</v>
      </c>
      <c r="AQ20" s="657"/>
      <c r="AR20" s="657"/>
      <c r="AS20" s="657"/>
      <c r="AT20" s="657"/>
      <c r="AU20" s="657"/>
      <c r="AV20" s="657"/>
      <c r="AW20" s="657"/>
      <c r="AX20" s="657"/>
      <c r="AY20" s="657"/>
      <c r="AZ20" s="657"/>
      <c r="BA20" s="657"/>
      <c r="BB20" s="657"/>
      <c r="BC20" s="657"/>
      <c r="BD20" s="657"/>
      <c r="BE20" s="657"/>
      <c r="BF20" s="658"/>
      <c r="BG20" s="659">
        <v>441910</v>
      </c>
      <c r="BH20" s="660"/>
      <c r="BI20" s="660"/>
      <c r="BJ20" s="660"/>
      <c r="BK20" s="660"/>
      <c r="BL20" s="660"/>
      <c r="BM20" s="660"/>
      <c r="BN20" s="661"/>
      <c r="BO20" s="662">
        <v>4.8</v>
      </c>
      <c r="BP20" s="662"/>
      <c r="BQ20" s="662"/>
      <c r="BR20" s="662"/>
      <c r="BS20" s="663" t="s">
        <v>130</v>
      </c>
      <c r="BT20" s="663"/>
      <c r="BU20" s="663"/>
      <c r="BV20" s="663"/>
      <c r="BW20" s="663"/>
      <c r="BX20" s="663"/>
      <c r="BY20" s="663"/>
      <c r="BZ20" s="663"/>
      <c r="CA20" s="663"/>
      <c r="CB20" s="667"/>
      <c r="CD20" s="656" t="s">
        <v>282</v>
      </c>
      <c r="CE20" s="657"/>
      <c r="CF20" s="657"/>
      <c r="CG20" s="657"/>
      <c r="CH20" s="657"/>
      <c r="CI20" s="657"/>
      <c r="CJ20" s="657"/>
      <c r="CK20" s="657"/>
      <c r="CL20" s="657"/>
      <c r="CM20" s="657"/>
      <c r="CN20" s="657"/>
      <c r="CO20" s="657"/>
      <c r="CP20" s="657"/>
      <c r="CQ20" s="658"/>
      <c r="CR20" s="659">
        <v>26175131</v>
      </c>
      <c r="CS20" s="660"/>
      <c r="CT20" s="660"/>
      <c r="CU20" s="660"/>
      <c r="CV20" s="660"/>
      <c r="CW20" s="660"/>
      <c r="CX20" s="660"/>
      <c r="CY20" s="661"/>
      <c r="CZ20" s="662">
        <v>100</v>
      </c>
      <c r="DA20" s="662"/>
      <c r="DB20" s="662"/>
      <c r="DC20" s="662"/>
      <c r="DD20" s="668">
        <v>3138505</v>
      </c>
      <c r="DE20" s="660"/>
      <c r="DF20" s="660"/>
      <c r="DG20" s="660"/>
      <c r="DH20" s="660"/>
      <c r="DI20" s="660"/>
      <c r="DJ20" s="660"/>
      <c r="DK20" s="660"/>
      <c r="DL20" s="660"/>
      <c r="DM20" s="660"/>
      <c r="DN20" s="660"/>
      <c r="DO20" s="660"/>
      <c r="DP20" s="661"/>
      <c r="DQ20" s="668">
        <v>15055000</v>
      </c>
      <c r="DR20" s="660"/>
      <c r="DS20" s="660"/>
      <c r="DT20" s="660"/>
      <c r="DU20" s="660"/>
      <c r="DV20" s="660"/>
      <c r="DW20" s="660"/>
      <c r="DX20" s="660"/>
      <c r="DY20" s="660"/>
      <c r="DZ20" s="660"/>
      <c r="EA20" s="660"/>
      <c r="EB20" s="660"/>
      <c r="EC20" s="669"/>
    </row>
    <row r="21" spans="2:133" ht="11.25" customHeight="1" x14ac:dyDescent="0.15">
      <c r="B21" s="656" t="s">
        <v>283</v>
      </c>
      <c r="C21" s="657"/>
      <c r="D21" s="657"/>
      <c r="E21" s="657"/>
      <c r="F21" s="657"/>
      <c r="G21" s="657"/>
      <c r="H21" s="657"/>
      <c r="I21" s="657"/>
      <c r="J21" s="657"/>
      <c r="K21" s="657"/>
      <c r="L21" s="657"/>
      <c r="M21" s="657"/>
      <c r="N21" s="657"/>
      <c r="O21" s="657"/>
      <c r="P21" s="657"/>
      <c r="Q21" s="658"/>
      <c r="R21" s="659">
        <v>2787106</v>
      </c>
      <c r="S21" s="660"/>
      <c r="T21" s="660"/>
      <c r="U21" s="660"/>
      <c r="V21" s="660"/>
      <c r="W21" s="660"/>
      <c r="X21" s="660"/>
      <c r="Y21" s="661"/>
      <c r="Z21" s="662">
        <v>10.3</v>
      </c>
      <c r="AA21" s="662"/>
      <c r="AB21" s="662"/>
      <c r="AC21" s="662"/>
      <c r="AD21" s="663">
        <v>2471078</v>
      </c>
      <c r="AE21" s="663"/>
      <c r="AF21" s="663"/>
      <c r="AG21" s="663"/>
      <c r="AH21" s="663"/>
      <c r="AI21" s="663"/>
      <c r="AJ21" s="663"/>
      <c r="AK21" s="663"/>
      <c r="AL21" s="664">
        <v>18.600000000000001</v>
      </c>
      <c r="AM21" s="665"/>
      <c r="AN21" s="665"/>
      <c r="AO21" s="666"/>
      <c r="AP21" s="656" t="s">
        <v>284</v>
      </c>
      <c r="AQ21" s="675"/>
      <c r="AR21" s="675"/>
      <c r="AS21" s="675"/>
      <c r="AT21" s="675"/>
      <c r="AU21" s="675"/>
      <c r="AV21" s="675"/>
      <c r="AW21" s="675"/>
      <c r="AX21" s="675"/>
      <c r="AY21" s="675"/>
      <c r="AZ21" s="675"/>
      <c r="BA21" s="675"/>
      <c r="BB21" s="675"/>
      <c r="BC21" s="675"/>
      <c r="BD21" s="675"/>
      <c r="BE21" s="675"/>
      <c r="BF21" s="676"/>
      <c r="BG21" s="659" t="s">
        <v>130</v>
      </c>
      <c r="BH21" s="660"/>
      <c r="BI21" s="660"/>
      <c r="BJ21" s="660"/>
      <c r="BK21" s="660"/>
      <c r="BL21" s="660"/>
      <c r="BM21" s="660"/>
      <c r="BN21" s="661"/>
      <c r="BO21" s="662" t="s">
        <v>130</v>
      </c>
      <c r="BP21" s="662"/>
      <c r="BQ21" s="662"/>
      <c r="BR21" s="662"/>
      <c r="BS21" s="663" t="s">
        <v>250</v>
      </c>
      <c r="BT21" s="663"/>
      <c r="BU21" s="663"/>
      <c r="BV21" s="663"/>
      <c r="BW21" s="663"/>
      <c r="BX21" s="663"/>
      <c r="BY21" s="663"/>
      <c r="BZ21" s="663"/>
      <c r="CA21" s="663"/>
      <c r="CB21" s="667"/>
      <c r="CD21" s="680"/>
      <c r="CE21" s="681"/>
      <c r="CF21" s="681"/>
      <c r="CG21" s="681"/>
      <c r="CH21" s="681"/>
      <c r="CI21" s="681"/>
      <c r="CJ21" s="681"/>
      <c r="CK21" s="681"/>
      <c r="CL21" s="681"/>
      <c r="CM21" s="681"/>
      <c r="CN21" s="681"/>
      <c r="CO21" s="681"/>
      <c r="CP21" s="681"/>
      <c r="CQ21" s="682"/>
      <c r="CR21" s="683"/>
      <c r="CS21" s="678"/>
      <c r="CT21" s="678"/>
      <c r="CU21" s="678"/>
      <c r="CV21" s="678"/>
      <c r="CW21" s="678"/>
      <c r="CX21" s="678"/>
      <c r="CY21" s="684"/>
      <c r="CZ21" s="685"/>
      <c r="DA21" s="685"/>
      <c r="DB21" s="685"/>
      <c r="DC21" s="685"/>
      <c r="DD21" s="677"/>
      <c r="DE21" s="678"/>
      <c r="DF21" s="678"/>
      <c r="DG21" s="678"/>
      <c r="DH21" s="678"/>
      <c r="DI21" s="678"/>
      <c r="DJ21" s="678"/>
      <c r="DK21" s="678"/>
      <c r="DL21" s="678"/>
      <c r="DM21" s="678"/>
      <c r="DN21" s="678"/>
      <c r="DO21" s="678"/>
      <c r="DP21" s="684"/>
      <c r="DQ21" s="677"/>
      <c r="DR21" s="678"/>
      <c r="DS21" s="678"/>
      <c r="DT21" s="678"/>
      <c r="DU21" s="678"/>
      <c r="DV21" s="678"/>
      <c r="DW21" s="678"/>
      <c r="DX21" s="678"/>
      <c r="DY21" s="678"/>
      <c r="DZ21" s="678"/>
      <c r="EA21" s="678"/>
      <c r="EB21" s="678"/>
      <c r="EC21" s="679"/>
    </row>
    <row r="22" spans="2:133" ht="11.25" customHeight="1" x14ac:dyDescent="0.15">
      <c r="B22" s="656" t="s">
        <v>285</v>
      </c>
      <c r="C22" s="657"/>
      <c r="D22" s="657"/>
      <c r="E22" s="657"/>
      <c r="F22" s="657"/>
      <c r="G22" s="657"/>
      <c r="H22" s="657"/>
      <c r="I22" s="657"/>
      <c r="J22" s="657"/>
      <c r="K22" s="657"/>
      <c r="L22" s="657"/>
      <c r="M22" s="657"/>
      <c r="N22" s="657"/>
      <c r="O22" s="657"/>
      <c r="P22" s="657"/>
      <c r="Q22" s="658"/>
      <c r="R22" s="659">
        <v>2471078</v>
      </c>
      <c r="S22" s="660"/>
      <c r="T22" s="660"/>
      <c r="U22" s="660"/>
      <c r="V22" s="660"/>
      <c r="W22" s="660"/>
      <c r="X22" s="660"/>
      <c r="Y22" s="661"/>
      <c r="Z22" s="662">
        <v>9.1</v>
      </c>
      <c r="AA22" s="662"/>
      <c r="AB22" s="662"/>
      <c r="AC22" s="662"/>
      <c r="AD22" s="663">
        <v>2471078</v>
      </c>
      <c r="AE22" s="663"/>
      <c r="AF22" s="663"/>
      <c r="AG22" s="663"/>
      <c r="AH22" s="663"/>
      <c r="AI22" s="663"/>
      <c r="AJ22" s="663"/>
      <c r="AK22" s="663"/>
      <c r="AL22" s="664">
        <v>18.600000000000001</v>
      </c>
      <c r="AM22" s="665"/>
      <c r="AN22" s="665"/>
      <c r="AO22" s="666"/>
      <c r="AP22" s="656" t="s">
        <v>286</v>
      </c>
      <c r="AQ22" s="675"/>
      <c r="AR22" s="675"/>
      <c r="AS22" s="675"/>
      <c r="AT22" s="675"/>
      <c r="AU22" s="675"/>
      <c r="AV22" s="675"/>
      <c r="AW22" s="675"/>
      <c r="AX22" s="675"/>
      <c r="AY22" s="675"/>
      <c r="AZ22" s="675"/>
      <c r="BA22" s="675"/>
      <c r="BB22" s="675"/>
      <c r="BC22" s="675"/>
      <c r="BD22" s="675"/>
      <c r="BE22" s="675"/>
      <c r="BF22" s="676"/>
      <c r="BG22" s="659" t="s">
        <v>130</v>
      </c>
      <c r="BH22" s="660"/>
      <c r="BI22" s="660"/>
      <c r="BJ22" s="660"/>
      <c r="BK22" s="660"/>
      <c r="BL22" s="660"/>
      <c r="BM22" s="660"/>
      <c r="BN22" s="661"/>
      <c r="BO22" s="662" t="s">
        <v>130</v>
      </c>
      <c r="BP22" s="662"/>
      <c r="BQ22" s="662"/>
      <c r="BR22" s="662"/>
      <c r="BS22" s="663" t="s">
        <v>130</v>
      </c>
      <c r="BT22" s="663"/>
      <c r="BU22" s="663"/>
      <c r="BV22" s="663"/>
      <c r="BW22" s="663"/>
      <c r="BX22" s="663"/>
      <c r="BY22" s="663"/>
      <c r="BZ22" s="663"/>
      <c r="CA22" s="663"/>
      <c r="CB22" s="667"/>
      <c r="CD22" s="641" t="s">
        <v>287</v>
      </c>
      <c r="CE22" s="642"/>
      <c r="CF22" s="642"/>
      <c r="CG22" s="642"/>
      <c r="CH22" s="642"/>
      <c r="CI22" s="642"/>
      <c r="CJ22" s="642"/>
      <c r="CK22" s="642"/>
      <c r="CL22" s="642"/>
      <c r="CM22" s="642"/>
      <c r="CN22" s="642"/>
      <c r="CO22" s="642"/>
      <c r="CP22" s="642"/>
      <c r="CQ22" s="642"/>
      <c r="CR22" s="642"/>
      <c r="CS22" s="642"/>
      <c r="CT22" s="642"/>
      <c r="CU22" s="642"/>
      <c r="CV22" s="642"/>
      <c r="CW22" s="642"/>
      <c r="CX22" s="642"/>
      <c r="CY22" s="642"/>
      <c r="CZ22" s="642"/>
      <c r="DA22" s="642"/>
      <c r="DB22" s="642"/>
      <c r="DC22" s="642"/>
      <c r="DD22" s="642"/>
      <c r="DE22" s="642"/>
      <c r="DF22" s="642"/>
      <c r="DG22" s="642"/>
      <c r="DH22" s="642"/>
      <c r="DI22" s="642"/>
      <c r="DJ22" s="642"/>
      <c r="DK22" s="642"/>
      <c r="DL22" s="642"/>
      <c r="DM22" s="642"/>
      <c r="DN22" s="642"/>
      <c r="DO22" s="642"/>
      <c r="DP22" s="642"/>
      <c r="DQ22" s="642"/>
      <c r="DR22" s="642"/>
      <c r="DS22" s="642"/>
      <c r="DT22" s="642"/>
      <c r="DU22" s="642"/>
      <c r="DV22" s="642"/>
      <c r="DW22" s="642"/>
      <c r="DX22" s="642"/>
      <c r="DY22" s="642"/>
      <c r="DZ22" s="642"/>
      <c r="EA22" s="642"/>
      <c r="EB22" s="642"/>
      <c r="EC22" s="643"/>
    </row>
    <row r="23" spans="2:133" ht="11.25" customHeight="1" x14ac:dyDescent="0.15">
      <c r="B23" s="656" t="s">
        <v>288</v>
      </c>
      <c r="C23" s="657"/>
      <c r="D23" s="657"/>
      <c r="E23" s="657"/>
      <c r="F23" s="657"/>
      <c r="G23" s="657"/>
      <c r="H23" s="657"/>
      <c r="I23" s="657"/>
      <c r="J23" s="657"/>
      <c r="K23" s="657"/>
      <c r="L23" s="657"/>
      <c r="M23" s="657"/>
      <c r="N23" s="657"/>
      <c r="O23" s="657"/>
      <c r="P23" s="657"/>
      <c r="Q23" s="658"/>
      <c r="R23" s="659">
        <v>314856</v>
      </c>
      <c r="S23" s="660"/>
      <c r="T23" s="660"/>
      <c r="U23" s="660"/>
      <c r="V23" s="660"/>
      <c r="W23" s="660"/>
      <c r="X23" s="660"/>
      <c r="Y23" s="661"/>
      <c r="Z23" s="662">
        <v>1.2</v>
      </c>
      <c r="AA23" s="662"/>
      <c r="AB23" s="662"/>
      <c r="AC23" s="662"/>
      <c r="AD23" s="663" t="s">
        <v>140</v>
      </c>
      <c r="AE23" s="663"/>
      <c r="AF23" s="663"/>
      <c r="AG23" s="663"/>
      <c r="AH23" s="663"/>
      <c r="AI23" s="663"/>
      <c r="AJ23" s="663"/>
      <c r="AK23" s="663"/>
      <c r="AL23" s="664" t="s">
        <v>140</v>
      </c>
      <c r="AM23" s="665"/>
      <c r="AN23" s="665"/>
      <c r="AO23" s="666"/>
      <c r="AP23" s="656" t="s">
        <v>289</v>
      </c>
      <c r="AQ23" s="675"/>
      <c r="AR23" s="675"/>
      <c r="AS23" s="675"/>
      <c r="AT23" s="675"/>
      <c r="AU23" s="675"/>
      <c r="AV23" s="675"/>
      <c r="AW23" s="675"/>
      <c r="AX23" s="675"/>
      <c r="AY23" s="675"/>
      <c r="AZ23" s="675"/>
      <c r="BA23" s="675"/>
      <c r="BB23" s="675"/>
      <c r="BC23" s="675"/>
      <c r="BD23" s="675"/>
      <c r="BE23" s="675"/>
      <c r="BF23" s="676"/>
      <c r="BG23" s="659">
        <v>441910</v>
      </c>
      <c r="BH23" s="660"/>
      <c r="BI23" s="660"/>
      <c r="BJ23" s="660"/>
      <c r="BK23" s="660"/>
      <c r="BL23" s="660"/>
      <c r="BM23" s="660"/>
      <c r="BN23" s="661"/>
      <c r="BO23" s="662">
        <v>4.8</v>
      </c>
      <c r="BP23" s="662"/>
      <c r="BQ23" s="662"/>
      <c r="BR23" s="662"/>
      <c r="BS23" s="663" t="s">
        <v>130</v>
      </c>
      <c r="BT23" s="663"/>
      <c r="BU23" s="663"/>
      <c r="BV23" s="663"/>
      <c r="BW23" s="663"/>
      <c r="BX23" s="663"/>
      <c r="BY23" s="663"/>
      <c r="BZ23" s="663"/>
      <c r="CA23" s="663"/>
      <c r="CB23" s="667"/>
      <c r="CD23" s="641" t="s">
        <v>228</v>
      </c>
      <c r="CE23" s="642"/>
      <c r="CF23" s="642"/>
      <c r="CG23" s="642"/>
      <c r="CH23" s="642"/>
      <c r="CI23" s="642"/>
      <c r="CJ23" s="642"/>
      <c r="CK23" s="642"/>
      <c r="CL23" s="642"/>
      <c r="CM23" s="642"/>
      <c r="CN23" s="642"/>
      <c r="CO23" s="642"/>
      <c r="CP23" s="642"/>
      <c r="CQ23" s="643"/>
      <c r="CR23" s="641" t="s">
        <v>290</v>
      </c>
      <c r="CS23" s="642"/>
      <c r="CT23" s="642"/>
      <c r="CU23" s="642"/>
      <c r="CV23" s="642"/>
      <c r="CW23" s="642"/>
      <c r="CX23" s="642"/>
      <c r="CY23" s="643"/>
      <c r="CZ23" s="641" t="s">
        <v>291</v>
      </c>
      <c r="DA23" s="642"/>
      <c r="DB23" s="642"/>
      <c r="DC23" s="643"/>
      <c r="DD23" s="641" t="s">
        <v>292</v>
      </c>
      <c r="DE23" s="642"/>
      <c r="DF23" s="642"/>
      <c r="DG23" s="642"/>
      <c r="DH23" s="642"/>
      <c r="DI23" s="642"/>
      <c r="DJ23" s="642"/>
      <c r="DK23" s="643"/>
      <c r="DL23" s="686" t="s">
        <v>293</v>
      </c>
      <c r="DM23" s="687"/>
      <c r="DN23" s="687"/>
      <c r="DO23" s="687"/>
      <c r="DP23" s="687"/>
      <c r="DQ23" s="687"/>
      <c r="DR23" s="687"/>
      <c r="DS23" s="687"/>
      <c r="DT23" s="687"/>
      <c r="DU23" s="687"/>
      <c r="DV23" s="688"/>
      <c r="DW23" s="641" t="s">
        <v>294</v>
      </c>
      <c r="DX23" s="642"/>
      <c r="DY23" s="642"/>
      <c r="DZ23" s="642"/>
      <c r="EA23" s="642"/>
      <c r="EB23" s="642"/>
      <c r="EC23" s="643"/>
    </row>
    <row r="24" spans="2:133" ht="11.25" customHeight="1" x14ac:dyDescent="0.15">
      <c r="B24" s="656" t="s">
        <v>295</v>
      </c>
      <c r="C24" s="657"/>
      <c r="D24" s="657"/>
      <c r="E24" s="657"/>
      <c r="F24" s="657"/>
      <c r="G24" s="657"/>
      <c r="H24" s="657"/>
      <c r="I24" s="657"/>
      <c r="J24" s="657"/>
      <c r="K24" s="657"/>
      <c r="L24" s="657"/>
      <c r="M24" s="657"/>
      <c r="N24" s="657"/>
      <c r="O24" s="657"/>
      <c r="P24" s="657"/>
      <c r="Q24" s="658"/>
      <c r="R24" s="659">
        <v>1172</v>
      </c>
      <c r="S24" s="660"/>
      <c r="T24" s="660"/>
      <c r="U24" s="660"/>
      <c r="V24" s="660"/>
      <c r="W24" s="660"/>
      <c r="X24" s="660"/>
      <c r="Y24" s="661"/>
      <c r="Z24" s="662">
        <v>0</v>
      </c>
      <c r="AA24" s="662"/>
      <c r="AB24" s="662"/>
      <c r="AC24" s="662"/>
      <c r="AD24" s="663" t="s">
        <v>250</v>
      </c>
      <c r="AE24" s="663"/>
      <c r="AF24" s="663"/>
      <c r="AG24" s="663"/>
      <c r="AH24" s="663"/>
      <c r="AI24" s="663"/>
      <c r="AJ24" s="663"/>
      <c r="AK24" s="663"/>
      <c r="AL24" s="664" t="s">
        <v>130</v>
      </c>
      <c r="AM24" s="665"/>
      <c r="AN24" s="665"/>
      <c r="AO24" s="666"/>
      <c r="AP24" s="656" t="s">
        <v>296</v>
      </c>
      <c r="AQ24" s="675"/>
      <c r="AR24" s="675"/>
      <c r="AS24" s="675"/>
      <c r="AT24" s="675"/>
      <c r="AU24" s="675"/>
      <c r="AV24" s="675"/>
      <c r="AW24" s="675"/>
      <c r="AX24" s="675"/>
      <c r="AY24" s="675"/>
      <c r="AZ24" s="675"/>
      <c r="BA24" s="675"/>
      <c r="BB24" s="675"/>
      <c r="BC24" s="675"/>
      <c r="BD24" s="675"/>
      <c r="BE24" s="675"/>
      <c r="BF24" s="676"/>
      <c r="BG24" s="659" t="s">
        <v>140</v>
      </c>
      <c r="BH24" s="660"/>
      <c r="BI24" s="660"/>
      <c r="BJ24" s="660"/>
      <c r="BK24" s="660"/>
      <c r="BL24" s="660"/>
      <c r="BM24" s="660"/>
      <c r="BN24" s="661"/>
      <c r="BO24" s="662" t="s">
        <v>130</v>
      </c>
      <c r="BP24" s="662"/>
      <c r="BQ24" s="662"/>
      <c r="BR24" s="662"/>
      <c r="BS24" s="663" t="s">
        <v>130</v>
      </c>
      <c r="BT24" s="663"/>
      <c r="BU24" s="663"/>
      <c r="BV24" s="663"/>
      <c r="BW24" s="663"/>
      <c r="BX24" s="663"/>
      <c r="BY24" s="663"/>
      <c r="BZ24" s="663"/>
      <c r="CA24" s="663"/>
      <c r="CB24" s="667"/>
      <c r="CD24" s="645" t="s">
        <v>297</v>
      </c>
      <c r="CE24" s="646"/>
      <c r="CF24" s="646"/>
      <c r="CG24" s="646"/>
      <c r="CH24" s="646"/>
      <c r="CI24" s="646"/>
      <c r="CJ24" s="646"/>
      <c r="CK24" s="646"/>
      <c r="CL24" s="646"/>
      <c r="CM24" s="646"/>
      <c r="CN24" s="646"/>
      <c r="CO24" s="646"/>
      <c r="CP24" s="646"/>
      <c r="CQ24" s="647"/>
      <c r="CR24" s="648">
        <v>10648144</v>
      </c>
      <c r="CS24" s="649"/>
      <c r="CT24" s="649"/>
      <c r="CU24" s="649"/>
      <c r="CV24" s="649"/>
      <c r="CW24" s="649"/>
      <c r="CX24" s="649"/>
      <c r="CY24" s="650"/>
      <c r="CZ24" s="653">
        <v>40.700000000000003</v>
      </c>
      <c r="DA24" s="654"/>
      <c r="DB24" s="654"/>
      <c r="DC24" s="670"/>
      <c r="DD24" s="694">
        <v>6405661</v>
      </c>
      <c r="DE24" s="649"/>
      <c r="DF24" s="649"/>
      <c r="DG24" s="649"/>
      <c r="DH24" s="649"/>
      <c r="DI24" s="649"/>
      <c r="DJ24" s="649"/>
      <c r="DK24" s="650"/>
      <c r="DL24" s="694">
        <v>6342447</v>
      </c>
      <c r="DM24" s="649"/>
      <c r="DN24" s="649"/>
      <c r="DO24" s="649"/>
      <c r="DP24" s="649"/>
      <c r="DQ24" s="649"/>
      <c r="DR24" s="649"/>
      <c r="DS24" s="649"/>
      <c r="DT24" s="649"/>
      <c r="DU24" s="649"/>
      <c r="DV24" s="650"/>
      <c r="DW24" s="653">
        <v>46.9</v>
      </c>
      <c r="DX24" s="654"/>
      <c r="DY24" s="654"/>
      <c r="DZ24" s="654"/>
      <c r="EA24" s="654"/>
      <c r="EB24" s="654"/>
      <c r="EC24" s="655"/>
    </row>
    <row r="25" spans="2:133" ht="11.25" customHeight="1" x14ac:dyDescent="0.15">
      <c r="B25" s="656" t="s">
        <v>298</v>
      </c>
      <c r="C25" s="657"/>
      <c r="D25" s="657"/>
      <c r="E25" s="657"/>
      <c r="F25" s="657"/>
      <c r="G25" s="657"/>
      <c r="H25" s="657"/>
      <c r="I25" s="657"/>
      <c r="J25" s="657"/>
      <c r="K25" s="657"/>
      <c r="L25" s="657"/>
      <c r="M25" s="657"/>
      <c r="N25" s="657"/>
      <c r="O25" s="657"/>
      <c r="P25" s="657"/>
      <c r="Q25" s="658"/>
      <c r="R25" s="659">
        <v>13911370</v>
      </c>
      <c r="S25" s="660"/>
      <c r="T25" s="660"/>
      <c r="U25" s="660"/>
      <c r="V25" s="660"/>
      <c r="W25" s="660"/>
      <c r="X25" s="660"/>
      <c r="Y25" s="661"/>
      <c r="Z25" s="662">
        <v>51.3</v>
      </c>
      <c r="AA25" s="662"/>
      <c r="AB25" s="662"/>
      <c r="AC25" s="662"/>
      <c r="AD25" s="663">
        <v>13153432</v>
      </c>
      <c r="AE25" s="663"/>
      <c r="AF25" s="663"/>
      <c r="AG25" s="663"/>
      <c r="AH25" s="663"/>
      <c r="AI25" s="663"/>
      <c r="AJ25" s="663"/>
      <c r="AK25" s="663"/>
      <c r="AL25" s="664">
        <v>99.2</v>
      </c>
      <c r="AM25" s="665"/>
      <c r="AN25" s="665"/>
      <c r="AO25" s="666"/>
      <c r="AP25" s="656" t="s">
        <v>299</v>
      </c>
      <c r="AQ25" s="675"/>
      <c r="AR25" s="675"/>
      <c r="AS25" s="675"/>
      <c r="AT25" s="675"/>
      <c r="AU25" s="675"/>
      <c r="AV25" s="675"/>
      <c r="AW25" s="675"/>
      <c r="AX25" s="675"/>
      <c r="AY25" s="675"/>
      <c r="AZ25" s="675"/>
      <c r="BA25" s="675"/>
      <c r="BB25" s="675"/>
      <c r="BC25" s="675"/>
      <c r="BD25" s="675"/>
      <c r="BE25" s="675"/>
      <c r="BF25" s="676"/>
      <c r="BG25" s="659" t="s">
        <v>130</v>
      </c>
      <c r="BH25" s="660"/>
      <c r="BI25" s="660"/>
      <c r="BJ25" s="660"/>
      <c r="BK25" s="660"/>
      <c r="BL25" s="660"/>
      <c r="BM25" s="660"/>
      <c r="BN25" s="661"/>
      <c r="BO25" s="662" t="s">
        <v>130</v>
      </c>
      <c r="BP25" s="662"/>
      <c r="BQ25" s="662"/>
      <c r="BR25" s="662"/>
      <c r="BS25" s="663" t="s">
        <v>250</v>
      </c>
      <c r="BT25" s="663"/>
      <c r="BU25" s="663"/>
      <c r="BV25" s="663"/>
      <c r="BW25" s="663"/>
      <c r="BX25" s="663"/>
      <c r="BY25" s="663"/>
      <c r="BZ25" s="663"/>
      <c r="CA25" s="663"/>
      <c r="CB25" s="667"/>
      <c r="CD25" s="656" t="s">
        <v>300</v>
      </c>
      <c r="CE25" s="657"/>
      <c r="CF25" s="657"/>
      <c r="CG25" s="657"/>
      <c r="CH25" s="657"/>
      <c r="CI25" s="657"/>
      <c r="CJ25" s="657"/>
      <c r="CK25" s="657"/>
      <c r="CL25" s="657"/>
      <c r="CM25" s="657"/>
      <c r="CN25" s="657"/>
      <c r="CO25" s="657"/>
      <c r="CP25" s="657"/>
      <c r="CQ25" s="658"/>
      <c r="CR25" s="659">
        <v>3590808</v>
      </c>
      <c r="CS25" s="691"/>
      <c r="CT25" s="691"/>
      <c r="CU25" s="691"/>
      <c r="CV25" s="691"/>
      <c r="CW25" s="691"/>
      <c r="CX25" s="691"/>
      <c r="CY25" s="692"/>
      <c r="CZ25" s="664">
        <v>13.7</v>
      </c>
      <c r="DA25" s="689"/>
      <c r="DB25" s="689"/>
      <c r="DC25" s="693"/>
      <c r="DD25" s="668">
        <v>3233627</v>
      </c>
      <c r="DE25" s="691"/>
      <c r="DF25" s="691"/>
      <c r="DG25" s="691"/>
      <c r="DH25" s="691"/>
      <c r="DI25" s="691"/>
      <c r="DJ25" s="691"/>
      <c r="DK25" s="692"/>
      <c r="DL25" s="668">
        <v>3184221</v>
      </c>
      <c r="DM25" s="691"/>
      <c r="DN25" s="691"/>
      <c r="DO25" s="691"/>
      <c r="DP25" s="691"/>
      <c r="DQ25" s="691"/>
      <c r="DR25" s="691"/>
      <c r="DS25" s="691"/>
      <c r="DT25" s="691"/>
      <c r="DU25" s="691"/>
      <c r="DV25" s="692"/>
      <c r="DW25" s="664">
        <v>23.5</v>
      </c>
      <c r="DX25" s="689"/>
      <c r="DY25" s="689"/>
      <c r="DZ25" s="689"/>
      <c r="EA25" s="689"/>
      <c r="EB25" s="689"/>
      <c r="EC25" s="690"/>
    </row>
    <row r="26" spans="2:133" ht="11.25" customHeight="1" x14ac:dyDescent="0.15">
      <c r="B26" s="656" t="s">
        <v>301</v>
      </c>
      <c r="C26" s="657"/>
      <c r="D26" s="657"/>
      <c r="E26" s="657"/>
      <c r="F26" s="657"/>
      <c r="G26" s="657"/>
      <c r="H26" s="657"/>
      <c r="I26" s="657"/>
      <c r="J26" s="657"/>
      <c r="K26" s="657"/>
      <c r="L26" s="657"/>
      <c r="M26" s="657"/>
      <c r="N26" s="657"/>
      <c r="O26" s="657"/>
      <c r="P26" s="657"/>
      <c r="Q26" s="658"/>
      <c r="R26" s="659">
        <v>4156</v>
      </c>
      <c r="S26" s="660"/>
      <c r="T26" s="660"/>
      <c r="U26" s="660"/>
      <c r="V26" s="660"/>
      <c r="W26" s="660"/>
      <c r="X26" s="660"/>
      <c r="Y26" s="661"/>
      <c r="Z26" s="662">
        <v>0</v>
      </c>
      <c r="AA26" s="662"/>
      <c r="AB26" s="662"/>
      <c r="AC26" s="662"/>
      <c r="AD26" s="663">
        <v>4156</v>
      </c>
      <c r="AE26" s="663"/>
      <c r="AF26" s="663"/>
      <c r="AG26" s="663"/>
      <c r="AH26" s="663"/>
      <c r="AI26" s="663"/>
      <c r="AJ26" s="663"/>
      <c r="AK26" s="663"/>
      <c r="AL26" s="664">
        <v>0</v>
      </c>
      <c r="AM26" s="665"/>
      <c r="AN26" s="665"/>
      <c r="AO26" s="666"/>
      <c r="AP26" s="656" t="s">
        <v>302</v>
      </c>
      <c r="AQ26" s="675"/>
      <c r="AR26" s="675"/>
      <c r="AS26" s="675"/>
      <c r="AT26" s="675"/>
      <c r="AU26" s="675"/>
      <c r="AV26" s="675"/>
      <c r="AW26" s="675"/>
      <c r="AX26" s="675"/>
      <c r="AY26" s="675"/>
      <c r="AZ26" s="675"/>
      <c r="BA26" s="675"/>
      <c r="BB26" s="675"/>
      <c r="BC26" s="675"/>
      <c r="BD26" s="675"/>
      <c r="BE26" s="675"/>
      <c r="BF26" s="676"/>
      <c r="BG26" s="659" t="s">
        <v>250</v>
      </c>
      <c r="BH26" s="660"/>
      <c r="BI26" s="660"/>
      <c r="BJ26" s="660"/>
      <c r="BK26" s="660"/>
      <c r="BL26" s="660"/>
      <c r="BM26" s="660"/>
      <c r="BN26" s="661"/>
      <c r="BO26" s="662" t="s">
        <v>130</v>
      </c>
      <c r="BP26" s="662"/>
      <c r="BQ26" s="662"/>
      <c r="BR26" s="662"/>
      <c r="BS26" s="663" t="s">
        <v>130</v>
      </c>
      <c r="BT26" s="663"/>
      <c r="BU26" s="663"/>
      <c r="BV26" s="663"/>
      <c r="BW26" s="663"/>
      <c r="BX26" s="663"/>
      <c r="BY26" s="663"/>
      <c r="BZ26" s="663"/>
      <c r="CA26" s="663"/>
      <c r="CB26" s="667"/>
      <c r="CD26" s="656" t="s">
        <v>303</v>
      </c>
      <c r="CE26" s="657"/>
      <c r="CF26" s="657"/>
      <c r="CG26" s="657"/>
      <c r="CH26" s="657"/>
      <c r="CI26" s="657"/>
      <c r="CJ26" s="657"/>
      <c r="CK26" s="657"/>
      <c r="CL26" s="657"/>
      <c r="CM26" s="657"/>
      <c r="CN26" s="657"/>
      <c r="CO26" s="657"/>
      <c r="CP26" s="657"/>
      <c r="CQ26" s="658"/>
      <c r="CR26" s="659">
        <v>2152717</v>
      </c>
      <c r="CS26" s="660"/>
      <c r="CT26" s="660"/>
      <c r="CU26" s="660"/>
      <c r="CV26" s="660"/>
      <c r="CW26" s="660"/>
      <c r="CX26" s="660"/>
      <c r="CY26" s="661"/>
      <c r="CZ26" s="664">
        <v>8.1999999999999993</v>
      </c>
      <c r="DA26" s="689"/>
      <c r="DB26" s="689"/>
      <c r="DC26" s="693"/>
      <c r="DD26" s="668">
        <v>1872610</v>
      </c>
      <c r="DE26" s="660"/>
      <c r="DF26" s="660"/>
      <c r="DG26" s="660"/>
      <c r="DH26" s="660"/>
      <c r="DI26" s="660"/>
      <c r="DJ26" s="660"/>
      <c r="DK26" s="661"/>
      <c r="DL26" s="668" t="s">
        <v>130</v>
      </c>
      <c r="DM26" s="660"/>
      <c r="DN26" s="660"/>
      <c r="DO26" s="660"/>
      <c r="DP26" s="660"/>
      <c r="DQ26" s="660"/>
      <c r="DR26" s="660"/>
      <c r="DS26" s="660"/>
      <c r="DT26" s="660"/>
      <c r="DU26" s="660"/>
      <c r="DV26" s="661"/>
      <c r="DW26" s="664" t="s">
        <v>130</v>
      </c>
      <c r="DX26" s="689"/>
      <c r="DY26" s="689"/>
      <c r="DZ26" s="689"/>
      <c r="EA26" s="689"/>
      <c r="EB26" s="689"/>
      <c r="EC26" s="690"/>
    </row>
    <row r="27" spans="2:133" ht="11.25" customHeight="1" x14ac:dyDescent="0.15">
      <c r="B27" s="656" t="s">
        <v>304</v>
      </c>
      <c r="C27" s="657"/>
      <c r="D27" s="657"/>
      <c r="E27" s="657"/>
      <c r="F27" s="657"/>
      <c r="G27" s="657"/>
      <c r="H27" s="657"/>
      <c r="I27" s="657"/>
      <c r="J27" s="657"/>
      <c r="K27" s="657"/>
      <c r="L27" s="657"/>
      <c r="M27" s="657"/>
      <c r="N27" s="657"/>
      <c r="O27" s="657"/>
      <c r="P27" s="657"/>
      <c r="Q27" s="658"/>
      <c r="R27" s="659">
        <v>45386</v>
      </c>
      <c r="S27" s="660"/>
      <c r="T27" s="660"/>
      <c r="U27" s="660"/>
      <c r="V27" s="660"/>
      <c r="W27" s="660"/>
      <c r="X27" s="660"/>
      <c r="Y27" s="661"/>
      <c r="Z27" s="662">
        <v>0.2</v>
      </c>
      <c r="AA27" s="662"/>
      <c r="AB27" s="662"/>
      <c r="AC27" s="662"/>
      <c r="AD27" s="663" t="s">
        <v>140</v>
      </c>
      <c r="AE27" s="663"/>
      <c r="AF27" s="663"/>
      <c r="AG27" s="663"/>
      <c r="AH27" s="663"/>
      <c r="AI27" s="663"/>
      <c r="AJ27" s="663"/>
      <c r="AK27" s="663"/>
      <c r="AL27" s="664" t="s">
        <v>130</v>
      </c>
      <c r="AM27" s="665"/>
      <c r="AN27" s="665"/>
      <c r="AO27" s="666"/>
      <c r="AP27" s="656" t="s">
        <v>305</v>
      </c>
      <c r="AQ27" s="657"/>
      <c r="AR27" s="657"/>
      <c r="AS27" s="657"/>
      <c r="AT27" s="657"/>
      <c r="AU27" s="657"/>
      <c r="AV27" s="657"/>
      <c r="AW27" s="657"/>
      <c r="AX27" s="657"/>
      <c r="AY27" s="657"/>
      <c r="AZ27" s="657"/>
      <c r="BA27" s="657"/>
      <c r="BB27" s="657"/>
      <c r="BC27" s="657"/>
      <c r="BD27" s="657"/>
      <c r="BE27" s="657"/>
      <c r="BF27" s="658"/>
      <c r="BG27" s="659">
        <v>9237485</v>
      </c>
      <c r="BH27" s="660"/>
      <c r="BI27" s="660"/>
      <c r="BJ27" s="660"/>
      <c r="BK27" s="660"/>
      <c r="BL27" s="660"/>
      <c r="BM27" s="660"/>
      <c r="BN27" s="661"/>
      <c r="BO27" s="662">
        <v>100</v>
      </c>
      <c r="BP27" s="662"/>
      <c r="BQ27" s="662"/>
      <c r="BR27" s="662"/>
      <c r="BS27" s="663">
        <v>277722</v>
      </c>
      <c r="BT27" s="663"/>
      <c r="BU27" s="663"/>
      <c r="BV27" s="663"/>
      <c r="BW27" s="663"/>
      <c r="BX27" s="663"/>
      <c r="BY27" s="663"/>
      <c r="BZ27" s="663"/>
      <c r="CA27" s="663"/>
      <c r="CB27" s="667"/>
      <c r="CD27" s="656" t="s">
        <v>306</v>
      </c>
      <c r="CE27" s="657"/>
      <c r="CF27" s="657"/>
      <c r="CG27" s="657"/>
      <c r="CH27" s="657"/>
      <c r="CI27" s="657"/>
      <c r="CJ27" s="657"/>
      <c r="CK27" s="657"/>
      <c r="CL27" s="657"/>
      <c r="CM27" s="657"/>
      <c r="CN27" s="657"/>
      <c r="CO27" s="657"/>
      <c r="CP27" s="657"/>
      <c r="CQ27" s="658"/>
      <c r="CR27" s="659">
        <v>4944540</v>
      </c>
      <c r="CS27" s="691"/>
      <c r="CT27" s="691"/>
      <c r="CU27" s="691"/>
      <c r="CV27" s="691"/>
      <c r="CW27" s="691"/>
      <c r="CX27" s="691"/>
      <c r="CY27" s="692"/>
      <c r="CZ27" s="664">
        <v>18.899999999999999</v>
      </c>
      <c r="DA27" s="689"/>
      <c r="DB27" s="689"/>
      <c r="DC27" s="693"/>
      <c r="DD27" s="668">
        <v>1134554</v>
      </c>
      <c r="DE27" s="691"/>
      <c r="DF27" s="691"/>
      <c r="DG27" s="691"/>
      <c r="DH27" s="691"/>
      <c r="DI27" s="691"/>
      <c r="DJ27" s="691"/>
      <c r="DK27" s="692"/>
      <c r="DL27" s="668">
        <v>1120746</v>
      </c>
      <c r="DM27" s="691"/>
      <c r="DN27" s="691"/>
      <c r="DO27" s="691"/>
      <c r="DP27" s="691"/>
      <c r="DQ27" s="691"/>
      <c r="DR27" s="691"/>
      <c r="DS27" s="691"/>
      <c r="DT27" s="691"/>
      <c r="DU27" s="691"/>
      <c r="DV27" s="692"/>
      <c r="DW27" s="664">
        <v>8.3000000000000007</v>
      </c>
      <c r="DX27" s="689"/>
      <c r="DY27" s="689"/>
      <c r="DZ27" s="689"/>
      <c r="EA27" s="689"/>
      <c r="EB27" s="689"/>
      <c r="EC27" s="690"/>
    </row>
    <row r="28" spans="2:133" ht="11.25" customHeight="1" x14ac:dyDescent="0.15">
      <c r="B28" s="656" t="s">
        <v>307</v>
      </c>
      <c r="C28" s="657"/>
      <c r="D28" s="657"/>
      <c r="E28" s="657"/>
      <c r="F28" s="657"/>
      <c r="G28" s="657"/>
      <c r="H28" s="657"/>
      <c r="I28" s="657"/>
      <c r="J28" s="657"/>
      <c r="K28" s="657"/>
      <c r="L28" s="657"/>
      <c r="M28" s="657"/>
      <c r="N28" s="657"/>
      <c r="O28" s="657"/>
      <c r="P28" s="657"/>
      <c r="Q28" s="658"/>
      <c r="R28" s="659">
        <v>208074</v>
      </c>
      <c r="S28" s="660"/>
      <c r="T28" s="660"/>
      <c r="U28" s="660"/>
      <c r="V28" s="660"/>
      <c r="W28" s="660"/>
      <c r="X28" s="660"/>
      <c r="Y28" s="661"/>
      <c r="Z28" s="662">
        <v>0.8</v>
      </c>
      <c r="AA28" s="662"/>
      <c r="AB28" s="662"/>
      <c r="AC28" s="662"/>
      <c r="AD28" s="663">
        <v>23834</v>
      </c>
      <c r="AE28" s="663"/>
      <c r="AF28" s="663"/>
      <c r="AG28" s="663"/>
      <c r="AH28" s="663"/>
      <c r="AI28" s="663"/>
      <c r="AJ28" s="663"/>
      <c r="AK28" s="663"/>
      <c r="AL28" s="664">
        <v>0.2</v>
      </c>
      <c r="AM28" s="665"/>
      <c r="AN28" s="665"/>
      <c r="AO28" s="666"/>
      <c r="AP28" s="656"/>
      <c r="AQ28" s="657"/>
      <c r="AR28" s="657"/>
      <c r="AS28" s="657"/>
      <c r="AT28" s="657"/>
      <c r="AU28" s="657"/>
      <c r="AV28" s="657"/>
      <c r="AW28" s="657"/>
      <c r="AX28" s="657"/>
      <c r="AY28" s="657"/>
      <c r="AZ28" s="657"/>
      <c r="BA28" s="657"/>
      <c r="BB28" s="657"/>
      <c r="BC28" s="657"/>
      <c r="BD28" s="657"/>
      <c r="BE28" s="657"/>
      <c r="BF28" s="658"/>
      <c r="BG28" s="659"/>
      <c r="BH28" s="660"/>
      <c r="BI28" s="660"/>
      <c r="BJ28" s="660"/>
      <c r="BK28" s="660"/>
      <c r="BL28" s="660"/>
      <c r="BM28" s="660"/>
      <c r="BN28" s="661"/>
      <c r="BO28" s="662"/>
      <c r="BP28" s="662"/>
      <c r="BQ28" s="662"/>
      <c r="BR28" s="662"/>
      <c r="BS28" s="668"/>
      <c r="BT28" s="660"/>
      <c r="BU28" s="660"/>
      <c r="BV28" s="660"/>
      <c r="BW28" s="660"/>
      <c r="BX28" s="660"/>
      <c r="BY28" s="660"/>
      <c r="BZ28" s="660"/>
      <c r="CA28" s="660"/>
      <c r="CB28" s="669"/>
      <c r="CD28" s="656" t="s">
        <v>308</v>
      </c>
      <c r="CE28" s="657"/>
      <c r="CF28" s="657"/>
      <c r="CG28" s="657"/>
      <c r="CH28" s="657"/>
      <c r="CI28" s="657"/>
      <c r="CJ28" s="657"/>
      <c r="CK28" s="657"/>
      <c r="CL28" s="657"/>
      <c r="CM28" s="657"/>
      <c r="CN28" s="657"/>
      <c r="CO28" s="657"/>
      <c r="CP28" s="657"/>
      <c r="CQ28" s="658"/>
      <c r="CR28" s="659">
        <v>2112796</v>
      </c>
      <c r="CS28" s="660"/>
      <c r="CT28" s="660"/>
      <c r="CU28" s="660"/>
      <c r="CV28" s="660"/>
      <c r="CW28" s="660"/>
      <c r="CX28" s="660"/>
      <c r="CY28" s="661"/>
      <c r="CZ28" s="664">
        <v>8.1</v>
      </c>
      <c r="DA28" s="689"/>
      <c r="DB28" s="689"/>
      <c r="DC28" s="693"/>
      <c r="DD28" s="668">
        <v>2037480</v>
      </c>
      <c r="DE28" s="660"/>
      <c r="DF28" s="660"/>
      <c r="DG28" s="660"/>
      <c r="DH28" s="660"/>
      <c r="DI28" s="660"/>
      <c r="DJ28" s="660"/>
      <c r="DK28" s="661"/>
      <c r="DL28" s="668">
        <v>2037480</v>
      </c>
      <c r="DM28" s="660"/>
      <c r="DN28" s="660"/>
      <c r="DO28" s="660"/>
      <c r="DP28" s="660"/>
      <c r="DQ28" s="660"/>
      <c r="DR28" s="660"/>
      <c r="DS28" s="660"/>
      <c r="DT28" s="660"/>
      <c r="DU28" s="660"/>
      <c r="DV28" s="661"/>
      <c r="DW28" s="664">
        <v>15.1</v>
      </c>
      <c r="DX28" s="689"/>
      <c r="DY28" s="689"/>
      <c r="DZ28" s="689"/>
      <c r="EA28" s="689"/>
      <c r="EB28" s="689"/>
      <c r="EC28" s="690"/>
    </row>
    <row r="29" spans="2:133" ht="11.25" customHeight="1" x14ac:dyDescent="0.15">
      <c r="B29" s="656" t="s">
        <v>309</v>
      </c>
      <c r="C29" s="657"/>
      <c r="D29" s="657"/>
      <c r="E29" s="657"/>
      <c r="F29" s="657"/>
      <c r="G29" s="657"/>
      <c r="H29" s="657"/>
      <c r="I29" s="657"/>
      <c r="J29" s="657"/>
      <c r="K29" s="657"/>
      <c r="L29" s="657"/>
      <c r="M29" s="657"/>
      <c r="N29" s="657"/>
      <c r="O29" s="657"/>
      <c r="P29" s="657"/>
      <c r="Q29" s="658"/>
      <c r="R29" s="659">
        <v>27444</v>
      </c>
      <c r="S29" s="660"/>
      <c r="T29" s="660"/>
      <c r="U29" s="660"/>
      <c r="V29" s="660"/>
      <c r="W29" s="660"/>
      <c r="X29" s="660"/>
      <c r="Y29" s="661"/>
      <c r="Z29" s="662">
        <v>0.1</v>
      </c>
      <c r="AA29" s="662"/>
      <c r="AB29" s="662"/>
      <c r="AC29" s="662"/>
      <c r="AD29" s="663">
        <v>34</v>
      </c>
      <c r="AE29" s="663"/>
      <c r="AF29" s="663"/>
      <c r="AG29" s="663"/>
      <c r="AH29" s="663"/>
      <c r="AI29" s="663"/>
      <c r="AJ29" s="663"/>
      <c r="AK29" s="663"/>
      <c r="AL29" s="664">
        <v>0</v>
      </c>
      <c r="AM29" s="665"/>
      <c r="AN29" s="665"/>
      <c r="AO29" s="666"/>
      <c r="AP29" s="680"/>
      <c r="AQ29" s="681"/>
      <c r="AR29" s="681"/>
      <c r="AS29" s="681"/>
      <c r="AT29" s="681"/>
      <c r="AU29" s="681"/>
      <c r="AV29" s="681"/>
      <c r="AW29" s="681"/>
      <c r="AX29" s="681"/>
      <c r="AY29" s="681"/>
      <c r="AZ29" s="681"/>
      <c r="BA29" s="681"/>
      <c r="BB29" s="681"/>
      <c r="BC29" s="681"/>
      <c r="BD29" s="681"/>
      <c r="BE29" s="681"/>
      <c r="BF29" s="682"/>
      <c r="BG29" s="659"/>
      <c r="BH29" s="660"/>
      <c r="BI29" s="660"/>
      <c r="BJ29" s="660"/>
      <c r="BK29" s="660"/>
      <c r="BL29" s="660"/>
      <c r="BM29" s="660"/>
      <c r="BN29" s="661"/>
      <c r="BO29" s="662"/>
      <c r="BP29" s="662"/>
      <c r="BQ29" s="662"/>
      <c r="BR29" s="662"/>
      <c r="BS29" s="663"/>
      <c r="BT29" s="663"/>
      <c r="BU29" s="663"/>
      <c r="BV29" s="663"/>
      <c r="BW29" s="663"/>
      <c r="BX29" s="663"/>
      <c r="BY29" s="663"/>
      <c r="BZ29" s="663"/>
      <c r="CA29" s="663"/>
      <c r="CB29" s="667"/>
      <c r="CD29" s="695" t="s">
        <v>310</v>
      </c>
      <c r="CE29" s="696"/>
      <c r="CF29" s="656" t="s">
        <v>72</v>
      </c>
      <c r="CG29" s="657"/>
      <c r="CH29" s="657"/>
      <c r="CI29" s="657"/>
      <c r="CJ29" s="657"/>
      <c r="CK29" s="657"/>
      <c r="CL29" s="657"/>
      <c r="CM29" s="657"/>
      <c r="CN29" s="657"/>
      <c r="CO29" s="657"/>
      <c r="CP29" s="657"/>
      <c r="CQ29" s="658"/>
      <c r="CR29" s="659">
        <v>2112796</v>
      </c>
      <c r="CS29" s="691"/>
      <c r="CT29" s="691"/>
      <c r="CU29" s="691"/>
      <c r="CV29" s="691"/>
      <c r="CW29" s="691"/>
      <c r="CX29" s="691"/>
      <c r="CY29" s="692"/>
      <c r="CZ29" s="664">
        <v>8.1</v>
      </c>
      <c r="DA29" s="689"/>
      <c r="DB29" s="689"/>
      <c r="DC29" s="693"/>
      <c r="DD29" s="668">
        <v>2037480</v>
      </c>
      <c r="DE29" s="691"/>
      <c r="DF29" s="691"/>
      <c r="DG29" s="691"/>
      <c r="DH29" s="691"/>
      <c r="DI29" s="691"/>
      <c r="DJ29" s="691"/>
      <c r="DK29" s="692"/>
      <c r="DL29" s="668">
        <v>2037480</v>
      </c>
      <c r="DM29" s="691"/>
      <c r="DN29" s="691"/>
      <c r="DO29" s="691"/>
      <c r="DP29" s="691"/>
      <c r="DQ29" s="691"/>
      <c r="DR29" s="691"/>
      <c r="DS29" s="691"/>
      <c r="DT29" s="691"/>
      <c r="DU29" s="691"/>
      <c r="DV29" s="692"/>
      <c r="DW29" s="664">
        <v>15.1</v>
      </c>
      <c r="DX29" s="689"/>
      <c r="DY29" s="689"/>
      <c r="DZ29" s="689"/>
      <c r="EA29" s="689"/>
      <c r="EB29" s="689"/>
      <c r="EC29" s="690"/>
    </row>
    <row r="30" spans="2:133" ht="11.25" customHeight="1" x14ac:dyDescent="0.15">
      <c r="B30" s="656" t="s">
        <v>311</v>
      </c>
      <c r="C30" s="657"/>
      <c r="D30" s="657"/>
      <c r="E30" s="657"/>
      <c r="F30" s="657"/>
      <c r="G30" s="657"/>
      <c r="H30" s="657"/>
      <c r="I30" s="657"/>
      <c r="J30" s="657"/>
      <c r="K30" s="657"/>
      <c r="L30" s="657"/>
      <c r="M30" s="657"/>
      <c r="N30" s="657"/>
      <c r="O30" s="657"/>
      <c r="P30" s="657"/>
      <c r="Q30" s="658"/>
      <c r="R30" s="659">
        <v>4436603</v>
      </c>
      <c r="S30" s="660"/>
      <c r="T30" s="660"/>
      <c r="U30" s="660"/>
      <c r="V30" s="660"/>
      <c r="W30" s="660"/>
      <c r="X30" s="660"/>
      <c r="Y30" s="661"/>
      <c r="Z30" s="662">
        <v>16.399999999999999</v>
      </c>
      <c r="AA30" s="662"/>
      <c r="AB30" s="662"/>
      <c r="AC30" s="662"/>
      <c r="AD30" s="663" t="s">
        <v>140</v>
      </c>
      <c r="AE30" s="663"/>
      <c r="AF30" s="663"/>
      <c r="AG30" s="663"/>
      <c r="AH30" s="663"/>
      <c r="AI30" s="663"/>
      <c r="AJ30" s="663"/>
      <c r="AK30" s="663"/>
      <c r="AL30" s="664" t="s">
        <v>130</v>
      </c>
      <c r="AM30" s="665"/>
      <c r="AN30" s="665"/>
      <c r="AO30" s="666"/>
      <c r="AP30" s="641" t="s">
        <v>228</v>
      </c>
      <c r="AQ30" s="642"/>
      <c r="AR30" s="642"/>
      <c r="AS30" s="642"/>
      <c r="AT30" s="642"/>
      <c r="AU30" s="642"/>
      <c r="AV30" s="642"/>
      <c r="AW30" s="642"/>
      <c r="AX30" s="642"/>
      <c r="AY30" s="642"/>
      <c r="AZ30" s="642"/>
      <c r="BA30" s="642"/>
      <c r="BB30" s="642"/>
      <c r="BC30" s="642"/>
      <c r="BD30" s="642"/>
      <c r="BE30" s="642"/>
      <c r="BF30" s="643"/>
      <c r="BG30" s="641" t="s">
        <v>312</v>
      </c>
      <c r="BH30" s="701"/>
      <c r="BI30" s="701"/>
      <c r="BJ30" s="701"/>
      <c r="BK30" s="701"/>
      <c r="BL30" s="701"/>
      <c r="BM30" s="701"/>
      <c r="BN30" s="701"/>
      <c r="BO30" s="701"/>
      <c r="BP30" s="701"/>
      <c r="BQ30" s="702"/>
      <c r="BR30" s="641" t="s">
        <v>313</v>
      </c>
      <c r="BS30" s="701"/>
      <c r="BT30" s="701"/>
      <c r="BU30" s="701"/>
      <c r="BV30" s="701"/>
      <c r="BW30" s="701"/>
      <c r="BX30" s="701"/>
      <c r="BY30" s="701"/>
      <c r="BZ30" s="701"/>
      <c r="CA30" s="701"/>
      <c r="CB30" s="702"/>
      <c r="CD30" s="697"/>
      <c r="CE30" s="698"/>
      <c r="CF30" s="656" t="s">
        <v>314</v>
      </c>
      <c r="CG30" s="657"/>
      <c r="CH30" s="657"/>
      <c r="CI30" s="657"/>
      <c r="CJ30" s="657"/>
      <c r="CK30" s="657"/>
      <c r="CL30" s="657"/>
      <c r="CM30" s="657"/>
      <c r="CN30" s="657"/>
      <c r="CO30" s="657"/>
      <c r="CP30" s="657"/>
      <c r="CQ30" s="658"/>
      <c r="CR30" s="659">
        <v>2023093</v>
      </c>
      <c r="CS30" s="660"/>
      <c r="CT30" s="660"/>
      <c r="CU30" s="660"/>
      <c r="CV30" s="660"/>
      <c r="CW30" s="660"/>
      <c r="CX30" s="660"/>
      <c r="CY30" s="661"/>
      <c r="CZ30" s="664">
        <v>7.7</v>
      </c>
      <c r="DA30" s="689"/>
      <c r="DB30" s="689"/>
      <c r="DC30" s="693"/>
      <c r="DD30" s="668">
        <v>1947777</v>
      </c>
      <c r="DE30" s="660"/>
      <c r="DF30" s="660"/>
      <c r="DG30" s="660"/>
      <c r="DH30" s="660"/>
      <c r="DI30" s="660"/>
      <c r="DJ30" s="660"/>
      <c r="DK30" s="661"/>
      <c r="DL30" s="668">
        <v>1947777</v>
      </c>
      <c r="DM30" s="660"/>
      <c r="DN30" s="660"/>
      <c r="DO30" s="660"/>
      <c r="DP30" s="660"/>
      <c r="DQ30" s="660"/>
      <c r="DR30" s="660"/>
      <c r="DS30" s="660"/>
      <c r="DT30" s="660"/>
      <c r="DU30" s="660"/>
      <c r="DV30" s="661"/>
      <c r="DW30" s="664">
        <v>14.4</v>
      </c>
      <c r="DX30" s="689"/>
      <c r="DY30" s="689"/>
      <c r="DZ30" s="689"/>
      <c r="EA30" s="689"/>
      <c r="EB30" s="689"/>
      <c r="EC30" s="690"/>
    </row>
    <row r="31" spans="2:133" ht="11.25" customHeight="1" x14ac:dyDescent="0.15">
      <c r="B31" s="672" t="s">
        <v>315</v>
      </c>
      <c r="C31" s="673"/>
      <c r="D31" s="673"/>
      <c r="E31" s="673"/>
      <c r="F31" s="673"/>
      <c r="G31" s="673"/>
      <c r="H31" s="673"/>
      <c r="I31" s="673"/>
      <c r="J31" s="673"/>
      <c r="K31" s="673"/>
      <c r="L31" s="673"/>
      <c r="M31" s="673"/>
      <c r="N31" s="673"/>
      <c r="O31" s="673"/>
      <c r="P31" s="673"/>
      <c r="Q31" s="674"/>
      <c r="R31" s="659" t="s">
        <v>140</v>
      </c>
      <c r="S31" s="660"/>
      <c r="T31" s="660"/>
      <c r="U31" s="660"/>
      <c r="V31" s="660"/>
      <c r="W31" s="660"/>
      <c r="X31" s="660"/>
      <c r="Y31" s="661"/>
      <c r="Z31" s="662" t="s">
        <v>140</v>
      </c>
      <c r="AA31" s="662"/>
      <c r="AB31" s="662"/>
      <c r="AC31" s="662"/>
      <c r="AD31" s="663" t="s">
        <v>130</v>
      </c>
      <c r="AE31" s="663"/>
      <c r="AF31" s="663"/>
      <c r="AG31" s="663"/>
      <c r="AH31" s="663"/>
      <c r="AI31" s="663"/>
      <c r="AJ31" s="663"/>
      <c r="AK31" s="663"/>
      <c r="AL31" s="664" t="s">
        <v>130</v>
      </c>
      <c r="AM31" s="665"/>
      <c r="AN31" s="665"/>
      <c r="AO31" s="666"/>
      <c r="AP31" s="705" t="s">
        <v>316</v>
      </c>
      <c r="AQ31" s="706"/>
      <c r="AR31" s="706"/>
      <c r="AS31" s="706"/>
      <c r="AT31" s="711" t="s">
        <v>317</v>
      </c>
      <c r="AU31" s="218"/>
      <c r="AV31" s="218"/>
      <c r="AW31" s="218"/>
      <c r="AX31" s="645" t="s">
        <v>190</v>
      </c>
      <c r="AY31" s="646"/>
      <c r="AZ31" s="646"/>
      <c r="BA31" s="646"/>
      <c r="BB31" s="646"/>
      <c r="BC31" s="646"/>
      <c r="BD31" s="646"/>
      <c r="BE31" s="646"/>
      <c r="BF31" s="647"/>
      <c r="BG31" s="715">
        <v>99.6</v>
      </c>
      <c r="BH31" s="703"/>
      <c r="BI31" s="703"/>
      <c r="BJ31" s="703"/>
      <c r="BK31" s="703"/>
      <c r="BL31" s="703"/>
      <c r="BM31" s="654">
        <v>99.2</v>
      </c>
      <c r="BN31" s="703"/>
      <c r="BO31" s="703"/>
      <c r="BP31" s="703"/>
      <c r="BQ31" s="704"/>
      <c r="BR31" s="715">
        <v>99.6</v>
      </c>
      <c r="BS31" s="703"/>
      <c r="BT31" s="703"/>
      <c r="BU31" s="703"/>
      <c r="BV31" s="703"/>
      <c r="BW31" s="703"/>
      <c r="BX31" s="654">
        <v>99.1</v>
      </c>
      <c r="BY31" s="703"/>
      <c r="BZ31" s="703"/>
      <c r="CA31" s="703"/>
      <c r="CB31" s="704"/>
      <c r="CD31" s="697"/>
      <c r="CE31" s="698"/>
      <c r="CF31" s="656" t="s">
        <v>318</v>
      </c>
      <c r="CG31" s="657"/>
      <c r="CH31" s="657"/>
      <c r="CI31" s="657"/>
      <c r="CJ31" s="657"/>
      <c r="CK31" s="657"/>
      <c r="CL31" s="657"/>
      <c r="CM31" s="657"/>
      <c r="CN31" s="657"/>
      <c r="CO31" s="657"/>
      <c r="CP31" s="657"/>
      <c r="CQ31" s="658"/>
      <c r="CR31" s="659">
        <v>89703</v>
      </c>
      <c r="CS31" s="691"/>
      <c r="CT31" s="691"/>
      <c r="CU31" s="691"/>
      <c r="CV31" s="691"/>
      <c r="CW31" s="691"/>
      <c r="CX31" s="691"/>
      <c r="CY31" s="692"/>
      <c r="CZ31" s="664">
        <v>0.3</v>
      </c>
      <c r="DA31" s="689"/>
      <c r="DB31" s="689"/>
      <c r="DC31" s="693"/>
      <c r="DD31" s="668">
        <v>89703</v>
      </c>
      <c r="DE31" s="691"/>
      <c r="DF31" s="691"/>
      <c r="DG31" s="691"/>
      <c r="DH31" s="691"/>
      <c r="DI31" s="691"/>
      <c r="DJ31" s="691"/>
      <c r="DK31" s="692"/>
      <c r="DL31" s="668">
        <v>89703</v>
      </c>
      <c r="DM31" s="691"/>
      <c r="DN31" s="691"/>
      <c r="DO31" s="691"/>
      <c r="DP31" s="691"/>
      <c r="DQ31" s="691"/>
      <c r="DR31" s="691"/>
      <c r="DS31" s="691"/>
      <c r="DT31" s="691"/>
      <c r="DU31" s="691"/>
      <c r="DV31" s="692"/>
      <c r="DW31" s="664">
        <v>0.7</v>
      </c>
      <c r="DX31" s="689"/>
      <c r="DY31" s="689"/>
      <c r="DZ31" s="689"/>
      <c r="EA31" s="689"/>
      <c r="EB31" s="689"/>
      <c r="EC31" s="690"/>
    </row>
    <row r="32" spans="2:133" ht="11.25" customHeight="1" x14ac:dyDescent="0.15">
      <c r="B32" s="656" t="s">
        <v>319</v>
      </c>
      <c r="C32" s="657"/>
      <c r="D32" s="657"/>
      <c r="E32" s="657"/>
      <c r="F32" s="657"/>
      <c r="G32" s="657"/>
      <c r="H32" s="657"/>
      <c r="I32" s="657"/>
      <c r="J32" s="657"/>
      <c r="K32" s="657"/>
      <c r="L32" s="657"/>
      <c r="M32" s="657"/>
      <c r="N32" s="657"/>
      <c r="O32" s="657"/>
      <c r="P32" s="657"/>
      <c r="Q32" s="658"/>
      <c r="R32" s="659">
        <v>1535598</v>
      </c>
      <c r="S32" s="660"/>
      <c r="T32" s="660"/>
      <c r="U32" s="660"/>
      <c r="V32" s="660"/>
      <c r="W32" s="660"/>
      <c r="X32" s="660"/>
      <c r="Y32" s="661"/>
      <c r="Z32" s="662">
        <v>5.7</v>
      </c>
      <c r="AA32" s="662"/>
      <c r="AB32" s="662"/>
      <c r="AC32" s="662"/>
      <c r="AD32" s="663" t="s">
        <v>130</v>
      </c>
      <c r="AE32" s="663"/>
      <c r="AF32" s="663"/>
      <c r="AG32" s="663"/>
      <c r="AH32" s="663"/>
      <c r="AI32" s="663"/>
      <c r="AJ32" s="663"/>
      <c r="AK32" s="663"/>
      <c r="AL32" s="664" t="s">
        <v>130</v>
      </c>
      <c r="AM32" s="665"/>
      <c r="AN32" s="665"/>
      <c r="AO32" s="666"/>
      <c r="AP32" s="707"/>
      <c r="AQ32" s="708"/>
      <c r="AR32" s="708"/>
      <c r="AS32" s="708"/>
      <c r="AT32" s="712"/>
      <c r="AU32" s="214" t="s">
        <v>320</v>
      </c>
      <c r="AX32" s="656" t="s">
        <v>321</v>
      </c>
      <c r="AY32" s="657"/>
      <c r="AZ32" s="657"/>
      <c r="BA32" s="657"/>
      <c r="BB32" s="657"/>
      <c r="BC32" s="657"/>
      <c r="BD32" s="657"/>
      <c r="BE32" s="657"/>
      <c r="BF32" s="658"/>
      <c r="BG32" s="716">
        <v>99.5</v>
      </c>
      <c r="BH32" s="691"/>
      <c r="BI32" s="691"/>
      <c r="BJ32" s="691"/>
      <c r="BK32" s="691"/>
      <c r="BL32" s="691"/>
      <c r="BM32" s="665">
        <v>99.1</v>
      </c>
      <c r="BN32" s="691"/>
      <c r="BO32" s="691"/>
      <c r="BP32" s="691"/>
      <c r="BQ32" s="714"/>
      <c r="BR32" s="716">
        <v>99.5</v>
      </c>
      <c r="BS32" s="691"/>
      <c r="BT32" s="691"/>
      <c r="BU32" s="691"/>
      <c r="BV32" s="691"/>
      <c r="BW32" s="691"/>
      <c r="BX32" s="665">
        <v>99.1</v>
      </c>
      <c r="BY32" s="691"/>
      <c r="BZ32" s="691"/>
      <c r="CA32" s="691"/>
      <c r="CB32" s="714"/>
      <c r="CD32" s="699"/>
      <c r="CE32" s="700"/>
      <c r="CF32" s="656" t="s">
        <v>322</v>
      </c>
      <c r="CG32" s="657"/>
      <c r="CH32" s="657"/>
      <c r="CI32" s="657"/>
      <c r="CJ32" s="657"/>
      <c r="CK32" s="657"/>
      <c r="CL32" s="657"/>
      <c r="CM32" s="657"/>
      <c r="CN32" s="657"/>
      <c r="CO32" s="657"/>
      <c r="CP32" s="657"/>
      <c r="CQ32" s="658"/>
      <c r="CR32" s="659" t="s">
        <v>130</v>
      </c>
      <c r="CS32" s="660"/>
      <c r="CT32" s="660"/>
      <c r="CU32" s="660"/>
      <c r="CV32" s="660"/>
      <c r="CW32" s="660"/>
      <c r="CX32" s="660"/>
      <c r="CY32" s="661"/>
      <c r="CZ32" s="664" t="s">
        <v>140</v>
      </c>
      <c r="DA32" s="689"/>
      <c r="DB32" s="689"/>
      <c r="DC32" s="693"/>
      <c r="DD32" s="668" t="s">
        <v>130</v>
      </c>
      <c r="DE32" s="660"/>
      <c r="DF32" s="660"/>
      <c r="DG32" s="660"/>
      <c r="DH32" s="660"/>
      <c r="DI32" s="660"/>
      <c r="DJ32" s="660"/>
      <c r="DK32" s="661"/>
      <c r="DL32" s="668" t="s">
        <v>130</v>
      </c>
      <c r="DM32" s="660"/>
      <c r="DN32" s="660"/>
      <c r="DO32" s="660"/>
      <c r="DP32" s="660"/>
      <c r="DQ32" s="660"/>
      <c r="DR32" s="660"/>
      <c r="DS32" s="660"/>
      <c r="DT32" s="660"/>
      <c r="DU32" s="660"/>
      <c r="DV32" s="661"/>
      <c r="DW32" s="664" t="s">
        <v>130</v>
      </c>
      <c r="DX32" s="689"/>
      <c r="DY32" s="689"/>
      <c r="DZ32" s="689"/>
      <c r="EA32" s="689"/>
      <c r="EB32" s="689"/>
      <c r="EC32" s="690"/>
    </row>
    <row r="33" spans="2:133" ht="11.25" customHeight="1" x14ac:dyDescent="0.15">
      <c r="B33" s="656" t="s">
        <v>323</v>
      </c>
      <c r="C33" s="657"/>
      <c r="D33" s="657"/>
      <c r="E33" s="657"/>
      <c r="F33" s="657"/>
      <c r="G33" s="657"/>
      <c r="H33" s="657"/>
      <c r="I33" s="657"/>
      <c r="J33" s="657"/>
      <c r="K33" s="657"/>
      <c r="L33" s="657"/>
      <c r="M33" s="657"/>
      <c r="N33" s="657"/>
      <c r="O33" s="657"/>
      <c r="P33" s="657"/>
      <c r="Q33" s="658"/>
      <c r="R33" s="659">
        <v>83426</v>
      </c>
      <c r="S33" s="660"/>
      <c r="T33" s="660"/>
      <c r="U33" s="660"/>
      <c r="V33" s="660"/>
      <c r="W33" s="660"/>
      <c r="X33" s="660"/>
      <c r="Y33" s="661"/>
      <c r="Z33" s="662">
        <v>0.3</v>
      </c>
      <c r="AA33" s="662"/>
      <c r="AB33" s="662"/>
      <c r="AC33" s="662"/>
      <c r="AD33" s="663">
        <v>62603</v>
      </c>
      <c r="AE33" s="663"/>
      <c r="AF33" s="663"/>
      <c r="AG33" s="663"/>
      <c r="AH33" s="663"/>
      <c r="AI33" s="663"/>
      <c r="AJ33" s="663"/>
      <c r="AK33" s="663"/>
      <c r="AL33" s="664">
        <v>0.5</v>
      </c>
      <c r="AM33" s="665"/>
      <c r="AN33" s="665"/>
      <c r="AO33" s="666"/>
      <c r="AP33" s="709"/>
      <c r="AQ33" s="710"/>
      <c r="AR33" s="710"/>
      <c r="AS33" s="710"/>
      <c r="AT33" s="713"/>
      <c r="AU33" s="219"/>
      <c r="AV33" s="219"/>
      <c r="AW33" s="219"/>
      <c r="AX33" s="680" t="s">
        <v>324</v>
      </c>
      <c r="AY33" s="681"/>
      <c r="AZ33" s="681"/>
      <c r="BA33" s="681"/>
      <c r="BB33" s="681"/>
      <c r="BC33" s="681"/>
      <c r="BD33" s="681"/>
      <c r="BE33" s="681"/>
      <c r="BF33" s="682"/>
      <c r="BG33" s="717">
        <v>99.7</v>
      </c>
      <c r="BH33" s="718"/>
      <c r="BI33" s="718"/>
      <c r="BJ33" s="718"/>
      <c r="BK33" s="718"/>
      <c r="BL33" s="718"/>
      <c r="BM33" s="719">
        <v>99.3</v>
      </c>
      <c r="BN33" s="718"/>
      <c r="BO33" s="718"/>
      <c r="BP33" s="718"/>
      <c r="BQ33" s="720"/>
      <c r="BR33" s="717">
        <v>99.7</v>
      </c>
      <c r="BS33" s="718"/>
      <c r="BT33" s="718"/>
      <c r="BU33" s="718"/>
      <c r="BV33" s="718"/>
      <c r="BW33" s="718"/>
      <c r="BX33" s="719">
        <v>99.1</v>
      </c>
      <c r="BY33" s="718"/>
      <c r="BZ33" s="718"/>
      <c r="CA33" s="718"/>
      <c r="CB33" s="720"/>
      <c r="CD33" s="656" t="s">
        <v>325</v>
      </c>
      <c r="CE33" s="657"/>
      <c r="CF33" s="657"/>
      <c r="CG33" s="657"/>
      <c r="CH33" s="657"/>
      <c r="CI33" s="657"/>
      <c r="CJ33" s="657"/>
      <c r="CK33" s="657"/>
      <c r="CL33" s="657"/>
      <c r="CM33" s="657"/>
      <c r="CN33" s="657"/>
      <c r="CO33" s="657"/>
      <c r="CP33" s="657"/>
      <c r="CQ33" s="658"/>
      <c r="CR33" s="659">
        <v>12388482</v>
      </c>
      <c r="CS33" s="691"/>
      <c r="CT33" s="691"/>
      <c r="CU33" s="691"/>
      <c r="CV33" s="691"/>
      <c r="CW33" s="691"/>
      <c r="CX33" s="691"/>
      <c r="CY33" s="692"/>
      <c r="CZ33" s="664">
        <v>47.3</v>
      </c>
      <c r="DA33" s="689"/>
      <c r="DB33" s="689"/>
      <c r="DC33" s="693"/>
      <c r="DD33" s="668">
        <v>7819930</v>
      </c>
      <c r="DE33" s="691"/>
      <c r="DF33" s="691"/>
      <c r="DG33" s="691"/>
      <c r="DH33" s="691"/>
      <c r="DI33" s="691"/>
      <c r="DJ33" s="691"/>
      <c r="DK33" s="692"/>
      <c r="DL33" s="668">
        <v>6135857</v>
      </c>
      <c r="DM33" s="691"/>
      <c r="DN33" s="691"/>
      <c r="DO33" s="691"/>
      <c r="DP33" s="691"/>
      <c r="DQ33" s="691"/>
      <c r="DR33" s="691"/>
      <c r="DS33" s="691"/>
      <c r="DT33" s="691"/>
      <c r="DU33" s="691"/>
      <c r="DV33" s="692"/>
      <c r="DW33" s="664">
        <v>45.3</v>
      </c>
      <c r="DX33" s="689"/>
      <c r="DY33" s="689"/>
      <c r="DZ33" s="689"/>
      <c r="EA33" s="689"/>
      <c r="EB33" s="689"/>
      <c r="EC33" s="690"/>
    </row>
    <row r="34" spans="2:133" ht="11.25" customHeight="1" x14ac:dyDescent="0.15">
      <c r="B34" s="656" t="s">
        <v>326</v>
      </c>
      <c r="C34" s="657"/>
      <c r="D34" s="657"/>
      <c r="E34" s="657"/>
      <c r="F34" s="657"/>
      <c r="G34" s="657"/>
      <c r="H34" s="657"/>
      <c r="I34" s="657"/>
      <c r="J34" s="657"/>
      <c r="K34" s="657"/>
      <c r="L34" s="657"/>
      <c r="M34" s="657"/>
      <c r="N34" s="657"/>
      <c r="O34" s="657"/>
      <c r="P34" s="657"/>
      <c r="Q34" s="658"/>
      <c r="R34" s="659">
        <v>2014457</v>
      </c>
      <c r="S34" s="660"/>
      <c r="T34" s="660"/>
      <c r="U34" s="660"/>
      <c r="V34" s="660"/>
      <c r="W34" s="660"/>
      <c r="X34" s="660"/>
      <c r="Y34" s="661"/>
      <c r="Z34" s="662">
        <v>7.4</v>
      </c>
      <c r="AA34" s="662"/>
      <c r="AB34" s="662"/>
      <c r="AC34" s="662"/>
      <c r="AD34" s="663" t="s">
        <v>130</v>
      </c>
      <c r="AE34" s="663"/>
      <c r="AF34" s="663"/>
      <c r="AG34" s="663"/>
      <c r="AH34" s="663"/>
      <c r="AI34" s="663"/>
      <c r="AJ34" s="663"/>
      <c r="AK34" s="663"/>
      <c r="AL34" s="664" t="s">
        <v>130</v>
      </c>
      <c r="AM34" s="665"/>
      <c r="AN34" s="665"/>
      <c r="AO34" s="666"/>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56" t="s">
        <v>327</v>
      </c>
      <c r="CE34" s="657"/>
      <c r="CF34" s="657"/>
      <c r="CG34" s="657"/>
      <c r="CH34" s="657"/>
      <c r="CI34" s="657"/>
      <c r="CJ34" s="657"/>
      <c r="CK34" s="657"/>
      <c r="CL34" s="657"/>
      <c r="CM34" s="657"/>
      <c r="CN34" s="657"/>
      <c r="CO34" s="657"/>
      <c r="CP34" s="657"/>
      <c r="CQ34" s="658"/>
      <c r="CR34" s="659">
        <v>5455835</v>
      </c>
      <c r="CS34" s="660"/>
      <c r="CT34" s="660"/>
      <c r="CU34" s="660"/>
      <c r="CV34" s="660"/>
      <c r="CW34" s="660"/>
      <c r="CX34" s="660"/>
      <c r="CY34" s="661"/>
      <c r="CZ34" s="664">
        <v>20.8</v>
      </c>
      <c r="DA34" s="689"/>
      <c r="DB34" s="689"/>
      <c r="DC34" s="693"/>
      <c r="DD34" s="668">
        <v>2615458</v>
      </c>
      <c r="DE34" s="660"/>
      <c r="DF34" s="660"/>
      <c r="DG34" s="660"/>
      <c r="DH34" s="660"/>
      <c r="DI34" s="660"/>
      <c r="DJ34" s="660"/>
      <c r="DK34" s="661"/>
      <c r="DL34" s="668">
        <v>2406764</v>
      </c>
      <c r="DM34" s="660"/>
      <c r="DN34" s="660"/>
      <c r="DO34" s="660"/>
      <c r="DP34" s="660"/>
      <c r="DQ34" s="660"/>
      <c r="DR34" s="660"/>
      <c r="DS34" s="660"/>
      <c r="DT34" s="660"/>
      <c r="DU34" s="660"/>
      <c r="DV34" s="661"/>
      <c r="DW34" s="664">
        <v>17.8</v>
      </c>
      <c r="DX34" s="689"/>
      <c r="DY34" s="689"/>
      <c r="DZ34" s="689"/>
      <c r="EA34" s="689"/>
      <c r="EB34" s="689"/>
      <c r="EC34" s="690"/>
    </row>
    <row r="35" spans="2:133" ht="11.25" customHeight="1" x14ac:dyDescent="0.15">
      <c r="B35" s="656" t="s">
        <v>328</v>
      </c>
      <c r="C35" s="657"/>
      <c r="D35" s="657"/>
      <c r="E35" s="657"/>
      <c r="F35" s="657"/>
      <c r="G35" s="657"/>
      <c r="H35" s="657"/>
      <c r="I35" s="657"/>
      <c r="J35" s="657"/>
      <c r="K35" s="657"/>
      <c r="L35" s="657"/>
      <c r="M35" s="657"/>
      <c r="N35" s="657"/>
      <c r="O35" s="657"/>
      <c r="P35" s="657"/>
      <c r="Q35" s="658"/>
      <c r="R35" s="659">
        <v>2107289</v>
      </c>
      <c r="S35" s="660"/>
      <c r="T35" s="660"/>
      <c r="U35" s="660"/>
      <c r="V35" s="660"/>
      <c r="W35" s="660"/>
      <c r="X35" s="660"/>
      <c r="Y35" s="661"/>
      <c r="Z35" s="662">
        <v>7.8</v>
      </c>
      <c r="AA35" s="662"/>
      <c r="AB35" s="662"/>
      <c r="AC35" s="662"/>
      <c r="AD35" s="663" t="s">
        <v>130</v>
      </c>
      <c r="AE35" s="663"/>
      <c r="AF35" s="663"/>
      <c r="AG35" s="663"/>
      <c r="AH35" s="663"/>
      <c r="AI35" s="663"/>
      <c r="AJ35" s="663"/>
      <c r="AK35" s="663"/>
      <c r="AL35" s="664" t="s">
        <v>130</v>
      </c>
      <c r="AM35" s="665"/>
      <c r="AN35" s="665"/>
      <c r="AO35" s="666"/>
      <c r="AP35" s="222"/>
      <c r="AQ35" s="641" t="s">
        <v>329</v>
      </c>
      <c r="AR35" s="642"/>
      <c r="AS35" s="642"/>
      <c r="AT35" s="642"/>
      <c r="AU35" s="642"/>
      <c r="AV35" s="642"/>
      <c r="AW35" s="642"/>
      <c r="AX35" s="642"/>
      <c r="AY35" s="642"/>
      <c r="AZ35" s="642"/>
      <c r="BA35" s="642"/>
      <c r="BB35" s="642"/>
      <c r="BC35" s="642"/>
      <c r="BD35" s="642"/>
      <c r="BE35" s="642"/>
      <c r="BF35" s="643"/>
      <c r="BG35" s="641" t="s">
        <v>330</v>
      </c>
      <c r="BH35" s="642"/>
      <c r="BI35" s="642"/>
      <c r="BJ35" s="642"/>
      <c r="BK35" s="642"/>
      <c r="BL35" s="642"/>
      <c r="BM35" s="642"/>
      <c r="BN35" s="642"/>
      <c r="BO35" s="642"/>
      <c r="BP35" s="642"/>
      <c r="BQ35" s="642"/>
      <c r="BR35" s="642"/>
      <c r="BS35" s="642"/>
      <c r="BT35" s="642"/>
      <c r="BU35" s="642"/>
      <c r="BV35" s="642"/>
      <c r="BW35" s="642"/>
      <c r="BX35" s="642"/>
      <c r="BY35" s="642"/>
      <c r="BZ35" s="642"/>
      <c r="CA35" s="642"/>
      <c r="CB35" s="643"/>
      <c r="CD35" s="656" t="s">
        <v>331</v>
      </c>
      <c r="CE35" s="657"/>
      <c r="CF35" s="657"/>
      <c r="CG35" s="657"/>
      <c r="CH35" s="657"/>
      <c r="CI35" s="657"/>
      <c r="CJ35" s="657"/>
      <c r="CK35" s="657"/>
      <c r="CL35" s="657"/>
      <c r="CM35" s="657"/>
      <c r="CN35" s="657"/>
      <c r="CO35" s="657"/>
      <c r="CP35" s="657"/>
      <c r="CQ35" s="658"/>
      <c r="CR35" s="659">
        <v>132202</v>
      </c>
      <c r="CS35" s="691"/>
      <c r="CT35" s="691"/>
      <c r="CU35" s="691"/>
      <c r="CV35" s="691"/>
      <c r="CW35" s="691"/>
      <c r="CX35" s="691"/>
      <c r="CY35" s="692"/>
      <c r="CZ35" s="664">
        <v>0.5</v>
      </c>
      <c r="DA35" s="689"/>
      <c r="DB35" s="689"/>
      <c r="DC35" s="693"/>
      <c r="DD35" s="668">
        <v>86910</v>
      </c>
      <c r="DE35" s="691"/>
      <c r="DF35" s="691"/>
      <c r="DG35" s="691"/>
      <c r="DH35" s="691"/>
      <c r="DI35" s="691"/>
      <c r="DJ35" s="691"/>
      <c r="DK35" s="692"/>
      <c r="DL35" s="668">
        <v>47341</v>
      </c>
      <c r="DM35" s="691"/>
      <c r="DN35" s="691"/>
      <c r="DO35" s="691"/>
      <c r="DP35" s="691"/>
      <c r="DQ35" s="691"/>
      <c r="DR35" s="691"/>
      <c r="DS35" s="691"/>
      <c r="DT35" s="691"/>
      <c r="DU35" s="691"/>
      <c r="DV35" s="692"/>
      <c r="DW35" s="664">
        <v>0.3</v>
      </c>
      <c r="DX35" s="689"/>
      <c r="DY35" s="689"/>
      <c r="DZ35" s="689"/>
      <c r="EA35" s="689"/>
      <c r="EB35" s="689"/>
      <c r="EC35" s="690"/>
    </row>
    <row r="36" spans="2:133" ht="11.25" customHeight="1" x14ac:dyDescent="0.15">
      <c r="B36" s="656" t="s">
        <v>332</v>
      </c>
      <c r="C36" s="657"/>
      <c r="D36" s="657"/>
      <c r="E36" s="657"/>
      <c r="F36" s="657"/>
      <c r="G36" s="657"/>
      <c r="H36" s="657"/>
      <c r="I36" s="657"/>
      <c r="J36" s="657"/>
      <c r="K36" s="657"/>
      <c r="L36" s="657"/>
      <c r="M36" s="657"/>
      <c r="N36" s="657"/>
      <c r="O36" s="657"/>
      <c r="P36" s="657"/>
      <c r="Q36" s="658"/>
      <c r="R36" s="659">
        <v>915877</v>
      </c>
      <c r="S36" s="660"/>
      <c r="T36" s="660"/>
      <c r="U36" s="660"/>
      <c r="V36" s="660"/>
      <c r="W36" s="660"/>
      <c r="X36" s="660"/>
      <c r="Y36" s="661"/>
      <c r="Z36" s="662">
        <v>3.4</v>
      </c>
      <c r="AA36" s="662"/>
      <c r="AB36" s="662"/>
      <c r="AC36" s="662"/>
      <c r="AD36" s="663" t="s">
        <v>130</v>
      </c>
      <c r="AE36" s="663"/>
      <c r="AF36" s="663"/>
      <c r="AG36" s="663"/>
      <c r="AH36" s="663"/>
      <c r="AI36" s="663"/>
      <c r="AJ36" s="663"/>
      <c r="AK36" s="663"/>
      <c r="AL36" s="664" t="s">
        <v>130</v>
      </c>
      <c r="AM36" s="665"/>
      <c r="AN36" s="665"/>
      <c r="AO36" s="666"/>
      <c r="AP36" s="222"/>
      <c r="AQ36" s="725" t="s">
        <v>333</v>
      </c>
      <c r="AR36" s="726"/>
      <c r="AS36" s="726"/>
      <c r="AT36" s="726"/>
      <c r="AU36" s="726"/>
      <c r="AV36" s="726"/>
      <c r="AW36" s="726"/>
      <c r="AX36" s="726"/>
      <c r="AY36" s="727"/>
      <c r="AZ36" s="648">
        <v>2927184</v>
      </c>
      <c r="BA36" s="649"/>
      <c r="BB36" s="649"/>
      <c r="BC36" s="649"/>
      <c r="BD36" s="649"/>
      <c r="BE36" s="649"/>
      <c r="BF36" s="721"/>
      <c r="BG36" s="645" t="s">
        <v>334</v>
      </c>
      <c r="BH36" s="646"/>
      <c r="BI36" s="646"/>
      <c r="BJ36" s="646"/>
      <c r="BK36" s="646"/>
      <c r="BL36" s="646"/>
      <c r="BM36" s="646"/>
      <c r="BN36" s="646"/>
      <c r="BO36" s="646"/>
      <c r="BP36" s="646"/>
      <c r="BQ36" s="646"/>
      <c r="BR36" s="646"/>
      <c r="BS36" s="646"/>
      <c r="BT36" s="646"/>
      <c r="BU36" s="647"/>
      <c r="BV36" s="648">
        <v>19194</v>
      </c>
      <c r="BW36" s="649"/>
      <c r="BX36" s="649"/>
      <c r="BY36" s="649"/>
      <c r="BZ36" s="649"/>
      <c r="CA36" s="649"/>
      <c r="CB36" s="721"/>
      <c r="CD36" s="656" t="s">
        <v>335</v>
      </c>
      <c r="CE36" s="657"/>
      <c r="CF36" s="657"/>
      <c r="CG36" s="657"/>
      <c r="CH36" s="657"/>
      <c r="CI36" s="657"/>
      <c r="CJ36" s="657"/>
      <c r="CK36" s="657"/>
      <c r="CL36" s="657"/>
      <c r="CM36" s="657"/>
      <c r="CN36" s="657"/>
      <c r="CO36" s="657"/>
      <c r="CP36" s="657"/>
      <c r="CQ36" s="658"/>
      <c r="CR36" s="659">
        <v>3937139</v>
      </c>
      <c r="CS36" s="660"/>
      <c r="CT36" s="660"/>
      <c r="CU36" s="660"/>
      <c r="CV36" s="660"/>
      <c r="CW36" s="660"/>
      <c r="CX36" s="660"/>
      <c r="CY36" s="661"/>
      <c r="CZ36" s="664">
        <v>15</v>
      </c>
      <c r="DA36" s="689"/>
      <c r="DB36" s="689"/>
      <c r="DC36" s="693"/>
      <c r="DD36" s="668">
        <v>3426033</v>
      </c>
      <c r="DE36" s="660"/>
      <c r="DF36" s="660"/>
      <c r="DG36" s="660"/>
      <c r="DH36" s="660"/>
      <c r="DI36" s="660"/>
      <c r="DJ36" s="660"/>
      <c r="DK36" s="661"/>
      <c r="DL36" s="668">
        <v>2526792</v>
      </c>
      <c r="DM36" s="660"/>
      <c r="DN36" s="660"/>
      <c r="DO36" s="660"/>
      <c r="DP36" s="660"/>
      <c r="DQ36" s="660"/>
      <c r="DR36" s="660"/>
      <c r="DS36" s="660"/>
      <c r="DT36" s="660"/>
      <c r="DU36" s="660"/>
      <c r="DV36" s="661"/>
      <c r="DW36" s="664">
        <v>18.7</v>
      </c>
      <c r="DX36" s="689"/>
      <c r="DY36" s="689"/>
      <c r="DZ36" s="689"/>
      <c r="EA36" s="689"/>
      <c r="EB36" s="689"/>
      <c r="EC36" s="690"/>
    </row>
    <row r="37" spans="2:133" ht="11.25" customHeight="1" x14ac:dyDescent="0.15">
      <c r="B37" s="656" t="s">
        <v>336</v>
      </c>
      <c r="C37" s="657"/>
      <c r="D37" s="657"/>
      <c r="E37" s="657"/>
      <c r="F37" s="657"/>
      <c r="G37" s="657"/>
      <c r="H37" s="657"/>
      <c r="I37" s="657"/>
      <c r="J37" s="657"/>
      <c r="K37" s="657"/>
      <c r="L37" s="657"/>
      <c r="M37" s="657"/>
      <c r="N37" s="657"/>
      <c r="O37" s="657"/>
      <c r="P37" s="657"/>
      <c r="Q37" s="658"/>
      <c r="R37" s="659">
        <v>398997</v>
      </c>
      <c r="S37" s="660"/>
      <c r="T37" s="660"/>
      <c r="U37" s="660"/>
      <c r="V37" s="660"/>
      <c r="W37" s="660"/>
      <c r="X37" s="660"/>
      <c r="Y37" s="661"/>
      <c r="Z37" s="662">
        <v>1.5</v>
      </c>
      <c r="AA37" s="662"/>
      <c r="AB37" s="662"/>
      <c r="AC37" s="662"/>
      <c r="AD37" s="663">
        <v>19293</v>
      </c>
      <c r="AE37" s="663"/>
      <c r="AF37" s="663"/>
      <c r="AG37" s="663"/>
      <c r="AH37" s="663"/>
      <c r="AI37" s="663"/>
      <c r="AJ37" s="663"/>
      <c r="AK37" s="663"/>
      <c r="AL37" s="664">
        <v>0.1</v>
      </c>
      <c r="AM37" s="665"/>
      <c r="AN37" s="665"/>
      <c r="AO37" s="666"/>
      <c r="AQ37" s="722" t="s">
        <v>337</v>
      </c>
      <c r="AR37" s="723"/>
      <c r="AS37" s="723"/>
      <c r="AT37" s="723"/>
      <c r="AU37" s="723"/>
      <c r="AV37" s="723"/>
      <c r="AW37" s="723"/>
      <c r="AX37" s="723"/>
      <c r="AY37" s="724"/>
      <c r="AZ37" s="659">
        <v>1402523</v>
      </c>
      <c r="BA37" s="660"/>
      <c r="BB37" s="660"/>
      <c r="BC37" s="660"/>
      <c r="BD37" s="691"/>
      <c r="BE37" s="691"/>
      <c r="BF37" s="714"/>
      <c r="BG37" s="656" t="s">
        <v>338</v>
      </c>
      <c r="BH37" s="657"/>
      <c r="BI37" s="657"/>
      <c r="BJ37" s="657"/>
      <c r="BK37" s="657"/>
      <c r="BL37" s="657"/>
      <c r="BM37" s="657"/>
      <c r="BN37" s="657"/>
      <c r="BO37" s="657"/>
      <c r="BP37" s="657"/>
      <c r="BQ37" s="657"/>
      <c r="BR37" s="657"/>
      <c r="BS37" s="657"/>
      <c r="BT37" s="657"/>
      <c r="BU37" s="658"/>
      <c r="BV37" s="659">
        <v>-3021</v>
      </c>
      <c r="BW37" s="660"/>
      <c r="BX37" s="660"/>
      <c r="BY37" s="660"/>
      <c r="BZ37" s="660"/>
      <c r="CA37" s="660"/>
      <c r="CB37" s="669"/>
      <c r="CD37" s="656" t="s">
        <v>339</v>
      </c>
      <c r="CE37" s="657"/>
      <c r="CF37" s="657"/>
      <c r="CG37" s="657"/>
      <c r="CH37" s="657"/>
      <c r="CI37" s="657"/>
      <c r="CJ37" s="657"/>
      <c r="CK37" s="657"/>
      <c r="CL37" s="657"/>
      <c r="CM37" s="657"/>
      <c r="CN37" s="657"/>
      <c r="CO37" s="657"/>
      <c r="CP37" s="657"/>
      <c r="CQ37" s="658"/>
      <c r="CR37" s="659">
        <v>1544578</v>
      </c>
      <c r="CS37" s="691"/>
      <c r="CT37" s="691"/>
      <c r="CU37" s="691"/>
      <c r="CV37" s="691"/>
      <c r="CW37" s="691"/>
      <c r="CX37" s="691"/>
      <c r="CY37" s="692"/>
      <c r="CZ37" s="664">
        <v>5.9</v>
      </c>
      <c r="DA37" s="689"/>
      <c r="DB37" s="689"/>
      <c r="DC37" s="693"/>
      <c r="DD37" s="668">
        <v>1544578</v>
      </c>
      <c r="DE37" s="691"/>
      <c r="DF37" s="691"/>
      <c r="DG37" s="691"/>
      <c r="DH37" s="691"/>
      <c r="DI37" s="691"/>
      <c r="DJ37" s="691"/>
      <c r="DK37" s="692"/>
      <c r="DL37" s="668">
        <v>1489126</v>
      </c>
      <c r="DM37" s="691"/>
      <c r="DN37" s="691"/>
      <c r="DO37" s="691"/>
      <c r="DP37" s="691"/>
      <c r="DQ37" s="691"/>
      <c r="DR37" s="691"/>
      <c r="DS37" s="691"/>
      <c r="DT37" s="691"/>
      <c r="DU37" s="691"/>
      <c r="DV37" s="692"/>
      <c r="DW37" s="664">
        <v>11</v>
      </c>
      <c r="DX37" s="689"/>
      <c r="DY37" s="689"/>
      <c r="DZ37" s="689"/>
      <c r="EA37" s="689"/>
      <c r="EB37" s="689"/>
      <c r="EC37" s="690"/>
    </row>
    <row r="38" spans="2:133" ht="11.25" customHeight="1" x14ac:dyDescent="0.15">
      <c r="B38" s="656" t="s">
        <v>340</v>
      </c>
      <c r="C38" s="657"/>
      <c r="D38" s="657"/>
      <c r="E38" s="657"/>
      <c r="F38" s="657"/>
      <c r="G38" s="657"/>
      <c r="H38" s="657"/>
      <c r="I38" s="657"/>
      <c r="J38" s="657"/>
      <c r="K38" s="657"/>
      <c r="L38" s="657"/>
      <c r="M38" s="657"/>
      <c r="N38" s="657"/>
      <c r="O38" s="657"/>
      <c r="P38" s="657"/>
      <c r="Q38" s="658"/>
      <c r="R38" s="659">
        <v>1413092</v>
      </c>
      <c r="S38" s="660"/>
      <c r="T38" s="660"/>
      <c r="U38" s="660"/>
      <c r="V38" s="660"/>
      <c r="W38" s="660"/>
      <c r="X38" s="660"/>
      <c r="Y38" s="661"/>
      <c r="Z38" s="662">
        <v>5.2</v>
      </c>
      <c r="AA38" s="662"/>
      <c r="AB38" s="662"/>
      <c r="AC38" s="662"/>
      <c r="AD38" s="663" t="s">
        <v>130</v>
      </c>
      <c r="AE38" s="663"/>
      <c r="AF38" s="663"/>
      <c r="AG38" s="663"/>
      <c r="AH38" s="663"/>
      <c r="AI38" s="663"/>
      <c r="AJ38" s="663"/>
      <c r="AK38" s="663"/>
      <c r="AL38" s="664" t="s">
        <v>130</v>
      </c>
      <c r="AM38" s="665"/>
      <c r="AN38" s="665"/>
      <c r="AO38" s="666"/>
      <c r="AQ38" s="722" t="s">
        <v>341</v>
      </c>
      <c r="AR38" s="723"/>
      <c r="AS38" s="723"/>
      <c r="AT38" s="723"/>
      <c r="AU38" s="723"/>
      <c r="AV38" s="723"/>
      <c r="AW38" s="723"/>
      <c r="AX38" s="723"/>
      <c r="AY38" s="724"/>
      <c r="AZ38" s="659">
        <v>21937</v>
      </c>
      <c r="BA38" s="660"/>
      <c r="BB38" s="660"/>
      <c r="BC38" s="660"/>
      <c r="BD38" s="691"/>
      <c r="BE38" s="691"/>
      <c r="BF38" s="714"/>
      <c r="BG38" s="656" t="s">
        <v>342</v>
      </c>
      <c r="BH38" s="657"/>
      <c r="BI38" s="657"/>
      <c r="BJ38" s="657"/>
      <c r="BK38" s="657"/>
      <c r="BL38" s="657"/>
      <c r="BM38" s="657"/>
      <c r="BN38" s="657"/>
      <c r="BO38" s="657"/>
      <c r="BP38" s="657"/>
      <c r="BQ38" s="657"/>
      <c r="BR38" s="657"/>
      <c r="BS38" s="657"/>
      <c r="BT38" s="657"/>
      <c r="BU38" s="658"/>
      <c r="BV38" s="659">
        <v>6100</v>
      </c>
      <c r="BW38" s="660"/>
      <c r="BX38" s="660"/>
      <c r="BY38" s="660"/>
      <c r="BZ38" s="660"/>
      <c r="CA38" s="660"/>
      <c r="CB38" s="669"/>
      <c r="CD38" s="656" t="s">
        <v>343</v>
      </c>
      <c r="CE38" s="657"/>
      <c r="CF38" s="657"/>
      <c r="CG38" s="657"/>
      <c r="CH38" s="657"/>
      <c r="CI38" s="657"/>
      <c r="CJ38" s="657"/>
      <c r="CK38" s="657"/>
      <c r="CL38" s="657"/>
      <c r="CM38" s="657"/>
      <c r="CN38" s="657"/>
      <c r="CO38" s="657"/>
      <c r="CP38" s="657"/>
      <c r="CQ38" s="658"/>
      <c r="CR38" s="659">
        <v>1502724</v>
      </c>
      <c r="CS38" s="660"/>
      <c r="CT38" s="660"/>
      <c r="CU38" s="660"/>
      <c r="CV38" s="660"/>
      <c r="CW38" s="660"/>
      <c r="CX38" s="660"/>
      <c r="CY38" s="661"/>
      <c r="CZ38" s="664">
        <v>5.7</v>
      </c>
      <c r="DA38" s="689"/>
      <c r="DB38" s="689"/>
      <c r="DC38" s="693"/>
      <c r="DD38" s="668">
        <v>1258481</v>
      </c>
      <c r="DE38" s="660"/>
      <c r="DF38" s="660"/>
      <c r="DG38" s="660"/>
      <c r="DH38" s="660"/>
      <c r="DI38" s="660"/>
      <c r="DJ38" s="660"/>
      <c r="DK38" s="661"/>
      <c r="DL38" s="668">
        <v>1154960</v>
      </c>
      <c r="DM38" s="660"/>
      <c r="DN38" s="660"/>
      <c r="DO38" s="660"/>
      <c r="DP38" s="660"/>
      <c r="DQ38" s="660"/>
      <c r="DR38" s="660"/>
      <c r="DS38" s="660"/>
      <c r="DT38" s="660"/>
      <c r="DU38" s="660"/>
      <c r="DV38" s="661"/>
      <c r="DW38" s="664">
        <v>8.5</v>
      </c>
      <c r="DX38" s="689"/>
      <c r="DY38" s="689"/>
      <c r="DZ38" s="689"/>
      <c r="EA38" s="689"/>
      <c r="EB38" s="689"/>
      <c r="EC38" s="690"/>
    </row>
    <row r="39" spans="2:133" ht="11.25" customHeight="1" x14ac:dyDescent="0.15">
      <c r="B39" s="656" t="s">
        <v>344</v>
      </c>
      <c r="C39" s="657"/>
      <c r="D39" s="657"/>
      <c r="E39" s="657"/>
      <c r="F39" s="657"/>
      <c r="G39" s="657"/>
      <c r="H39" s="657"/>
      <c r="I39" s="657"/>
      <c r="J39" s="657"/>
      <c r="K39" s="657"/>
      <c r="L39" s="657"/>
      <c r="M39" s="657"/>
      <c r="N39" s="657"/>
      <c r="O39" s="657"/>
      <c r="P39" s="657"/>
      <c r="Q39" s="658"/>
      <c r="R39" s="659" t="s">
        <v>130</v>
      </c>
      <c r="S39" s="660"/>
      <c r="T39" s="660"/>
      <c r="U39" s="660"/>
      <c r="V39" s="660"/>
      <c r="W39" s="660"/>
      <c r="X39" s="660"/>
      <c r="Y39" s="661"/>
      <c r="Z39" s="662" t="s">
        <v>250</v>
      </c>
      <c r="AA39" s="662"/>
      <c r="AB39" s="662"/>
      <c r="AC39" s="662"/>
      <c r="AD39" s="663" t="s">
        <v>130</v>
      </c>
      <c r="AE39" s="663"/>
      <c r="AF39" s="663"/>
      <c r="AG39" s="663"/>
      <c r="AH39" s="663"/>
      <c r="AI39" s="663"/>
      <c r="AJ39" s="663"/>
      <c r="AK39" s="663"/>
      <c r="AL39" s="664" t="s">
        <v>140</v>
      </c>
      <c r="AM39" s="665"/>
      <c r="AN39" s="665"/>
      <c r="AO39" s="666"/>
      <c r="AQ39" s="722" t="s">
        <v>345</v>
      </c>
      <c r="AR39" s="723"/>
      <c r="AS39" s="723"/>
      <c r="AT39" s="723"/>
      <c r="AU39" s="723"/>
      <c r="AV39" s="723"/>
      <c r="AW39" s="723"/>
      <c r="AX39" s="723"/>
      <c r="AY39" s="724"/>
      <c r="AZ39" s="659" t="s">
        <v>130</v>
      </c>
      <c r="BA39" s="660"/>
      <c r="BB39" s="660"/>
      <c r="BC39" s="660"/>
      <c r="BD39" s="691"/>
      <c r="BE39" s="691"/>
      <c r="BF39" s="714"/>
      <c r="BG39" s="656" t="s">
        <v>346</v>
      </c>
      <c r="BH39" s="657"/>
      <c r="BI39" s="657"/>
      <c r="BJ39" s="657"/>
      <c r="BK39" s="657"/>
      <c r="BL39" s="657"/>
      <c r="BM39" s="657"/>
      <c r="BN39" s="657"/>
      <c r="BO39" s="657"/>
      <c r="BP39" s="657"/>
      <c r="BQ39" s="657"/>
      <c r="BR39" s="657"/>
      <c r="BS39" s="657"/>
      <c r="BT39" s="657"/>
      <c r="BU39" s="658"/>
      <c r="BV39" s="659">
        <v>9411</v>
      </c>
      <c r="BW39" s="660"/>
      <c r="BX39" s="660"/>
      <c r="BY39" s="660"/>
      <c r="BZ39" s="660"/>
      <c r="CA39" s="660"/>
      <c r="CB39" s="669"/>
      <c r="CD39" s="656" t="s">
        <v>347</v>
      </c>
      <c r="CE39" s="657"/>
      <c r="CF39" s="657"/>
      <c r="CG39" s="657"/>
      <c r="CH39" s="657"/>
      <c r="CI39" s="657"/>
      <c r="CJ39" s="657"/>
      <c r="CK39" s="657"/>
      <c r="CL39" s="657"/>
      <c r="CM39" s="657"/>
      <c r="CN39" s="657"/>
      <c r="CO39" s="657"/>
      <c r="CP39" s="657"/>
      <c r="CQ39" s="658"/>
      <c r="CR39" s="659">
        <v>1204368</v>
      </c>
      <c r="CS39" s="691"/>
      <c r="CT39" s="691"/>
      <c r="CU39" s="691"/>
      <c r="CV39" s="691"/>
      <c r="CW39" s="691"/>
      <c r="CX39" s="691"/>
      <c r="CY39" s="692"/>
      <c r="CZ39" s="664">
        <v>4.5999999999999996</v>
      </c>
      <c r="DA39" s="689"/>
      <c r="DB39" s="689"/>
      <c r="DC39" s="693"/>
      <c r="DD39" s="668">
        <v>286354</v>
      </c>
      <c r="DE39" s="691"/>
      <c r="DF39" s="691"/>
      <c r="DG39" s="691"/>
      <c r="DH39" s="691"/>
      <c r="DI39" s="691"/>
      <c r="DJ39" s="691"/>
      <c r="DK39" s="692"/>
      <c r="DL39" s="668" t="s">
        <v>140</v>
      </c>
      <c r="DM39" s="691"/>
      <c r="DN39" s="691"/>
      <c r="DO39" s="691"/>
      <c r="DP39" s="691"/>
      <c r="DQ39" s="691"/>
      <c r="DR39" s="691"/>
      <c r="DS39" s="691"/>
      <c r="DT39" s="691"/>
      <c r="DU39" s="691"/>
      <c r="DV39" s="692"/>
      <c r="DW39" s="664" t="s">
        <v>140</v>
      </c>
      <c r="DX39" s="689"/>
      <c r="DY39" s="689"/>
      <c r="DZ39" s="689"/>
      <c r="EA39" s="689"/>
      <c r="EB39" s="689"/>
      <c r="EC39" s="690"/>
    </row>
    <row r="40" spans="2:133" ht="11.25" customHeight="1" x14ac:dyDescent="0.15">
      <c r="B40" s="656" t="s">
        <v>348</v>
      </c>
      <c r="C40" s="657"/>
      <c r="D40" s="657"/>
      <c r="E40" s="657"/>
      <c r="F40" s="657"/>
      <c r="G40" s="657"/>
      <c r="H40" s="657"/>
      <c r="I40" s="657"/>
      <c r="J40" s="657"/>
      <c r="K40" s="657"/>
      <c r="L40" s="657"/>
      <c r="M40" s="657"/>
      <c r="N40" s="657"/>
      <c r="O40" s="657"/>
      <c r="P40" s="657"/>
      <c r="Q40" s="658"/>
      <c r="R40" s="659">
        <v>272092</v>
      </c>
      <c r="S40" s="660"/>
      <c r="T40" s="660"/>
      <c r="U40" s="660"/>
      <c r="V40" s="660"/>
      <c r="W40" s="660"/>
      <c r="X40" s="660"/>
      <c r="Y40" s="661"/>
      <c r="Z40" s="662">
        <v>1</v>
      </c>
      <c r="AA40" s="662"/>
      <c r="AB40" s="662"/>
      <c r="AC40" s="662"/>
      <c r="AD40" s="663" t="s">
        <v>130</v>
      </c>
      <c r="AE40" s="663"/>
      <c r="AF40" s="663"/>
      <c r="AG40" s="663"/>
      <c r="AH40" s="663"/>
      <c r="AI40" s="663"/>
      <c r="AJ40" s="663"/>
      <c r="AK40" s="663"/>
      <c r="AL40" s="664" t="s">
        <v>130</v>
      </c>
      <c r="AM40" s="665"/>
      <c r="AN40" s="665"/>
      <c r="AO40" s="666"/>
      <c r="AQ40" s="722" t="s">
        <v>349</v>
      </c>
      <c r="AR40" s="723"/>
      <c r="AS40" s="723"/>
      <c r="AT40" s="723"/>
      <c r="AU40" s="723"/>
      <c r="AV40" s="723"/>
      <c r="AW40" s="723"/>
      <c r="AX40" s="723"/>
      <c r="AY40" s="724"/>
      <c r="AZ40" s="659" t="s">
        <v>130</v>
      </c>
      <c r="BA40" s="660"/>
      <c r="BB40" s="660"/>
      <c r="BC40" s="660"/>
      <c r="BD40" s="691"/>
      <c r="BE40" s="691"/>
      <c r="BF40" s="714"/>
      <c r="BG40" s="707" t="s">
        <v>350</v>
      </c>
      <c r="BH40" s="708"/>
      <c r="BI40" s="708"/>
      <c r="BJ40" s="708"/>
      <c r="BK40" s="708"/>
      <c r="BL40" s="223"/>
      <c r="BM40" s="657" t="s">
        <v>351</v>
      </c>
      <c r="BN40" s="657"/>
      <c r="BO40" s="657"/>
      <c r="BP40" s="657"/>
      <c r="BQ40" s="657"/>
      <c r="BR40" s="657"/>
      <c r="BS40" s="657"/>
      <c r="BT40" s="657"/>
      <c r="BU40" s="658"/>
      <c r="BV40" s="659">
        <v>86</v>
      </c>
      <c r="BW40" s="660"/>
      <c r="BX40" s="660"/>
      <c r="BY40" s="660"/>
      <c r="BZ40" s="660"/>
      <c r="CA40" s="660"/>
      <c r="CB40" s="669"/>
      <c r="CD40" s="656" t="s">
        <v>352</v>
      </c>
      <c r="CE40" s="657"/>
      <c r="CF40" s="657"/>
      <c r="CG40" s="657"/>
      <c r="CH40" s="657"/>
      <c r="CI40" s="657"/>
      <c r="CJ40" s="657"/>
      <c r="CK40" s="657"/>
      <c r="CL40" s="657"/>
      <c r="CM40" s="657"/>
      <c r="CN40" s="657"/>
      <c r="CO40" s="657"/>
      <c r="CP40" s="657"/>
      <c r="CQ40" s="658"/>
      <c r="CR40" s="659">
        <v>156214</v>
      </c>
      <c r="CS40" s="660"/>
      <c r="CT40" s="660"/>
      <c r="CU40" s="660"/>
      <c r="CV40" s="660"/>
      <c r="CW40" s="660"/>
      <c r="CX40" s="660"/>
      <c r="CY40" s="661"/>
      <c r="CZ40" s="664">
        <v>0.6</v>
      </c>
      <c r="DA40" s="689"/>
      <c r="DB40" s="689"/>
      <c r="DC40" s="693"/>
      <c r="DD40" s="668">
        <v>146694</v>
      </c>
      <c r="DE40" s="660"/>
      <c r="DF40" s="660"/>
      <c r="DG40" s="660"/>
      <c r="DH40" s="660"/>
      <c r="DI40" s="660"/>
      <c r="DJ40" s="660"/>
      <c r="DK40" s="661"/>
      <c r="DL40" s="668" t="s">
        <v>130</v>
      </c>
      <c r="DM40" s="660"/>
      <c r="DN40" s="660"/>
      <c r="DO40" s="660"/>
      <c r="DP40" s="660"/>
      <c r="DQ40" s="660"/>
      <c r="DR40" s="660"/>
      <c r="DS40" s="660"/>
      <c r="DT40" s="660"/>
      <c r="DU40" s="660"/>
      <c r="DV40" s="661"/>
      <c r="DW40" s="664" t="s">
        <v>130</v>
      </c>
      <c r="DX40" s="689"/>
      <c r="DY40" s="689"/>
      <c r="DZ40" s="689"/>
      <c r="EA40" s="689"/>
      <c r="EB40" s="689"/>
      <c r="EC40" s="690"/>
    </row>
    <row r="41" spans="2:133" ht="11.25" customHeight="1" x14ac:dyDescent="0.15">
      <c r="B41" s="680" t="s">
        <v>353</v>
      </c>
      <c r="C41" s="681"/>
      <c r="D41" s="681"/>
      <c r="E41" s="681"/>
      <c r="F41" s="681"/>
      <c r="G41" s="681"/>
      <c r="H41" s="681"/>
      <c r="I41" s="681"/>
      <c r="J41" s="681"/>
      <c r="K41" s="681"/>
      <c r="L41" s="681"/>
      <c r="M41" s="681"/>
      <c r="N41" s="681"/>
      <c r="O41" s="681"/>
      <c r="P41" s="681"/>
      <c r="Q41" s="682"/>
      <c r="R41" s="731">
        <v>27101769</v>
      </c>
      <c r="S41" s="732"/>
      <c r="T41" s="732"/>
      <c r="U41" s="732"/>
      <c r="V41" s="732"/>
      <c r="W41" s="732"/>
      <c r="X41" s="732"/>
      <c r="Y41" s="736"/>
      <c r="Z41" s="737">
        <v>100</v>
      </c>
      <c r="AA41" s="737"/>
      <c r="AB41" s="737"/>
      <c r="AC41" s="737"/>
      <c r="AD41" s="738">
        <v>13263352</v>
      </c>
      <c r="AE41" s="738"/>
      <c r="AF41" s="738"/>
      <c r="AG41" s="738"/>
      <c r="AH41" s="738"/>
      <c r="AI41" s="738"/>
      <c r="AJ41" s="738"/>
      <c r="AK41" s="738"/>
      <c r="AL41" s="739">
        <v>100</v>
      </c>
      <c r="AM41" s="719"/>
      <c r="AN41" s="719"/>
      <c r="AO41" s="740"/>
      <c r="AQ41" s="722" t="s">
        <v>354</v>
      </c>
      <c r="AR41" s="723"/>
      <c r="AS41" s="723"/>
      <c r="AT41" s="723"/>
      <c r="AU41" s="723"/>
      <c r="AV41" s="723"/>
      <c r="AW41" s="723"/>
      <c r="AX41" s="723"/>
      <c r="AY41" s="724"/>
      <c r="AZ41" s="659">
        <v>291494</v>
      </c>
      <c r="BA41" s="660"/>
      <c r="BB41" s="660"/>
      <c r="BC41" s="660"/>
      <c r="BD41" s="691"/>
      <c r="BE41" s="691"/>
      <c r="BF41" s="714"/>
      <c r="BG41" s="707"/>
      <c r="BH41" s="708"/>
      <c r="BI41" s="708"/>
      <c r="BJ41" s="708"/>
      <c r="BK41" s="708"/>
      <c r="BL41" s="223"/>
      <c r="BM41" s="657" t="s">
        <v>355</v>
      </c>
      <c r="BN41" s="657"/>
      <c r="BO41" s="657"/>
      <c r="BP41" s="657"/>
      <c r="BQ41" s="657"/>
      <c r="BR41" s="657"/>
      <c r="BS41" s="657"/>
      <c r="BT41" s="657"/>
      <c r="BU41" s="658"/>
      <c r="BV41" s="659" t="s">
        <v>130</v>
      </c>
      <c r="BW41" s="660"/>
      <c r="BX41" s="660"/>
      <c r="BY41" s="660"/>
      <c r="BZ41" s="660"/>
      <c r="CA41" s="660"/>
      <c r="CB41" s="669"/>
      <c r="CD41" s="656" t="s">
        <v>356</v>
      </c>
      <c r="CE41" s="657"/>
      <c r="CF41" s="657"/>
      <c r="CG41" s="657"/>
      <c r="CH41" s="657"/>
      <c r="CI41" s="657"/>
      <c r="CJ41" s="657"/>
      <c r="CK41" s="657"/>
      <c r="CL41" s="657"/>
      <c r="CM41" s="657"/>
      <c r="CN41" s="657"/>
      <c r="CO41" s="657"/>
      <c r="CP41" s="657"/>
      <c r="CQ41" s="658"/>
      <c r="CR41" s="659" t="s">
        <v>130</v>
      </c>
      <c r="CS41" s="691"/>
      <c r="CT41" s="691"/>
      <c r="CU41" s="691"/>
      <c r="CV41" s="691"/>
      <c r="CW41" s="691"/>
      <c r="CX41" s="691"/>
      <c r="CY41" s="692"/>
      <c r="CZ41" s="664" t="s">
        <v>130</v>
      </c>
      <c r="DA41" s="689"/>
      <c r="DB41" s="689"/>
      <c r="DC41" s="693"/>
      <c r="DD41" s="668" t="s">
        <v>250</v>
      </c>
      <c r="DE41" s="691"/>
      <c r="DF41" s="691"/>
      <c r="DG41" s="691"/>
      <c r="DH41" s="691"/>
      <c r="DI41" s="691"/>
      <c r="DJ41" s="691"/>
      <c r="DK41" s="692"/>
      <c r="DL41" s="742"/>
      <c r="DM41" s="743"/>
      <c r="DN41" s="743"/>
      <c r="DO41" s="743"/>
      <c r="DP41" s="743"/>
      <c r="DQ41" s="743"/>
      <c r="DR41" s="743"/>
      <c r="DS41" s="743"/>
      <c r="DT41" s="743"/>
      <c r="DU41" s="743"/>
      <c r="DV41" s="744"/>
      <c r="DW41" s="733"/>
      <c r="DX41" s="734"/>
      <c r="DY41" s="734"/>
      <c r="DZ41" s="734"/>
      <c r="EA41" s="734"/>
      <c r="EB41" s="734"/>
      <c r="EC41" s="735"/>
    </row>
    <row r="42" spans="2:133" ht="11.25" customHeight="1" x14ac:dyDescent="0.15">
      <c r="AQ42" s="728" t="s">
        <v>357</v>
      </c>
      <c r="AR42" s="729"/>
      <c r="AS42" s="729"/>
      <c r="AT42" s="729"/>
      <c r="AU42" s="729"/>
      <c r="AV42" s="729"/>
      <c r="AW42" s="729"/>
      <c r="AX42" s="729"/>
      <c r="AY42" s="730"/>
      <c r="AZ42" s="731">
        <v>1211230</v>
      </c>
      <c r="BA42" s="732"/>
      <c r="BB42" s="732"/>
      <c r="BC42" s="732"/>
      <c r="BD42" s="718"/>
      <c r="BE42" s="718"/>
      <c r="BF42" s="720"/>
      <c r="BG42" s="709"/>
      <c r="BH42" s="710"/>
      <c r="BI42" s="710"/>
      <c r="BJ42" s="710"/>
      <c r="BK42" s="710"/>
      <c r="BL42" s="224"/>
      <c r="BM42" s="681" t="s">
        <v>358</v>
      </c>
      <c r="BN42" s="681"/>
      <c r="BO42" s="681"/>
      <c r="BP42" s="681"/>
      <c r="BQ42" s="681"/>
      <c r="BR42" s="681"/>
      <c r="BS42" s="681"/>
      <c r="BT42" s="681"/>
      <c r="BU42" s="682"/>
      <c r="BV42" s="731">
        <v>333</v>
      </c>
      <c r="BW42" s="732"/>
      <c r="BX42" s="732"/>
      <c r="BY42" s="732"/>
      <c r="BZ42" s="732"/>
      <c r="CA42" s="732"/>
      <c r="CB42" s="741"/>
      <c r="CD42" s="656" t="s">
        <v>359</v>
      </c>
      <c r="CE42" s="657"/>
      <c r="CF42" s="657"/>
      <c r="CG42" s="657"/>
      <c r="CH42" s="657"/>
      <c r="CI42" s="657"/>
      <c r="CJ42" s="657"/>
      <c r="CK42" s="657"/>
      <c r="CL42" s="657"/>
      <c r="CM42" s="657"/>
      <c r="CN42" s="657"/>
      <c r="CO42" s="657"/>
      <c r="CP42" s="657"/>
      <c r="CQ42" s="658"/>
      <c r="CR42" s="659">
        <v>3138505</v>
      </c>
      <c r="CS42" s="691"/>
      <c r="CT42" s="691"/>
      <c r="CU42" s="691"/>
      <c r="CV42" s="691"/>
      <c r="CW42" s="691"/>
      <c r="CX42" s="691"/>
      <c r="CY42" s="692"/>
      <c r="CZ42" s="664">
        <v>12</v>
      </c>
      <c r="DA42" s="689"/>
      <c r="DB42" s="689"/>
      <c r="DC42" s="693"/>
      <c r="DD42" s="668">
        <v>829409</v>
      </c>
      <c r="DE42" s="691"/>
      <c r="DF42" s="691"/>
      <c r="DG42" s="691"/>
      <c r="DH42" s="691"/>
      <c r="DI42" s="691"/>
      <c r="DJ42" s="691"/>
      <c r="DK42" s="692"/>
      <c r="DL42" s="742"/>
      <c r="DM42" s="743"/>
      <c r="DN42" s="743"/>
      <c r="DO42" s="743"/>
      <c r="DP42" s="743"/>
      <c r="DQ42" s="743"/>
      <c r="DR42" s="743"/>
      <c r="DS42" s="743"/>
      <c r="DT42" s="743"/>
      <c r="DU42" s="743"/>
      <c r="DV42" s="744"/>
      <c r="DW42" s="733"/>
      <c r="DX42" s="734"/>
      <c r="DY42" s="734"/>
      <c r="DZ42" s="734"/>
      <c r="EA42" s="734"/>
      <c r="EB42" s="734"/>
      <c r="EC42" s="735"/>
    </row>
    <row r="43" spans="2:133" ht="11.25" customHeight="1" x14ac:dyDescent="0.15">
      <c r="B43" s="214" t="s">
        <v>360</v>
      </c>
      <c r="CD43" s="656" t="s">
        <v>361</v>
      </c>
      <c r="CE43" s="657"/>
      <c r="CF43" s="657"/>
      <c r="CG43" s="657"/>
      <c r="CH43" s="657"/>
      <c r="CI43" s="657"/>
      <c r="CJ43" s="657"/>
      <c r="CK43" s="657"/>
      <c r="CL43" s="657"/>
      <c r="CM43" s="657"/>
      <c r="CN43" s="657"/>
      <c r="CO43" s="657"/>
      <c r="CP43" s="657"/>
      <c r="CQ43" s="658"/>
      <c r="CR43" s="659">
        <v>19690</v>
      </c>
      <c r="CS43" s="691"/>
      <c r="CT43" s="691"/>
      <c r="CU43" s="691"/>
      <c r="CV43" s="691"/>
      <c r="CW43" s="691"/>
      <c r="CX43" s="691"/>
      <c r="CY43" s="692"/>
      <c r="CZ43" s="664">
        <v>0.1</v>
      </c>
      <c r="DA43" s="689"/>
      <c r="DB43" s="689"/>
      <c r="DC43" s="693"/>
      <c r="DD43" s="668">
        <v>19690</v>
      </c>
      <c r="DE43" s="691"/>
      <c r="DF43" s="691"/>
      <c r="DG43" s="691"/>
      <c r="DH43" s="691"/>
      <c r="DI43" s="691"/>
      <c r="DJ43" s="691"/>
      <c r="DK43" s="692"/>
      <c r="DL43" s="742"/>
      <c r="DM43" s="743"/>
      <c r="DN43" s="743"/>
      <c r="DO43" s="743"/>
      <c r="DP43" s="743"/>
      <c r="DQ43" s="743"/>
      <c r="DR43" s="743"/>
      <c r="DS43" s="743"/>
      <c r="DT43" s="743"/>
      <c r="DU43" s="743"/>
      <c r="DV43" s="744"/>
      <c r="DW43" s="733"/>
      <c r="DX43" s="734"/>
      <c r="DY43" s="734"/>
      <c r="DZ43" s="734"/>
      <c r="EA43" s="734"/>
      <c r="EB43" s="734"/>
      <c r="EC43" s="735"/>
    </row>
    <row r="44" spans="2:133" ht="11.25" customHeight="1" x14ac:dyDescent="0.15">
      <c r="B44" s="745" t="s">
        <v>362</v>
      </c>
      <c r="C44" s="745"/>
      <c r="D44" s="745"/>
      <c r="E44" s="745"/>
      <c r="F44" s="745"/>
      <c r="G44" s="745"/>
      <c r="H44" s="745"/>
      <c r="I44" s="745"/>
      <c r="J44" s="745"/>
      <c r="K44" s="745"/>
      <c r="L44" s="745"/>
      <c r="M44" s="745"/>
      <c r="N44" s="745"/>
      <c r="O44" s="745"/>
      <c r="P44" s="745"/>
      <c r="Q44" s="745"/>
      <c r="R44" s="745"/>
      <c r="S44" s="745"/>
      <c r="T44" s="745"/>
      <c r="U44" s="745"/>
      <c r="V44" s="745"/>
      <c r="W44" s="745"/>
      <c r="X44" s="745"/>
      <c r="Y44" s="745"/>
      <c r="Z44" s="745"/>
      <c r="AA44" s="745"/>
      <c r="AB44" s="745"/>
      <c r="AC44" s="745"/>
      <c r="AD44" s="745"/>
      <c r="AE44" s="745"/>
      <c r="AF44" s="745"/>
      <c r="AG44" s="745"/>
      <c r="AH44" s="745"/>
      <c r="AI44" s="745"/>
      <c r="AJ44" s="745"/>
      <c r="AK44" s="745"/>
      <c r="AL44" s="745"/>
      <c r="AM44" s="745"/>
      <c r="AN44" s="745"/>
      <c r="AO44" s="745"/>
      <c r="AP44" s="745"/>
      <c r="AQ44" s="745"/>
      <c r="AR44" s="745"/>
      <c r="AS44" s="745"/>
      <c r="AT44" s="745"/>
      <c r="AU44" s="745"/>
      <c r="AV44" s="745"/>
      <c r="AW44" s="745"/>
      <c r="AX44" s="745"/>
      <c r="AY44" s="745"/>
      <c r="AZ44" s="745"/>
      <c r="BA44" s="745"/>
      <c r="BB44" s="745"/>
      <c r="BC44" s="745"/>
      <c r="BD44" s="745"/>
      <c r="BE44" s="745"/>
      <c r="BF44" s="745"/>
      <c r="BG44" s="745"/>
      <c r="BH44" s="745"/>
      <c r="BI44" s="745"/>
      <c r="BJ44" s="745"/>
      <c r="BK44" s="745"/>
      <c r="BL44" s="745"/>
      <c r="BM44" s="745"/>
      <c r="BN44" s="745"/>
      <c r="BO44" s="745"/>
      <c r="BP44" s="745"/>
      <c r="BQ44" s="745"/>
      <c r="BR44" s="745"/>
      <c r="BS44" s="745"/>
      <c r="BT44" s="745"/>
      <c r="BU44" s="745"/>
      <c r="BV44" s="745"/>
      <c r="BW44" s="745"/>
      <c r="BX44" s="745"/>
      <c r="BY44" s="745"/>
      <c r="BZ44" s="745"/>
      <c r="CA44" s="745"/>
      <c r="CB44" s="745"/>
      <c r="CC44" s="746"/>
      <c r="CD44" s="695" t="s">
        <v>310</v>
      </c>
      <c r="CE44" s="696"/>
      <c r="CF44" s="656" t="s">
        <v>363</v>
      </c>
      <c r="CG44" s="657"/>
      <c r="CH44" s="657"/>
      <c r="CI44" s="657"/>
      <c r="CJ44" s="657"/>
      <c r="CK44" s="657"/>
      <c r="CL44" s="657"/>
      <c r="CM44" s="657"/>
      <c r="CN44" s="657"/>
      <c r="CO44" s="657"/>
      <c r="CP44" s="657"/>
      <c r="CQ44" s="658"/>
      <c r="CR44" s="659">
        <v>3138505</v>
      </c>
      <c r="CS44" s="660"/>
      <c r="CT44" s="660"/>
      <c r="CU44" s="660"/>
      <c r="CV44" s="660"/>
      <c r="CW44" s="660"/>
      <c r="CX44" s="660"/>
      <c r="CY44" s="661"/>
      <c r="CZ44" s="664">
        <v>12</v>
      </c>
      <c r="DA44" s="665"/>
      <c r="DB44" s="665"/>
      <c r="DC44" s="671"/>
      <c r="DD44" s="668">
        <v>829409</v>
      </c>
      <c r="DE44" s="660"/>
      <c r="DF44" s="660"/>
      <c r="DG44" s="660"/>
      <c r="DH44" s="660"/>
      <c r="DI44" s="660"/>
      <c r="DJ44" s="660"/>
      <c r="DK44" s="661"/>
      <c r="DL44" s="742"/>
      <c r="DM44" s="743"/>
      <c r="DN44" s="743"/>
      <c r="DO44" s="743"/>
      <c r="DP44" s="743"/>
      <c r="DQ44" s="743"/>
      <c r="DR44" s="743"/>
      <c r="DS44" s="743"/>
      <c r="DT44" s="743"/>
      <c r="DU44" s="743"/>
      <c r="DV44" s="744"/>
      <c r="DW44" s="733"/>
      <c r="DX44" s="734"/>
      <c r="DY44" s="734"/>
      <c r="DZ44" s="734"/>
      <c r="EA44" s="734"/>
      <c r="EB44" s="734"/>
      <c r="EC44" s="735"/>
    </row>
    <row r="45" spans="2:133" ht="11.25" customHeight="1" x14ac:dyDescent="0.15">
      <c r="B45" s="745" t="s">
        <v>364</v>
      </c>
      <c r="C45" s="745"/>
      <c r="D45" s="745"/>
      <c r="E45" s="745"/>
      <c r="F45" s="745"/>
      <c r="G45" s="745"/>
      <c r="H45" s="745"/>
      <c r="I45" s="745"/>
      <c r="J45" s="745"/>
      <c r="K45" s="745"/>
      <c r="L45" s="745"/>
      <c r="M45" s="745"/>
      <c r="N45" s="745"/>
      <c r="O45" s="745"/>
      <c r="P45" s="745"/>
      <c r="Q45" s="745"/>
      <c r="R45" s="745"/>
      <c r="S45" s="745"/>
      <c r="T45" s="745"/>
      <c r="U45" s="745"/>
      <c r="V45" s="745"/>
      <c r="W45" s="745"/>
      <c r="X45" s="745"/>
      <c r="Y45" s="745"/>
      <c r="Z45" s="745"/>
      <c r="AA45" s="745"/>
      <c r="AB45" s="745"/>
      <c r="AC45" s="745"/>
      <c r="AD45" s="745"/>
      <c r="AE45" s="745"/>
      <c r="AF45" s="745"/>
      <c r="AG45" s="745"/>
      <c r="AH45" s="745"/>
      <c r="AI45" s="745"/>
      <c r="AJ45" s="745"/>
      <c r="AK45" s="745"/>
      <c r="AL45" s="745"/>
      <c r="AM45" s="745"/>
      <c r="AN45" s="745"/>
      <c r="AO45" s="745"/>
      <c r="AP45" s="745"/>
      <c r="AQ45" s="745"/>
      <c r="AR45" s="745"/>
      <c r="AS45" s="745"/>
      <c r="AT45" s="745"/>
      <c r="AU45" s="745"/>
      <c r="AV45" s="745"/>
      <c r="AW45" s="745"/>
      <c r="AX45" s="745"/>
      <c r="AY45" s="745"/>
      <c r="AZ45" s="745"/>
      <c r="BA45" s="745"/>
      <c r="BB45" s="745"/>
      <c r="BC45" s="745"/>
      <c r="BD45" s="745"/>
      <c r="BE45" s="745"/>
      <c r="BF45" s="745"/>
      <c r="BG45" s="745"/>
      <c r="BH45" s="745"/>
      <c r="BI45" s="745"/>
      <c r="BJ45" s="745"/>
      <c r="BK45" s="745"/>
      <c r="BL45" s="745"/>
      <c r="BM45" s="745"/>
      <c r="BN45" s="745"/>
      <c r="BO45" s="745"/>
      <c r="BP45" s="745"/>
      <c r="BQ45" s="745"/>
      <c r="BR45" s="745"/>
      <c r="BS45" s="745"/>
      <c r="BT45" s="745"/>
      <c r="BU45" s="745"/>
      <c r="BV45" s="745"/>
      <c r="BW45" s="745"/>
      <c r="BX45" s="745"/>
      <c r="BY45" s="745"/>
      <c r="BZ45" s="745"/>
      <c r="CA45" s="745"/>
      <c r="CB45" s="745"/>
      <c r="CC45" s="746"/>
      <c r="CD45" s="697"/>
      <c r="CE45" s="698"/>
      <c r="CF45" s="656" t="s">
        <v>365</v>
      </c>
      <c r="CG45" s="657"/>
      <c r="CH45" s="657"/>
      <c r="CI45" s="657"/>
      <c r="CJ45" s="657"/>
      <c r="CK45" s="657"/>
      <c r="CL45" s="657"/>
      <c r="CM45" s="657"/>
      <c r="CN45" s="657"/>
      <c r="CO45" s="657"/>
      <c r="CP45" s="657"/>
      <c r="CQ45" s="658"/>
      <c r="CR45" s="659">
        <v>1275492</v>
      </c>
      <c r="CS45" s="691"/>
      <c r="CT45" s="691"/>
      <c r="CU45" s="691"/>
      <c r="CV45" s="691"/>
      <c r="CW45" s="691"/>
      <c r="CX45" s="691"/>
      <c r="CY45" s="692"/>
      <c r="CZ45" s="664">
        <v>4.9000000000000004</v>
      </c>
      <c r="DA45" s="689"/>
      <c r="DB45" s="689"/>
      <c r="DC45" s="693"/>
      <c r="DD45" s="668">
        <v>457608</v>
      </c>
      <c r="DE45" s="691"/>
      <c r="DF45" s="691"/>
      <c r="DG45" s="691"/>
      <c r="DH45" s="691"/>
      <c r="DI45" s="691"/>
      <c r="DJ45" s="691"/>
      <c r="DK45" s="692"/>
      <c r="DL45" s="742"/>
      <c r="DM45" s="743"/>
      <c r="DN45" s="743"/>
      <c r="DO45" s="743"/>
      <c r="DP45" s="743"/>
      <c r="DQ45" s="743"/>
      <c r="DR45" s="743"/>
      <c r="DS45" s="743"/>
      <c r="DT45" s="743"/>
      <c r="DU45" s="743"/>
      <c r="DV45" s="744"/>
      <c r="DW45" s="733"/>
      <c r="DX45" s="734"/>
      <c r="DY45" s="734"/>
      <c r="DZ45" s="734"/>
      <c r="EA45" s="734"/>
      <c r="EB45" s="734"/>
      <c r="EC45" s="735"/>
    </row>
    <row r="46" spans="2:133" ht="11.25" customHeight="1" x14ac:dyDescent="0.15">
      <c r="B46" s="225"/>
      <c r="CD46" s="697"/>
      <c r="CE46" s="698"/>
      <c r="CF46" s="656" t="s">
        <v>366</v>
      </c>
      <c r="CG46" s="657"/>
      <c r="CH46" s="657"/>
      <c r="CI46" s="657"/>
      <c r="CJ46" s="657"/>
      <c r="CK46" s="657"/>
      <c r="CL46" s="657"/>
      <c r="CM46" s="657"/>
      <c r="CN46" s="657"/>
      <c r="CO46" s="657"/>
      <c r="CP46" s="657"/>
      <c r="CQ46" s="658"/>
      <c r="CR46" s="659">
        <v>1838524</v>
      </c>
      <c r="CS46" s="660"/>
      <c r="CT46" s="660"/>
      <c r="CU46" s="660"/>
      <c r="CV46" s="660"/>
      <c r="CW46" s="660"/>
      <c r="CX46" s="660"/>
      <c r="CY46" s="661"/>
      <c r="CZ46" s="664">
        <v>7</v>
      </c>
      <c r="DA46" s="665"/>
      <c r="DB46" s="665"/>
      <c r="DC46" s="671"/>
      <c r="DD46" s="668">
        <v>362612</v>
      </c>
      <c r="DE46" s="660"/>
      <c r="DF46" s="660"/>
      <c r="DG46" s="660"/>
      <c r="DH46" s="660"/>
      <c r="DI46" s="660"/>
      <c r="DJ46" s="660"/>
      <c r="DK46" s="661"/>
      <c r="DL46" s="742"/>
      <c r="DM46" s="743"/>
      <c r="DN46" s="743"/>
      <c r="DO46" s="743"/>
      <c r="DP46" s="743"/>
      <c r="DQ46" s="743"/>
      <c r="DR46" s="743"/>
      <c r="DS46" s="743"/>
      <c r="DT46" s="743"/>
      <c r="DU46" s="743"/>
      <c r="DV46" s="744"/>
      <c r="DW46" s="733"/>
      <c r="DX46" s="734"/>
      <c r="DY46" s="734"/>
      <c r="DZ46" s="734"/>
      <c r="EA46" s="734"/>
      <c r="EB46" s="734"/>
      <c r="EC46" s="735"/>
    </row>
    <row r="47" spans="2:133" ht="11.25" customHeight="1" x14ac:dyDescent="0.15">
      <c r="B47" s="225"/>
      <c r="CD47" s="697"/>
      <c r="CE47" s="698"/>
      <c r="CF47" s="656" t="s">
        <v>367</v>
      </c>
      <c r="CG47" s="657"/>
      <c r="CH47" s="657"/>
      <c r="CI47" s="657"/>
      <c r="CJ47" s="657"/>
      <c r="CK47" s="657"/>
      <c r="CL47" s="657"/>
      <c r="CM47" s="657"/>
      <c r="CN47" s="657"/>
      <c r="CO47" s="657"/>
      <c r="CP47" s="657"/>
      <c r="CQ47" s="658"/>
      <c r="CR47" s="659" t="s">
        <v>130</v>
      </c>
      <c r="CS47" s="691"/>
      <c r="CT47" s="691"/>
      <c r="CU47" s="691"/>
      <c r="CV47" s="691"/>
      <c r="CW47" s="691"/>
      <c r="CX47" s="691"/>
      <c r="CY47" s="692"/>
      <c r="CZ47" s="664" t="s">
        <v>130</v>
      </c>
      <c r="DA47" s="689"/>
      <c r="DB47" s="689"/>
      <c r="DC47" s="693"/>
      <c r="DD47" s="668" t="s">
        <v>130</v>
      </c>
      <c r="DE47" s="691"/>
      <c r="DF47" s="691"/>
      <c r="DG47" s="691"/>
      <c r="DH47" s="691"/>
      <c r="DI47" s="691"/>
      <c r="DJ47" s="691"/>
      <c r="DK47" s="692"/>
      <c r="DL47" s="742"/>
      <c r="DM47" s="743"/>
      <c r="DN47" s="743"/>
      <c r="DO47" s="743"/>
      <c r="DP47" s="743"/>
      <c r="DQ47" s="743"/>
      <c r="DR47" s="743"/>
      <c r="DS47" s="743"/>
      <c r="DT47" s="743"/>
      <c r="DU47" s="743"/>
      <c r="DV47" s="744"/>
      <c r="DW47" s="733"/>
      <c r="DX47" s="734"/>
      <c r="DY47" s="734"/>
      <c r="DZ47" s="734"/>
      <c r="EA47" s="734"/>
      <c r="EB47" s="734"/>
      <c r="EC47" s="735"/>
    </row>
    <row r="48" spans="2:133" x14ac:dyDescent="0.15">
      <c r="B48" s="225"/>
      <c r="CD48" s="699"/>
      <c r="CE48" s="700"/>
      <c r="CF48" s="656" t="s">
        <v>368</v>
      </c>
      <c r="CG48" s="657"/>
      <c r="CH48" s="657"/>
      <c r="CI48" s="657"/>
      <c r="CJ48" s="657"/>
      <c r="CK48" s="657"/>
      <c r="CL48" s="657"/>
      <c r="CM48" s="657"/>
      <c r="CN48" s="657"/>
      <c r="CO48" s="657"/>
      <c r="CP48" s="657"/>
      <c r="CQ48" s="658"/>
      <c r="CR48" s="659" t="s">
        <v>130</v>
      </c>
      <c r="CS48" s="660"/>
      <c r="CT48" s="660"/>
      <c r="CU48" s="660"/>
      <c r="CV48" s="660"/>
      <c r="CW48" s="660"/>
      <c r="CX48" s="660"/>
      <c r="CY48" s="661"/>
      <c r="CZ48" s="664" t="s">
        <v>250</v>
      </c>
      <c r="DA48" s="665"/>
      <c r="DB48" s="665"/>
      <c r="DC48" s="671"/>
      <c r="DD48" s="668" t="s">
        <v>140</v>
      </c>
      <c r="DE48" s="660"/>
      <c r="DF48" s="660"/>
      <c r="DG48" s="660"/>
      <c r="DH48" s="660"/>
      <c r="DI48" s="660"/>
      <c r="DJ48" s="660"/>
      <c r="DK48" s="661"/>
      <c r="DL48" s="742"/>
      <c r="DM48" s="743"/>
      <c r="DN48" s="743"/>
      <c r="DO48" s="743"/>
      <c r="DP48" s="743"/>
      <c r="DQ48" s="743"/>
      <c r="DR48" s="743"/>
      <c r="DS48" s="743"/>
      <c r="DT48" s="743"/>
      <c r="DU48" s="743"/>
      <c r="DV48" s="744"/>
      <c r="DW48" s="733"/>
      <c r="DX48" s="734"/>
      <c r="DY48" s="734"/>
      <c r="DZ48" s="734"/>
      <c r="EA48" s="734"/>
      <c r="EB48" s="734"/>
      <c r="EC48" s="735"/>
    </row>
    <row r="49" spans="2:133" ht="11.25" customHeight="1" x14ac:dyDescent="0.15">
      <c r="B49" s="225"/>
      <c r="CD49" s="680" t="s">
        <v>369</v>
      </c>
      <c r="CE49" s="681"/>
      <c r="CF49" s="681"/>
      <c r="CG49" s="681"/>
      <c r="CH49" s="681"/>
      <c r="CI49" s="681"/>
      <c r="CJ49" s="681"/>
      <c r="CK49" s="681"/>
      <c r="CL49" s="681"/>
      <c r="CM49" s="681"/>
      <c r="CN49" s="681"/>
      <c r="CO49" s="681"/>
      <c r="CP49" s="681"/>
      <c r="CQ49" s="682"/>
      <c r="CR49" s="731">
        <v>26175131</v>
      </c>
      <c r="CS49" s="718"/>
      <c r="CT49" s="718"/>
      <c r="CU49" s="718"/>
      <c r="CV49" s="718"/>
      <c r="CW49" s="718"/>
      <c r="CX49" s="718"/>
      <c r="CY49" s="747"/>
      <c r="CZ49" s="739">
        <v>100</v>
      </c>
      <c r="DA49" s="748"/>
      <c r="DB49" s="748"/>
      <c r="DC49" s="749"/>
      <c r="DD49" s="750">
        <v>15055000</v>
      </c>
      <c r="DE49" s="718"/>
      <c r="DF49" s="718"/>
      <c r="DG49" s="718"/>
      <c r="DH49" s="718"/>
      <c r="DI49" s="718"/>
      <c r="DJ49" s="718"/>
      <c r="DK49" s="747"/>
      <c r="DL49" s="751"/>
      <c r="DM49" s="752"/>
      <c r="DN49" s="752"/>
      <c r="DO49" s="752"/>
      <c r="DP49" s="752"/>
      <c r="DQ49" s="752"/>
      <c r="DR49" s="752"/>
      <c r="DS49" s="752"/>
      <c r="DT49" s="752"/>
      <c r="DU49" s="752"/>
      <c r="DV49" s="753"/>
      <c r="DW49" s="754"/>
      <c r="DX49" s="755"/>
      <c r="DY49" s="755"/>
      <c r="DZ49" s="755"/>
      <c r="EA49" s="755"/>
      <c r="EB49" s="755"/>
      <c r="EC49" s="756"/>
    </row>
  </sheetData>
  <sheetProtection algorithmName="SHA-512" hashValue="Vn/EP4skJbZr5Ek4MvZnCzFZEgV/rxsT6+RNE9c4JYDRVfkCKwPfqXGg1G3DNBzH9jkG5ug/uJeQ6/9ePIZlLA==" saltValue="O8lojgRkflv2+zyGL/0biw=="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5" zoomScaleNormal="7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57" t="s">
        <v>370</v>
      </c>
      <c r="B2" s="757"/>
      <c r="C2" s="757"/>
      <c r="D2" s="757"/>
      <c r="E2" s="757"/>
      <c r="F2" s="757"/>
      <c r="G2" s="757"/>
      <c r="H2" s="757"/>
      <c r="I2" s="757"/>
      <c r="J2" s="757"/>
      <c r="K2" s="757"/>
      <c r="L2" s="757"/>
      <c r="M2" s="757"/>
      <c r="N2" s="757"/>
      <c r="O2" s="757"/>
      <c r="P2" s="757"/>
      <c r="Q2" s="757"/>
      <c r="R2" s="757"/>
      <c r="S2" s="757"/>
      <c r="T2" s="757"/>
      <c r="U2" s="757"/>
      <c r="V2" s="757"/>
      <c r="W2" s="757"/>
      <c r="X2" s="757"/>
      <c r="Y2" s="757"/>
      <c r="Z2" s="757"/>
      <c r="AA2" s="757"/>
      <c r="AB2" s="757"/>
      <c r="AC2" s="757"/>
      <c r="AD2" s="757"/>
      <c r="AE2" s="757"/>
      <c r="AF2" s="757"/>
      <c r="AG2" s="757"/>
      <c r="AH2" s="757"/>
      <c r="AI2" s="757"/>
      <c r="AJ2" s="757"/>
      <c r="AK2" s="757"/>
      <c r="AL2" s="757"/>
      <c r="AM2" s="757"/>
      <c r="AN2" s="757"/>
      <c r="AO2" s="757"/>
      <c r="AP2" s="757"/>
      <c r="AQ2" s="757"/>
      <c r="AR2" s="757"/>
      <c r="AS2" s="757"/>
      <c r="AT2" s="757"/>
      <c r="AU2" s="757"/>
      <c r="AV2" s="757"/>
      <c r="AW2" s="757"/>
      <c r="AX2" s="757"/>
      <c r="AY2" s="757"/>
      <c r="AZ2" s="757"/>
      <c r="BA2" s="757"/>
      <c r="BB2" s="757"/>
      <c r="BC2" s="757"/>
      <c r="BD2" s="757"/>
      <c r="BE2" s="757"/>
      <c r="BF2" s="757"/>
      <c r="BG2" s="757"/>
      <c r="BH2" s="757"/>
      <c r="BI2" s="757"/>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58" t="s">
        <v>371</v>
      </c>
      <c r="DK2" s="759"/>
      <c r="DL2" s="759"/>
      <c r="DM2" s="759"/>
      <c r="DN2" s="759"/>
      <c r="DO2" s="760"/>
      <c r="DP2" s="228"/>
      <c r="DQ2" s="758" t="s">
        <v>372</v>
      </c>
      <c r="DR2" s="759"/>
      <c r="DS2" s="759"/>
      <c r="DT2" s="759"/>
      <c r="DU2" s="759"/>
      <c r="DV2" s="759"/>
      <c r="DW2" s="759"/>
      <c r="DX2" s="759"/>
      <c r="DY2" s="759"/>
      <c r="DZ2" s="760"/>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61" t="s">
        <v>373</v>
      </c>
      <c r="B4" s="761"/>
      <c r="C4" s="761"/>
      <c r="D4" s="761"/>
      <c r="E4" s="761"/>
      <c r="F4" s="761"/>
      <c r="G4" s="761"/>
      <c r="H4" s="761"/>
      <c r="I4" s="761"/>
      <c r="J4" s="761"/>
      <c r="K4" s="761"/>
      <c r="L4" s="761"/>
      <c r="M4" s="761"/>
      <c r="N4" s="761"/>
      <c r="O4" s="761"/>
      <c r="P4" s="761"/>
      <c r="Q4" s="761"/>
      <c r="R4" s="761"/>
      <c r="S4" s="761"/>
      <c r="T4" s="761"/>
      <c r="U4" s="761"/>
      <c r="V4" s="761"/>
      <c r="W4" s="761"/>
      <c r="X4" s="761"/>
      <c r="Y4" s="761"/>
      <c r="Z4" s="761"/>
      <c r="AA4" s="761"/>
      <c r="AB4" s="761"/>
      <c r="AC4" s="761"/>
      <c r="AD4" s="761"/>
      <c r="AE4" s="761"/>
      <c r="AF4" s="761"/>
      <c r="AG4" s="761"/>
      <c r="AH4" s="761"/>
      <c r="AI4" s="761"/>
      <c r="AJ4" s="761"/>
      <c r="AK4" s="761"/>
      <c r="AL4" s="761"/>
      <c r="AM4" s="761"/>
      <c r="AN4" s="761"/>
      <c r="AO4" s="761"/>
      <c r="AP4" s="761"/>
      <c r="AQ4" s="761"/>
      <c r="AR4" s="761"/>
      <c r="AS4" s="761"/>
      <c r="AT4" s="761"/>
      <c r="AU4" s="761"/>
      <c r="AV4" s="761"/>
      <c r="AW4" s="761"/>
      <c r="AX4" s="761"/>
      <c r="AY4" s="761"/>
      <c r="AZ4" s="232"/>
      <c r="BA4" s="232"/>
      <c r="BB4" s="232"/>
      <c r="BC4" s="232"/>
      <c r="BD4" s="232"/>
      <c r="BE4" s="233"/>
      <c r="BF4" s="233"/>
      <c r="BG4" s="233"/>
      <c r="BH4" s="233"/>
      <c r="BI4" s="233"/>
      <c r="BJ4" s="233"/>
      <c r="BK4" s="233"/>
      <c r="BL4" s="233"/>
      <c r="BM4" s="233"/>
      <c r="BN4" s="233"/>
      <c r="BO4" s="233"/>
      <c r="BP4" s="233"/>
      <c r="BQ4" s="762" t="s">
        <v>374</v>
      </c>
      <c r="BR4" s="762"/>
      <c r="BS4" s="762"/>
      <c r="BT4" s="762"/>
      <c r="BU4" s="762"/>
      <c r="BV4" s="762"/>
      <c r="BW4" s="762"/>
      <c r="BX4" s="762"/>
      <c r="BY4" s="762"/>
      <c r="BZ4" s="762"/>
      <c r="CA4" s="762"/>
      <c r="CB4" s="762"/>
      <c r="CC4" s="762"/>
      <c r="CD4" s="762"/>
      <c r="CE4" s="762"/>
      <c r="CF4" s="762"/>
      <c r="CG4" s="762"/>
      <c r="CH4" s="762"/>
      <c r="CI4" s="762"/>
      <c r="CJ4" s="762"/>
      <c r="CK4" s="762"/>
      <c r="CL4" s="762"/>
      <c r="CM4" s="762"/>
      <c r="CN4" s="762"/>
      <c r="CO4" s="762"/>
      <c r="CP4" s="762"/>
      <c r="CQ4" s="762"/>
      <c r="CR4" s="762"/>
      <c r="CS4" s="762"/>
      <c r="CT4" s="762"/>
      <c r="CU4" s="762"/>
      <c r="CV4" s="762"/>
      <c r="CW4" s="762"/>
      <c r="CX4" s="762"/>
      <c r="CY4" s="762"/>
      <c r="CZ4" s="762"/>
      <c r="DA4" s="762"/>
      <c r="DB4" s="762"/>
      <c r="DC4" s="762"/>
      <c r="DD4" s="762"/>
      <c r="DE4" s="762"/>
      <c r="DF4" s="762"/>
      <c r="DG4" s="762"/>
      <c r="DH4" s="762"/>
      <c r="DI4" s="762"/>
      <c r="DJ4" s="762"/>
      <c r="DK4" s="762"/>
      <c r="DL4" s="762"/>
      <c r="DM4" s="762"/>
      <c r="DN4" s="762"/>
      <c r="DO4" s="762"/>
      <c r="DP4" s="762"/>
      <c r="DQ4" s="762"/>
      <c r="DR4" s="762"/>
      <c r="DS4" s="762"/>
      <c r="DT4" s="762"/>
      <c r="DU4" s="762"/>
      <c r="DV4" s="762"/>
      <c r="DW4" s="762"/>
      <c r="DX4" s="762"/>
      <c r="DY4" s="762"/>
      <c r="DZ4" s="762"/>
      <c r="EA4" s="234"/>
    </row>
    <row r="5" spans="1:131" s="235" customFormat="1" ht="26.25" customHeight="1" x14ac:dyDescent="0.15">
      <c r="A5" s="763" t="s">
        <v>375</v>
      </c>
      <c r="B5" s="764"/>
      <c r="C5" s="764"/>
      <c r="D5" s="764"/>
      <c r="E5" s="764"/>
      <c r="F5" s="764"/>
      <c r="G5" s="764"/>
      <c r="H5" s="764"/>
      <c r="I5" s="764"/>
      <c r="J5" s="764"/>
      <c r="K5" s="764"/>
      <c r="L5" s="764"/>
      <c r="M5" s="764"/>
      <c r="N5" s="764"/>
      <c r="O5" s="764"/>
      <c r="P5" s="765"/>
      <c r="Q5" s="769" t="s">
        <v>376</v>
      </c>
      <c r="R5" s="770"/>
      <c r="S5" s="770"/>
      <c r="T5" s="770"/>
      <c r="U5" s="771"/>
      <c r="V5" s="769" t="s">
        <v>377</v>
      </c>
      <c r="W5" s="770"/>
      <c r="X5" s="770"/>
      <c r="Y5" s="770"/>
      <c r="Z5" s="771"/>
      <c r="AA5" s="769" t="s">
        <v>378</v>
      </c>
      <c r="AB5" s="770"/>
      <c r="AC5" s="770"/>
      <c r="AD5" s="770"/>
      <c r="AE5" s="770"/>
      <c r="AF5" s="775" t="s">
        <v>379</v>
      </c>
      <c r="AG5" s="770"/>
      <c r="AH5" s="770"/>
      <c r="AI5" s="770"/>
      <c r="AJ5" s="776"/>
      <c r="AK5" s="770" t="s">
        <v>380</v>
      </c>
      <c r="AL5" s="770"/>
      <c r="AM5" s="770"/>
      <c r="AN5" s="770"/>
      <c r="AO5" s="771"/>
      <c r="AP5" s="769" t="s">
        <v>381</v>
      </c>
      <c r="AQ5" s="770"/>
      <c r="AR5" s="770"/>
      <c r="AS5" s="770"/>
      <c r="AT5" s="771"/>
      <c r="AU5" s="769" t="s">
        <v>382</v>
      </c>
      <c r="AV5" s="770"/>
      <c r="AW5" s="770"/>
      <c r="AX5" s="770"/>
      <c r="AY5" s="776"/>
      <c r="AZ5" s="232"/>
      <c r="BA5" s="232"/>
      <c r="BB5" s="232"/>
      <c r="BC5" s="232"/>
      <c r="BD5" s="232"/>
      <c r="BE5" s="233"/>
      <c r="BF5" s="233"/>
      <c r="BG5" s="233"/>
      <c r="BH5" s="233"/>
      <c r="BI5" s="233"/>
      <c r="BJ5" s="233"/>
      <c r="BK5" s="233"/>
      <c r="BL5" s="233"/>
      <c r="BM5" s="233"/>
      <c r="BN5" s="233"/>
      <c r="BO5" s="233"/>
      <c r="BP5" s="233"/>
      <c r="BQ5" s="763" t="s">
        <v>383</v>
      </c>
      <c r="BR5" s="764"/>
      <c r="BS5" s="764"/>
      <c r="BT5" s="764"/>
      <c r="BU5" s="764"/>
      <c r="BV5" s="764"/>
      <c r="BW5" s="764"/>
      <c r="BX5" s="764"/>
      <c r="BY5" s="764"/>
      <c r="BZ5" s="764"/>
      <c r="CA5" s="764"/>
      <c r="CB5" s="764"/>
      <c r="CC5" s="764"/>
      <c r="CD5" s="764"/>
      <c r="CE5" s="764"/>
      <c r="CF5" s="764"/>
      <c r="CG5" s="765"/>
      <c r="CH5" s="769" t="s">
        <v>384</v>
      </c>
      <c r="CI5" s="770"/>
      <c r="CJ5" s="770"/>
      <c r="CK5" s="770"/>
      <c r="CL5" s="771"/>
      <c r="CM5" s="769" t="s">
        <v>385</v>
      </c>
      <c r="CN5" s="770"/>
      <c r="CO5" s="770"/>
      <c r="CP5" s="770"/>
      <c r="CQ5" s="771"/>
      <c r="CR5" s="769" t="s">
        <v>386</v>
      </c>
      <c r="CS5" s="770"/>
      <c r="CT5" s="770"/>
      <c r="CU5" s="770"/>
      <c r="CV5" s="771"/>
      <c r="CW5" s="769" t="s">
        <v>387</v>
      </c>
      <c r="CX5" s="770"/>
      <c r="CY5" s="770"/>
      <c r="CZ5" s="770"/>
      <c r="DA5" s="771"/>
      <c r="DB5" s="769" t="s">
        <v>388</v>
      </c>
      <c r="DC5" s="770"/>
      <c r="DD5" s="770"/>
      <c r="DE5" s="770"/>
      <c r="DF5" s="771"/>
      <c r="DG5" s="799" t="s">
        <v>389</v>
      </c>
      <c r="DH5" s="800"/>
      <c r="DI5" s="800"/>
      <c r="DJ5" s="800"/>
      <c r="DK5" s="801"/>
      <c r="DL5" s="799" t="s">
        <v>390</v>
      </c>
      <c r="DM5" s="800"/>
      <c r="DN5" s="800"/>
      <c r="DO5" s="800"/>
      <c r="DP5" s="801"/>
      <c r="DQ5" s="769" t="s">
        <v>391</v>
      </c>
      <c r="DR5" s="770"/>
      <c r="DS5" s="770"/>
      <c r="DT5" s="770"/>
      <c r="DU5" s="771"/>
      <c r="DV5" s="769" t="s">
        <v>382</v>
      </c>
      <c r="DW5" s="770"/>
      <c r="DX5" s="770"/>
      <c r="DY5" s="770"/>
      <c r="DZ5" s="776"/>
      <c r="EA5" s="234"/>
    </row>
    <row r="6" spans="1:131" s="235" customFormat="1" ht="26.25" customHeight="1" thickBot="1" x14ac:dyDescent="0.2">
      <c r="A6" s="766"/>
      <c r="B6" s="767"/>
      <c r="C6" s="767"/>
      <c r="D6" s="767"/>
      <c r="E6" s="767"/>
      <c r="F6" s="767"/>
      <c r="G6" s="767"/>
      <c r="H6" s="767"/>
      <c r="I6" s="767"/>
      <c r="J6" s="767"/>
      <c r="K6" s="767"/>
      <c r="L6" s="767"/>
      <c r="M6" s="767"/>
      <c r="N6" s="767"/>
      <c r="O6" s="767"/>
      <c r="P6" s="768"/>
      <c r="Q6" s="772"/>
      <c r="R6" s="773"/>
      <c r="S6" s="773"/>
      <c r="T6" s="773"/>
      <c r="U6" s="774"/>
      <c r="V6" s="772"/>
      <c r="W6" s="773"/>
      <c r="X6" s="773"/>
      <c r="Y6" s="773"/>
      <c r="Z6" s="774"/>
      <c r="AA6" s="772"/>
      <c r="AB6" s="773"/>
      <c r="AC6" s="773"/>
      <c r="AD6" s="773"/>
      <c r="AE6" s="773"/>
      <c r="AF6" s="777"/>
      <c r="AG6" s="773"/>
      <c r="AH6" s="773"/>
      <c r="AI6" s="773"/>
      <c r="AJ6" s="778"/>
      <c r="AK6" s="773"/>
      <c r="AL6" s="773"/>
      <c r="AM6" s="773"/>
      <c r="AN6" s="773"/>
      <c r="AO6" s="774"/>
      <c r="AP6" s="772"/>
      <c r="AQ6" s="773"/>
      <c r="AR6" s="773"/>
      <c r="AS6" s="773"/>
      <c r="AT6" s="774"/>
      <c r="AU6" s="772"/>
      <c r="AV6" s="773"/>
      <c r="AW6" s="773"/>
      <c r="AX6" s="773"/>
      <c r="AY6" s="778"/>
      <c r="AZ6" s="232"/>
      <c r="BA6" s="232"/>
      <c r="BB6" s="232"/>
      <c r="BC6" s="232"/>
      <c r="BD6" s="232"/>
      <c r="BE6" s="233"/>
      <c r="BF6" s="233"/>
      <c r="BG6" s="233"/>
      <c r="BH6" s="233"/>
      <c r="BI6" s="233"/>
      <c r="BJ6" s="233"/>
      <c r="BK6" s="233"/>
      <c r="BL6" s="233"/>
      <c r="BM6" s="233"/>
      <c r="BN6" s="233"/>
      <c r="BO6" s="233"/>
      <c r="BP6" s="233"/>
      <c r="BQ6" s="766"/>
      <c r="BR6" s="767"/>
      <c r="BS6" s="767"/>
      <c r="BT6" s="767"/>
      <c r="BU6" s="767"/>
      <c r="BV6" s="767"/>
      <c r="BW6" s="767"/>
      <c r="BX6" s="767"/>
      <c r="BY6" s="767"/>
      <c r="BZ6" s="767"/>
      <c r="CA6" s="767"/>
      <c r="CB6" s="767"/>
      <c r="CC6" s="767"/>
      <c r="CD6" s="767"/>
      <c r="CE6" s="767"/>
      <c r="CF6" s="767"/>
      <c r="CG6" s="768"/>
      <c r="CH6" s="772"/>
      <c r="CI6" s="773"/>
      <c r="CJ6" s="773"/>
      <c r="CK6" s="773"/>
      <c r="CL6" s="774"/>
      <c r="CM6" s="772"/>
      <c r="CN6" s="773"/>
      <c r="CO6" s="773"/>
      <c r="CP6" s="773"/>
      <c r="CQ6" s="774"/>
      <c r="CR6" s="772"/>
      <c r="CS6" s="773"/>
      <c r="CT6" s="773"/>
      <c r="CU6" s="773"/>
      <c r="CV6" s="774"/>
      <c r="CW6" s="772"/>
      <c r="CX6" s="773"/>
      <c r="CY6" s="773"/>
      <c r="CZ6" s="773"/>
      <c r="DA6" s="774"/>
      <c r="DB6" s="772"/>
      <c r="DC6" s="773"/>
      <c r="DD6" s="773"/>
      <c r="DE6" s="773"/>
      <c r="DF6" s="774"/>
      <c r="DG6" s="802"/>
      <c r="DH6" s="803"/>
      <c r="DI6" s="803"/>
      <c r="DJ6" s="803"/>
      <c r="DK6" s="804"/>
      <c r="DL6" s="802"/>
      <c r="DM6" s="803"/>
      <c r="DN6" s="803"/>
      <c r="DO6" s="803"/>
      <c r="DP6" s="804"/>
      <c r="DQ6" s="772"/>
      <c r="DR6" s="773"/>
      <c r="DS6" s="773"/>
      <c r="DT6" s="773"/>
      <c r="DU6" s="774"/>
      <c r="DV6" s="772"/>
      <c r="DW6" s="773"/>
      <c r="DX6" s="773"/>
      <c r="DY6" s="773"/>
      <c r="DZ6" s="778"/>
      <c r="EA6" s="234"/>
    </row>
    <row r="7" spans="1:131" s="235" customFormat="1" ht="26.25" customHeight="1" thickTop="1" x14ac:dyDescent="0.15">
      <c r="A7" s="236">
        <v>1</v>
      </c>
      <c r="B7" s="785" t="s">
        <v>392</v>
      </c>
      <c r="C7" s="786"/>
      <c r="D7" s="786"/>
      <c r="E7" s="786"/>
      <c r="F7" s="786"/>
      <c r="G7" s="786"/>
      <c r="H7" s="786"/>
      <c r="I7" s="786"/>
      <c r="J7" s="786"/>
      <c r="K7" s="786"/>
      <c r="L7" s="786"/>
      <c r="M7" s="786"/>
      <c r="N7" s="786"/>
      <c r="O7" s="786"/>
      <c r="P7" s="787"/>
      <c r="Q7" s="788">
        <v>27113</v>
      </c>
      <c r="R7" s="789"/>
      <c r="S7" s="789"/>
      <c r="T7" s="789"/>
      <c r="U7" s="789"/>
      <c r="V7" s="789">
        <v>26186</v>
      </c>
      <c r="W7" s="789"/>
      <c r="X7" s="789"/>
      <c r="Y7" s="789"/>
      <c r="Z7" s="789"/>
      <c r="AA7" s="789">
        <v>927</v>
      </c>
      <c r="AB7" s="789"/>
      <c r="AC7" s="789"/>
      <c r="AD7" s="789"/>
      <c r="AE7" s="790"/>
      <c r="AF7" s="791">
        <v>871</v>
      </c>
      <c r="AG7" s="792"/>
      <c r="AH7" s="792"/>
      <c r="AI7" s="792"/>
      <c r="AJ7" s="793"/>
      <c r="AK7" s="794">
        <v>2107</v>
      </c>
      <c r="AL7" s="795"/>
      <c r="AM7" s="795"/>
      <c r="AN7" s="795"/>
      <c r="AO7" s="795"/>
      <c r="AP7" s="795">
        <v>21443</v>
      </c>
      <c r="AQ7" s="795"/>
      <c r="AR7" s="795"/>
      <c r="AS7" s="795"/>
      <c r="AT7" s="795"/>
      <c r="AU7" s="796"/>
      <c r="AV7" s="796"/>
      <c r="AW7" s="796"/>
      <c r="AX7" s="796"/>
      <c r="AY7" s="797"/>
      <c r="AZ7" s="232"/>
      <c r="BA7" s="232"/>
      <c r="BB7" s="232"/>
      <c r="BC7" s="232"/>
      <c r="BD7" s="232"/>
      <c r="BE7" s="233"/>
      <c r="BF7" s="233"/>
      <c r="BG7" s="233"/>
      <c r="BH7" s="233"/>
      <c r="BI7" s="233"/>
      <c r="BJ7" s="233"/>
      <c r="BK7" s="233"/>
      <c r="BL7" s="233"/>
      <c r="BM7" s="233"/>
      <c r="BN7" s="233"/>
      <c r="BO7" s="233"/>
      <c r="BP7" s="233"/>
      <c r="BQ7" s="236">
        <v>1</v>
      </c>
      <c r="BR7" s="237"/>
      <c r="BS7" s="782"/>
      <c r="BT7" s="783"/>
      <c r="BU7" s="783"/>
      <c r="BV7" s="783"/>
      <c r="BW7" s="783"/>
      <c r="BX7" s="783"/>
      <c r="BY7" s="783"/>
      <c r="BZ7" s="783"/>
      <c r="CA7" s="783"/>
      <c r="CB7" s="783"/>
      <c r="CC7" s="783"/>
      <c r="CD7" s="783"/>
      <c r="CE7" s="783"/>
      <c r="CF7" s="783"/>
      <c r="CG7" s="798"/>
      <c r="CH7" s="779"/>
      <c r="CI7" s="780"/>
      <c r="CJ7" s="780"/>
      <c r="CK7" s="780"/>
      <c r="CL7" s="781"/>
      <c r="CM7" s="779"/>
      <c r="CN7" s="780"/>
      <c r="CO7" s="780"/>
      <c r="CP7" s="780"/>
      <c r="CQ7" s="781"/>
      <c r="CR7" s="779"/>
      <c r="CS7" s="780"/>
      <c r="CT7" s="780"/>
      <c r="CU7" s="780"/>
      <c r="CV7" s="781"/>
      <c r="CW7" s="779"/>
      <c r="CX7" s="780"/>
      <c r="CY7" s="780"/>
      <c r="CZ7" s="780"/>
      <c r="DA7" s="781"/>
      <c r="DB7" s="779"/>
      <c r="DC7" s="780"/>
      <c r="DD7" s="780"/>
      <c r="DE7" s="780"/>
      <c r="DF7" s="781"/>
      <c r="DG7" s="779"/>
      <c r="DH7" s="780"/>
      <c r="DI7" s="780"/>
      <c r="DJ7" s="780"/>
      <c r="DK7" s="781"/>
      <c r="DL7" s="779"/>
      <c r="DM7" s="780"/>
      <c r="DN7" s="780"/>
      <c r="DO7" s="780"/>
      <c r="DP7" s="781"/>
      <c r="DQ7" s="779"/>
      <c r="DR7" s="780"/>
      <c r="DS7" s="780"/>
      <c r="DT7" s="780"/>
      <c r="DU7" s="781"/>
      <c r="DV7" s="782"/>
      <c r="DW7" s="783"/>
      <c r="DX7" s="783"/>
      <c r="DY7" s="783"/>
      <c r="DZ7" s="784"/>
      <c r="EA7" s="234"/>
    </row>
    <row r="8" spans="1:131" s="235" customFormat="1" ht="26.25" customHeight="1" x14ac:dyDescent="0.15">
      <c r="A8" s="238">
        <v>2</v>
      </c>
      <c r="B8" s="816"/>
      <c r="C8" s="817"/>
      <c r="D8" s="817"/>
      <c r="E8" s="817"/>
      <c r="F8" s="817"/>
      <c r="G8" s="817"/>
      <c r="H8" s="817"/>
      <c r="I8" s="817"/>
      <c r="J8" s="817"/>
      <c r="K8" s="817"/>
      <c r="L8" s="817"/>
      <c r="M8" s="817"/>
      <c r="N8" s="817"/>
      <c r="O8" s="817"/>
      <c r="P8" s="818"/>
      <c r="Q8" s="819"/>
      <c r="R8" s="820"/>
      <c r="S8" s="820"/>
      <c r="T8" s="820"/>
      <c r="U8" s="820"/>
      <c r="V8" s="820"/>
      <c r="W8" s="820"/>
      <c r="X8" s="820"/>
      <c r="Y8" s="820"/>
      <c r="Z8" s="820"/>
      <c r="AA8" s="820"/>
      <c r="AB8" s="820"/>
      <c r="AC8" s="820"/>
      <c r="AD8" s="820"/>
      <c r="AE8" s="821"/>
      <c r="AF8" s="822"/>
      <c r="AG8" s="823"/>
      <c r="AH8" s="823"/>
      <c r="AI8" s="823"/>
      <c r="AJ8" s="824"/>
      <c r="AK8" s="805"/>
      <c r="AL8" s="806"/>
      <c r="AM8" s="806"/>
      <c r="AN8" s="806"/>
      <c r="AO8" s="806"/>
      <c r="AP8" s="806"/>
      <c r="AQ8" s="806"/>
      <c r="AR8" s="806"/>
      <c r="AS8" s="806"/>
      <c r="AT8" s="806"/>
      <c r="AU8" s="807"/>
      <c r="AV8" s="807"/>
      <c r="AW8" s="807"/>
      <c r="AX8" s="807"/>
      <c r="AY8" s="808"/>
      <c r="AZ8" s="232"/>
      <c r="BA8" s="232"/>
      <c r="BB8" s="232"/>
      <c r="BC8" s="232"/>
      <c r="BD8" s="232"/>
      <c r="BE8" s="233"/>
      <c r="BF8" s="233"/>
      <c r="BG8" s="233"/>
      <c r="BH8" s="233"/>
      <c r="BI8" s="233"/>
      <c r="BJ8" s="233"/>
      <c r="BK8" s="233"/>
      <c r="BL8" s="233"/>
      <c r="BM8" s="233"/>
      <c r="BN8" s="233"/>
      <c r="BO8" s="233"/>
      <c r="BP8" s="233"/>
      <c r="BQ8" s="238">
        <v>2</v>
      </c>
      <c r="BR8" s="239"/>
      <c r="BS8" s="809"/>
      <c r="BT8" s="810"/>
      <c r="BU8" s="810"/>
      <c r="BV8" s="810"/>
      <c r="BW8" s="810"/>
      <c r="BX8" s="810"/>
      <c r="BY8" s="810"/>
      <c r="BZ8" s="810"/>
      <c r="CA8" s="810"/>
      <c r="CB8" s="810"/>
      <c r="CC8" s="810"/>
      <c r="CD8" s="810"/>
      <c r="CE8" s="810"/>
      <c r="CF8" s="810"/>
      <c r="CG8" s="811"/>
      <c r="CH8" s="812"/>
      <c r="CI8" s="813"/>
      <c r="CJ8" s="813"/>
      <c r="CK8" s="813"/>
      <c r="CL8" s="814"/>
      <c r="CM8" s="812"/>
      <c r="CN8" s="813"/>
      <c r="CO8" s="813"/>
      <c r="CP8" s="813"/>
      <c r="CQ8" s="814"/>
      <c r="CR8" s="812"/>
      <c r="CS8" s="813"/>
      <c r="CT8" s="813"/>
      <c r="CU8" s="813"/>
      <c r="CV8" s="814"/>
      <c r="CW8" s="812"/>
      <c r="CX8" s="813"/>
      <c r="CY8" s="813"/>
      <c r="CZ8" s="813"/>
      <c r="DA8" s="814"/>
      <c r="DB8" s="812"/>
      <c r="DC8" s="813"/>
      <c r="DD8" s="813"/>
      <c r="DE8" s="813"/>
      <c r="DF8" s="814"/>
      <c r="DG8" s="812"/>
      <c r="DH8" s="813"/>
      <c r="DI8" s="813"/>
      <c r="DJ8" s="813"/>
      <c r="DK8" s="814"/>
      <c r="DL8" s="812"/>
      <c r="DM8" s="813"/>
      <c r="DN8" s="813"/>
      <c r="DO8" s="813"/>
      <c r="DP8" s="814"/>
      <c r="DQ8" s="812"/>
      <c r="DR8" s="813"/>
      <c r="DS8" s="813"/>
      <c r="DT8" s="813"/>
      <c r="DU8" s="814"/>
      <c r="DV8" s="809"/>
      <c r="DW8" s="810"/>
      <c r="DX8" s="810"/>
      <c r="DY8" s="810"/>
      <c r="DZ8" s="815"/>
      <c r="EA8" s="234"/>
    </row>
    <row r="9" spans="1:131" s="235" customFormat="1" ht="26.25" customHeight="1" x14ac:dyDescent="0.15">
      <c r="A9" s="238">
        <v>3</v>
      </c>
      <c r="B9" s="816"/>
      <c r="C9" s="817"/>
      <c r="D9" s="817"/>
      <c r="E9" s="817"/>
      <c r="F9" s="817"/>
      <c r="G9" s="817"/>
      <c r="H9" s="817"/>
      <c r="I9" s="817"/>
      <c r="J9" s="817"/>
      <c r="K9" s="817"/>
      <c r="L9" s="817"/>
      <c r="M9" s="817"/>
      <c r="N9" s="817"/>
      <c r="O9" s="817"/>
      <c r="P9" s="818"/>
      <c r="Q9" s="819"/>
      <c r="R9" s="820"/>
      <c r="S9" s="820"/>
      <c r="T9" s="820"/>
      <c r="U9" s="820"/>
      <c r="V9" s="820"/>
      <c r="W9" s="820"/>
      <c r="X9" s="820"/>
      <c r="Y9" s="820"/>
      <c r="Z9" s="820"/>
      <c r="AA9" s="820"/>
      <c r="AB9" s="820"/>
      <c r="AC9" s="820"/>
      <c r="AD9" s="820"/>
      <c r="AE9" s="821"/>
      <c r="AF9" s="822"/>
      <c r="AG9" s="823"/>
      <c r="AH9" s="823"/>
      <c r="AI9" s="823"/>
      <c r="AJ9" s="824"/>
      <c r="AK9" s="805"/>
      <c r="AL9" s="806"/>
      <c r="AM9" s="806"/>
      <c r="AN9" s="806"/>
      <c r="AO9" s="806"/>
      <c r="AP9" s="806"/>
      <c r="AQ9" s="806"/>
      <c r="AR9" s="806"/>
      <c r="AS9" s="806"/>
      <c r="AT9" s="806"/>
      <c r="AU9" s="807"/>
      <c r="AV9" s="807"/>
      <c r="AW9" s="807"/>
      <c r="AX9" s="807"/>
      <c r="AY9" s="808"/>
      <c r="AZ9" s="232"/>
      <c r="BA9" s="232"/>
      <c r="BB9" s="232"/>
      <c r="BC9" s="232"/>
      <c r="BD9" s="232"/>
      <c r="BE9" s="233"/>
      <c r="BF9" s="233"/>
      <c r="BG9" s="233"/>
      <c r="BH9" s="233"/>
      <c r="BI9" s="233"/>
      <c r="BJ9" s="233"/>
      <c r="BK9" s="233"/>
      <c r="BL9" s="233"/>
      <c r="BM9" s="233"/>
      <c r="BN9" s="233"/>
      <c r="BO9" s="233"/>
      <c r="BP9" s="233"/>
      <c r="BQ9" s="238">
        <v>3</v>
      </c>
      <c r="BR9" s="239"/>
      <c r="BS9" s="809"/>
      <c r="BT9" s="810"/>
      <c r="BU9" s="810"/>
      <c r="BV9" s="810"/>
      <c r="BW9" s="810"/>
      <c r="BX9" s="810"/>
      <c r="BY9" s="810"/>
      <c r="BZ9" s="810"/>
      <c r="CA9" s="810"/>
      <c r="CB9" s="810"/>
      <c r="CC9" s="810"/>
      <c r="CD9" s="810"/>
      <c r="CE9" s="810"/>
      <c r="CF9" s="810"/>
      <c r="CG9" s="811"/>
      <c r="CH9" s="812"/>
      <c r="CI9" s="813"/>
      <c r="CJ9" s="813"/>
      <c r="CK9" s="813"/>
      <c r="CL9" s="814"/>
      <c r="CM9" s="812"/>
      <c r="CN9" s="813"/>
      <c r="CO9" s="813"/>
      <c r="CP9" s="813"/>
      <c r="CQ9" s="814"/>
      <c r="CR9" s="812"/>
      <c r="CS9" s="813"/>
      <c r="CT9" s="813"/>
      <c r="CU9" s="813"/>
      <c r="CV9" s="814"/>
      <c r="CW9" s="812"/>
      <c r="CX9" s="813"/>
      <c r="CY9" s="813"/>
      <c r="CZ9" s="813"/>
      <c r="DA9" s="814"/>
      <c r="DB9" s="812"/>
      <c r="DC9" s="813"/>
      <c r="DD9" s="813"/>
      <c r="DE9" s="813"/>
      <c r="DF9" s="814"/>
      <c r="DG9" s="812"/>
      <c r="DH9" s="813"/>
      <c r="DI9" s="813"/>
      <c r="DJ9" s="813"/>
      <c r="DK9" s="814"/>
      <c r="DL9" s="812"/>
      <c r="DM9" s="813"/>
      <c r="DN9" s="813"/>
      <c r="DO9" s="813"/>
      <c r="DP9" s="814"/>
      <c r="DQ9" s="812"/>
      <c r="DR9" s="813"/>
      <c r="DS9" s="813"/>
      <c r="DT9" s="813"/>
      <c r="DU9" s="814"/>
      <c r="DV9" s="809"/>
      <c r="DW9" s="810"/>
      <c r="DX9" s="810"/>
      <c r="DY9" s="810"/>
      <c r="DZ9" s="815"/>
      <c r="EA9" s="234"/>
    </row>
    <row r="10" spans="1:131" s="235" customFormat="1" ht="26.25" customHeight="1" x14ac:dyDescent="0.15">
      <c r="A10" s="238">
        <v>4</v>
      </c>
      <c r="B10" s="816"/>
      <c r="C10" s="817"/>
      <c r="D10" s="817"/>
      <c r="E10" s="817"/>
      <c r="F10" s="817"/>
      <c r="G10" s="817"/>
      <c r="H10" s="817"/>
      <c r="I10" s="817"/>
      <c r="J10" s="817"/>
      <c r="K10" s="817"/>
      <c r="L10" s="817"/>
      <c r="M10" s="817"/>
      <c r="N10" s="817"/>
      <c r="O10" s="817"/>
      <c r="P10" s="818"/>
      <c r="Q10" s="819"/>
      <c r="R10" s="820"/>
      <c r="S10" s="820"/>
      <c r="T10" s="820"/>
      <c r="U10" s="820"/>
      <c r="V10" s="820"/>
      <c r="W10" s="820"/>
      <c r="X10" s="820"/>
      <c r="Y10" s="820"/>
      <c r="Z10" s="820"/>
      <c r="AA10" s="820"/>
      <c r="AB10" s="820"/>
      <c r="AC10" s="820"/>
      <c r="AD10" s="820"/>
      <c r="AE10" s="821"/>
      <c r="AF10" s="822"/>
      <c r="AG10" s="823"/>
      <c r="AH10" s="823"/>
      <c r="AI10" s="823"/>
      <c r="AJ10" s="824"/>
      <c r="AK10" s="805"/>
      <c r="AL10" s="806"/>
      <c r="AM10" s="806"/>
      <c r="AN10" s="806"/>
      <c r="AO10" s="806"/>
      <c r="AP10" s="806"/>
      <c r="AQ10" s="806"/>
      <c r="AR10" s="806"/>
      <c r="AS10" s="806"/>
      <c r="AT10" s="806"/>
      <c r="AU10" s="807"/>
      <c r="AV10" s="807"/>
      <c r="AW10" s="807"/>
      <c r="AX10" s="807"/>
      <c r="AY10" s="808"/>
      <c r="AZ10" s="232"/>
      <c r="BA10" s="232"/>
      <c r="BB10" s="232"/>
      <c r="BC10" s="232"/>
      <c r="BD10" s="232"/>
      <c r="BE10" s="233"/>
      <c r="BF10" s="233"/>
      <c r="BG10" s="233"/>
      <c r="BH10" s="233"/>
      <c r="BI10" s="233"/>
      <c r="BJ10" s="233"/>
      <c r="BK10" s="233"/>
      <c r="BL10" s="233"/>
      <c r="BM10" s="233"/>
      <c r="BN10" s="233"/>
      <c r="BO10" s="233"/>
      <c r="BP10" s="233"/>
      <c r="BQ10" s="238">
        <v>4</v>
      </c>
      <c r="BR10" s="239"/>
      <c r="BS10" s="809"/>
      <c r="BT10" s="810"/>
      <c r="BU10" s="810"/>
      <c r="BV10" s="810"/>
      <c r="BW10" s="810"/>
      <c r="BX10" s="810"/>
      <c r="BY10" s="810"/>
      <c r="BZ10" s="810"/>
      <c r="CA10" s="810"/>
      <c r="CB10" s="810"/>
      <c r="CC10" s="810"/>
      <c r="CD10" s="810"/>
      <c r="CE10" s="810"/>
      <c r="CF10" s="810"/>
      <c r="CG10" s="811"/>
      <c r="CH10" s="812"/>
      <c r="CI10" s="813"/>
      <c r="CJ10" s="813"/>
      <c r="CK10" s="813"/>
      <c r="CL10" s="814"/>
      <c r="CM10" s="812"/>
      <c r="CN10" s="813"/>
      <c r="CO10" s="813"/>
      <c r="CP10" s="813"/>
      <c r="CQ10" s="814"/>
      <c r="CR10" s="812"/>
      <c r="CS10" s="813"/>
      <c r="CT10" s="813"/>
      <c r="CU10" s="813"/>
      <c r="CV10" s="814"/>
      <c r="CW10" s="812"/>
      <c r="CX10" s="813"/>
      <c r="CY10" s="813"/>
      <c r="CZ10" s="813"/>
      <c r="DA10" s="814"/>
      <c r="DB10" s="812"/>
      <c r="DC10" s="813"/>
      <c r="DD10" s="813"/>
      <c r="DE10" s="813"/>
      <c r="DF10" s="814"/>
      <c r="DG10" s="812"/>
      <c r="DH10" s="813"/>
      <c r="DI10" s="813"/>
      <c r="DJ10" s="813"/>
      <c r="DK10" s="814"/>
      <c r="DL10" s="812"/>
      <c r="DM10" s="813"/>
      <c r="DN10" s="813"/>
      <c r="DO10" s="813"/>
      <c r="DP10" s="814"/>
      <c r="DQ10" s="812"/>
      <c r="DR10" s="813"/>
      <c r="DS10" s="813"/>
      <c r="DT10" s="813"/>
      <c r="DU10" s="814"/>
      <c r="DV10" s="809"/>
      <c r="DW10" s="810"/>
      <c r="DX10" s="810"/>
      <c r="DY10" s="810"/>
      <c r="DZ10" s="815"/>
      <c r="EA10" s="234"/>
    </row>
    <row r="11" spans="1:131" s="235" customFormat="1" ht="26.25" customHeight="1" x14ac:dyDescent="0.15">
      <c r="A11" s="238">
        <v>5</v>
      </c>
      <c r="B11" s="816"/>
      <c r="C11" s="817"/>
      <c r="D11" s="817"/>
      <c r="E11" s="817"/>
      <c r="F11" s="817"/>
      <c r="G11" s="817"/>
      <c r="H11" s="817"/>
      <c r="I11" s="817"/>
      <c r="J11" s="817"/>
      <c r="K11" s="817"/>
      <c r="L11" s="817"/>
      <c r="M11" s="817"/>
      <c r="N11" s="817"/>
      <c r="O11" s="817"/>
      <c r="P11" s="818"/>
      <c r="Q11" s="819"/>
      <c r="R11" s="820"/>
      <c r="S11" s="820"/>
      <c r="T11" s="820"/>
      <c r="U11" s="820"/>
      <c r="V11" s="820"/>
      <c r="W11" s="820"/>
      <c r="X11" s="820"/>
      <c r="Y11" s="820"/>
      <c r="Z11" s="820"/>
      <c r="AA11" s="820"/>
      <c r="AB11" s="820"/>
      <c r="AC11" s="820"/>
      <c r="AD11" s="820"/>
      <c r="AE11" s="821"/>
      <c r="AF11" s="822"/>
      <c r="AG11" s="823"/>
      <c r="AH11" s="823"/>
      <c r="AI11" s="823"/>
      <c r="AJ11" s="824"/>
      <c r="AK11" s="805"/>
      <c r="AL11" s="806"/>
      <c r="AM11" s="806"/>
      <c r="AN11" s="806"/>
      <c r="AO11" s="806"/>
      <c r="AP11" s="806"/>
      <c r="AQ11" s="806"/>
      <c r="AR11" s="806"/>
      <c r="AS11" s="806"/>
      <c r="AT11" s="806"/>
      <c r="AU11" s="807"/>
      <c r="AV11" s="807"/>
      <c r="AW11" s="807"/>
      <c r="AX11" s="807"/>
      <c r="AY11" s="808"/>
      <c r="AZ11" s="232"/>
      <c r="BA11" s="232"/>
      <c r="BB11" s="232"/>
      <c r="BC11" s="232"/>
      <c r="BD11" s="232"/>
      <c r="BE11" s="233"/>
      <c r="BF11" s="233"/>
      <c r="BG11" s="233"/>
      <c r="BH11" s="233"/>
      <c r="BI11" s="233"/>
      <c r="BJ11" s="233"/>
      <c r="BK11" s="233"/>
      <c r="BL11" s="233"/>
      <c r="BM11" s="233"/>
      <c r="BN11" s="233"/>
      <c r="BO11" s="233"/>
      <c r="BP11" s="233"/>
      <c r="BQ11" s="238">
        <v>5</v>
      </c>
      <c r="BR11" s="239"/>
      <c r="BS11" s="809"/>
      <c r="BT11" s="810"/>
      <c r="BU11" s="810"/>
      <c r="BV11" s="810"/>
      <c r="BW11" s="810"/>
      <c r="BX11" s="810"/>
      <c r="BY11" s="810"/>
      <c r="BZ11" s="810"/>
      <c r="CA11" s="810"/>
      <c r="CB11" s="810"/>
      <c r="CC11" s="810"/>
      <c r="CD11" s="810"/>
      <c r="CE11" s="810"/>
      <c r="CF11" s="810"/>
      <c r="CG11" s="811"/>
      <c r="CH11" s="812"/>
      <c r="CI11" s="813"/>
      <c r="CJ11" s="813"/>
      <c r="CK11" s="813"/>
      <c r="CL11" s="814"/>
      <c r="CM11" s="812"/>
      <c r="CN11" s="813"/>
      <c r="CO11" s="813"/>
      <c r="CP11" s="813"/>
      <c r="CQ11" s="814"/>
      <c r="CR11" s="812"/>
      <c r="CS11" s="813"/>
      <c r="CT11" s="813"/>
      <c r="CU11" s="813"/>
      <c r="CV11" s="814"/>
      <c r="CW11" s="812"/>
      <c r="CX11" s="813"/>
      <c r="CY11" s="813"/>
      <c r="CZ11" s="813"/>
      <c r="DA11" s="814"/>
      <c r="DB11" s="812"/>
      <c r="DC11" s="813"/>
      <c r="DD11" s="813"/>
      <c r="DE11" s="813"/>
      <c r="DF11" s="814"/>
      <c r="DG11" s="812"/>
      <c r="DH11" s="813"/>
      <c r="DI11" s="813"/>
      <c r="DJ11" s="813"/>
      <c r="DK11" s="814"/>
      <c r="DL11" s="812"/>
      <c r="DM11" s="813"/>
      <c r="DN11" s="813"/>
      <c r="DO11" s="813"/>
      <c r="DP11" s="814"/>
      <c r="DQ11" s="812"/>
      <c r="DR11" s="813"/>
      <c r="DS11" s="813"/>
      <c r="DT11" s="813"/>
      <c r="DU11" s="814"/>
      <c r="DV11" s="809"/>
      <c r="DW11" s="810"/>
      <c r="DX11" s="810"/>
      <c r="DY11" s="810"/>
      <c r="DZ11" s="815"/>
      <c r="EA11" s="234"/>
    </row>
    <row r="12" spans="1:131" s="235" customFormat="1" ht="26.25" customHeight="1" x14ac:dyDescent="0.15">
      <c r="A12" s="238">
        <v>6</v>
      </c>
      <c r="B12" s="816"/>
      <c r="C12" s="817"/>
      <c r="D12" s="817"/>
      <c r="E12" s="817"/>
      <c r="F12" s="817"/>
      <c r="G12" s="817"/>
      <c r="H12" s="817"/>
      <c r="I12" s="817"/>
      <c r="J12" s="817"/>
      <c r="K12" s="817"/>
      <c r="L12" s="817"/>
      <c r="M12" s="817"/>
      <c r="N12" s="817"/>
      <c r="O12" s="817"/>
      <c r="P12" s="818"/>
      <c r="Q12" s="819"/>
      <c r="R12" s="820"/>
      <c r="S12" s="820"/>
      <c r="T12" s="820"/>
      <c r="U12" s="820"/>
      <c r="V12" s="820"/>
      <c r="W12" s="820"/>
      <c r="X12" s="820"/>
      <c r="Y12" s="820"/>
      <c r="Z12" s="820"/>
      <c r="AA12" s="820"/>
      <c r="AB12" s="820"/>
      <c r="AC12" s="820"/>
      <c r="AD12" s="820"/>
      <c r="AE12" s="821"/>
      <c r="AF12" s="822"/>
      <c r="AG12" s="823"/>
      <c r="AH12" s="823"/>
      <c r="AI12" s="823"/>
      <c r="AJ12" s="824"/>
      <c r="AK12" s="805"/>
      <c r="AL12" s="806"/>
      <c r="AM12" s="806"/>
      <c r="AN12" s="806"/>
      <c r="AO12" s="806"/>
      <c r="AP12" s="806"/>
      <c r="AQ12" s="806"/>
      <c r="AR12" s="806"/>
      <c r="AS12" s="806"/>
      <c r="AT12" s="806"/>
      <c r="AU12" s="807"/>
      <c r="AV12" s="807"/>
      <c r="AW12" s="807"/>
      <c r="AX12" s="807"/>
      <c r="AY12" s="808"/>
      <c r="AZ12" s="232"/>
      <c r="BA12" s="232"/>
      <c r="BB12" s="232"/>
      <c r="BC12" s="232"/>
      <c r="BD12" s="232"/>
      <c r="BE12" s="233"/>
      <c r="BF12" s="233"/>
      <c r="BG12" s="233"/>
      <c r="BH12" s="233"/>
      <c r="BI12" s="233"/>
      <c r="BJ12" s="233"/>
      <c r="BK12" s="233"/>
      <c r="BL12" s="233"/>
      <c r="BM12" s="233"/>
      <c r="BN12" s="233"/>
      <c r="BO12" s="233"/>
      <c r="BP12" s="233"/>
      <c r="BQ12" s="238">
        <v>6</v>
      </c>
      <c r="BR12" s="239"/>
      <c r="BS12" s="809"/>
      <c r="BT12" s="810"/>
      <c r="BU12" s="810"/>
      <c r="BV12" s="810"/>
      <c r="BW12" s="810"/>
      <c r="BX12" s="810"/>
      <c r="BY12" s="810"/>
      <c r="BZ12" s="810"/>
      <c r="CA12" s="810"/>
      <c r="CB12" s="810"/>
      <c r="CC12" s="810"/>
      <c r="CD12" s="810"/>
      <c r="CE12" s="810"/>
      <c r="CF12" s="810"/>
      <c r="CG12" s="811"/>
      <c r="CH12" s="812"/>
      <c r="CI12" s="813"/>
      <c r="CJ12" s="813"/>
      <c r="CK12" s="813"/>
      <c r="CL12" s="814"/>
      <c r="CM12" s="812"/>
      <c r="CN12" s="813"/>
      <c r="CO12" s="813"/>
      <c r="CP12" s="813"/>
      <c r="CQ12" s="814"/>
      <c r="CR12" s="812"/>
      <c r="CS12" s="813"/>
      <c r="CT12" s="813"/>
      <c r="CU12" s="813"/>
      <c r="CV12" s="814"/>
      <c r="CW12" s="812"/>
      <c r="CX12" s="813"/>
      <c r="CY12" s="813"/>
      <c r="CZ12" s="813"/>
      <c r="DA12" s="814"/>
      <c r="DB12" s="812"/>
      <c r="DC12" s="813"/>
      <c r="DD12" s="813"/>
      <c r="DE12" s="813"/>
      <c r="DF12" s="814"/>
      <c r="DG12" s="812"/>
      <c r="DH12" s="813"/>
      <c r="DI12" s="813"/>
      <c r="DJ12" s="813"/>
      <c r="DK12" s="814"/>
      <c r="DL12" s="812"/>
      <c r="DM12" s="813"/>
      <c r="DN12" s="813"/>
      <c r="DO12" s="813"/>
      <c r="DP12" s="814"/>
      <c r="DQ12" s="812"/>
      <c r="DR12" s="813"/>
      <c r="DS12" s="813"/>
      <c r="DT12" s="813"/>
      <c r="DU12" s="814"/>
      <c r="DV12" s="809"/>
      <c r="DW12" s="810"/>
      <c r="DX12" s="810"/>
      <c r="DY12" s="810"/>
      <c r="DZ12" s="815"/>
      <c r="EA12" s="234"/>
    </row>
    <row r="13" spans="1:131" s="235" customFormat="1" ht="26.25" customHeight="1" x14ac:dyDescent="0.15">
      <c r="A13" s="238">
        <v>7</v>
      </c>
      <c r="B13" s="816"/>
      <c r="C13" s="817"/>
      <c r="D13" s="817"/>
      <c r="E13" s="817"/>
      <c r="F13" s="817"/>
      <c r="G13" s="817"/>
      <c r="H13" s="817"/>
      <c r="I13" s="817"/>
      <c r="J13" s="817"/>
      <c r="K13" s="817"/>
      <c r="L13" s="817"/>
      <c r="M13" s="817"/>
      <c r="N13" s="817"/>
      <c r="O13" s="817"/>
      <c r="P13" s="818"/>
      <c r="Q13" s="819"/>
      <c r="R13" s="820"/>
      <c r="S13" s="820"/>
      <c r="T13" s="820"/>
      <c r="U13" s="820"/>
      <c r="V13" s="820"/>
      <c r="W13" s="820"/>
      <c r="X13" s="820"/>
      <c r="Y13" s="820"/>
      <c r="Z13" s="820"/>
      <c r="AA13" s="820"/>
      <c r="AB13" s="820"/>
      <c r="AC13" s="820"/>
      <c r="AD13" s="820"/>
      <c r="AE13" s="821"/>
      <c r="AF13" s="822"/>
      <c r="AG13" s="823"/>
      <c r="AH13" s="823"/>
      <c r="AI13" s="823"/>
      <c r="AJ13" s="824"/>
      <c r="AK13" s="805"/>
      <c r="AL13" s="806"/>
      <c r="AM13" s="806"/>
      <c r="AN13" s="806"/>
      <c r="AO13" s="806"/>
      <c r="AP13" s="806"/>
      <c r="AQ13" s="806"/>
      <c r="AR13" s="806"/>
      <c r="AS13" s="806"/>
      <c r="AT13" s="806"/>
      <c r="AU13" s="807"/>
      <c r="AV13" s="807"/>
      <c r="AW13" s="807"/>
      <c r="AX13" s="807"/>
      <c r="AY13" s="808"/>
      <c r="AZ13" s="232"/>
      <c r="BA13" s="232"/>
      <c r="BB13" s="232"/>
      <c r="BC13" s="232"/>
      <c r="BD13" s="232"/>
      <c r="BE13" s="233"/>
      <c r="BF13" s="233"/>
      <c r="BG13" s="233"/>
      <c r="BH13" s="233"/>
      <c r="BI13" s="233"/>
      <c r="BJ13" s="233"/>
      <c r="BK13" s="233"/>
      <c r="BL13" s="233"/>
      <c r="BM13" s="233"/>
      <c r="BN13" s="233"/>
      <c r="BO13" s="233"/>
      <c r="BP13" s="233"/>
      <c r="BQ13" s="238">
        <v>7</v>
      </c>
      <c r="BR13" s="239"/>
      <c r="BS13" s="809"/>
      <c r="BT13" s="810"/>
      <c r="BU13" s="810"/>
      <c r="BV13" s="810"/>
      <c r="BW13" s="810"/>
      <c r="BX13" s="810"/>
      <c r="BY13" s="810"/>
      <c r="BZ13" s="810"/>
      <c r="CA13" s="810"/>
      <c r="CB13" s="810"/>
      <c r="CC13" s="810"/>
      <c r="CD13" s="810"/>
      <c r="CE13" s="810"/>
      <c r="CF13" s="810"/>
      <c r="CG13" s="811"/>
      <c r="CH13" s="812"/>
      <c r="CI13" s="813"/>
      <c r="CJ13" s="813"/>
      <c r="CK13" s="813"/>
      <c r="CL13" s="814"/>
      <c r="CM13" s="812"/>
      <c r="CN13" s="813"/>
      <c r="CO13" s="813"/>
      <c r="CP13" s="813"/>
      <c r="CQ13" s="814"/>
      <c r="CR13" s="812"/>
      <c r="CS13" s="813"/>
      <c r="CT13" s="813"/>
      <c r="CU13" s="813"/>
      <c r="CV13" s="814"/>
      <c r="CW13" s="812"/>
      <c r="CX13" s="813"/>
      <c r="CY13" s="813"/>
      <c r="CZ13" s="813"/>
      <c r="DA13" s="814"/>
      <c r="DB13" s="812"/>
      <c r="DC13" s="813"/>
      <c r="DD13" s="813"/>
      <c r="DE13" s="813"/>
      <c r="DF13" s="814"/>
      <c r="DG13" s="812"/>
      <c r="DH13" s="813"/>
      <c r="DI13" s="813"/>
      <c r="DJ13" s="813"/>
      <c r="DK13" s="814"/>
      <c r="DL13" s="812"/>
      <c r="DM13" s="813"/>
      <c r="DN13" s="813"/>
      <c r="DO13" s="813"/>
      <c r="DP13" s="814"/>
      <c r="DQ13" s="812"/>
      <c r="DR13" s="813"/>
      <c r="DS13" s="813"/>
      <c r="DT13" s="813"/>
      <c r="DU13" s="814"/>
      <c r="DV13" s="809"/>
      <c r="DW13" s="810"/>
      <c r="DX13" s="810"/>
      <c r="DY13" s="810"/>
      <c r="DZ13" s="815"/>
      <c r="EA13" s="234"/>
    </row>
    <row r="14" spans="1:131" s="235" customFormat="1" ht="26.25" customHeight="1" x14ac:dyDescent="0.15">
      <c r="A14" s="238">
        <v>8</v>
      </c>
      <c r="B14" s="816"/>
      <c r="C14" s="817"/>
      <c r="D14" s="817"/>
      <c r="E14" s="817"/>
      <c r="F14" s="817"/>
      <c r="G14" s="817"/>
      <c r="H14" s="817"/>
      <c r="I14" s="817"/>
      <c r="J14" s="817"/>
      <c r="K14" s="817"/>
      <c r="L14" s="817"/>
      <c r="M14" s="817"/>
      <c r="N14" s="817"/>
      <c r="O14" s="817"/>
      <c r="P14" s="818"/>
      <c r="Q14" s="819"/>
      <c r="R14" s="820"/>
      <c r="S14" s="820"/>
      <c r="T14" s="820"/>
      <c r="U14" s="820"/>
      <c r="V14" s="820"/>
      <c r="W14" s="820"/>
      <c r="X14" s="820"/>
      <c r="Y14" s="820"/>
      <c r="Z14" s="820"/>
      <c r="AA14" s="820"/>
      <c r="AB14" s="820"/>
      <c r="AC14" s="820"/>
      <c r="AD14" s="820"/>
      <c r="AE14" s="821"/>
      <c r="AF14" s="822"/>
      <c r="AG14" s="823"/>
      <c r="AH14" s="823"/>
      <c r="AI14" s="823"/>
      <c r="AJ14" s="824"/>
      <c r="AK14" s="805"/>
      <c r="AL14" s="806"/>
      <c r="AM14" s="806"/>
      <c r="AN14" s="806"/>
      <c r="AO14" s="806"/>
      <c r="AP14" s="806"/>
      <c r="AQ14" s="806"/>
      <c r="AR14" s="806"/>
      <c r="AS14" s="806"/>
      <c r="AT14" s="806"/>
      <c r="AU14" s="807"/>
      <c r="AV14" s="807"/>
      <c r="AW14" s="807"/>
      <c r="AX14" s="807"/>
      <c r="AY14" s="808"/>
      <c r="AZ14" s="232"/>
      <c r="BA14" s="232"/>
      <c r="BB14" s="232"/>
      <c r="BC14" s="232"/>
      <c r="BD14" s="232"/>
      <c r="BE14" s="233"/>
      <c r="BF14" s="233"/>
      <c r="BG14" s="233"/>
      <c r="BH14" s="233"/>
      <c r="BI14" s="233"/>
      <c r="BJ14" s="233"/>
      <c r="BK14" s="233"/>
      <c r="BL14" s="233"/>
      <c r="BM14" s="233"/>
      <c r="BN14" s="233"/>
      <c r="BO14" s="233"/>
      <c r="BP14" s="233"/>
      <c r="BQ14" s="238">
        <v>8</v>
      </c>
      <c r="BR14" s="239"/>
      <c r="BS14" s="809"/>
      <c r="BT14" s="810"/>
      <c r="BU14" s="810"/>
      <c r="BV14" s="810"/>
      <c r="BW14" s="810"/>
      <c r="BX14" s="810"/>
      <c r="BY14" s="810"/>
      <c r="BZ14" s="810"/>
      <c r="CA14" s="810"/>
      <c r="CB14" s="810"/>
      <c r="CC14" s="810"/>
      <c r="CD14" s="810"/>
      <c r="CE14" s="810"/>
      <c r="CF14" s="810"/>
      <c r="CG14" s="811"/>
      <c r="CH14" s="812"/>
      <c r="CI14" s="813"/>
      <c r="CJ14" s="813"/>
      <c r="CK14" s="813"/>
      <c r="CL14" s="814"/>
      <c r="CM14" s="812"/>
      <c r="CN14" s="813"/>
      <c r="CO14" s="813"/>
      <c r="CP14" s="813"/>
      <c r="CQ14" s="814"/>
      <c r="CR14" s="812"/>
      <c r="CS14" s="813"/>
      <c r="CT14" s="813"/>
      <c r="CU14" s="813"/>
      <c r="CV14" s="814"/>
      <c r="CW14" s="812"/>
      <c r="CX14" s="813"/>
      <c r="CY14" s="813"/>
      <c r="CZ14" s="813"/>
      <c r="DA14" s="814"/>
      <c r="DB14" s="812"/>
      <c r="DC14" s="813"/>
      <c r="DD14" s="813"/>
      <c r="DE14" s="813"/>
      <c r="DF14" s="814"/>
      <c r="DG14" s="812"/>
      <c r="DH14" s="813"/>
      <c r="DI14" s="813"/>
      <c r="DJ14" s="813"/>
      <c r="DK14" s="814"/>
      <c r="DL14" s="812"/>
      <c r="DM14" s="813"/>
      <c r="DN14" s="813"/>
      <c r="DO14" s="813"/>
      <c r="DP14" s="814"/>
      <c r="DQ14" s="812"/>
      <c r="DR14" s="813"/>
      <c r="DS14" s="813"/>
      <c r="DT14" s="813"/>
      <c r="DU14" s="814"/>
      <c r="DV14" s="809"/>
      <c r="DW14" s="810"/>
      <c r="DX14" s="810"/>
      <c r="DY14" s="810"/>
      <c r="DZ14" s="815"/>
      <c r="EA14" s="234"/>
    </row>
    <row r="15" spans="1:131" s="235" customFormat="1" ht="26.25" customHeight="1" x14ac:dyDescent="0.15">
      <c r="A15" s="238">
        <v>9</v>
      </c>
      <c r="B15" s="816"/>
      <c r="C15" s="817"/>
      <c r="D15" s="817"/>
      <c r="E15" s="817"/>
      <c r="F15" s="817"/>
      <c r="G15" s="817"/>
      <c r="H15" s="817"/>
      <c r="I15" s="817"/>
      <c r="J15" s="817"/>
      <c r="K15" s="817"/>
      <c r="L15" s="817"/>
      <c r="M15" s="817"/>
      <c r="N15" s="817"/>
      <c r="O15" s="817"/>
      <c r="P15" s="818"/>
      <c r="Q15" s="819"/>
      <c r="R15" s="820"/>
      <c r="S15" s="820"/>
      <c r="T15" s="820"/>
      <c r="U15" s="820"/>
      <c r="V15" s="820"/>
      <c r="W15" s="820"/>
      <c r="X15" s="820"/>
      <c r="Y15" s="820"/>
      <c r="Z15" s="820"/>
      <c r="AA15" s="820"/>
      <c r="AB15" s="820"/>
      <c r="AC15" s="820"/>
      <c r="AD15" s="820"/>
      <c r="AE15" s="821"/>
      <c r="AF15" s="822"/>
      <c r="AG15" s="823"/>
      <c r="AH15" s="823"/>
      <c r="AI15" s="823"/>
      <c r="AJ15" s="824"/>
      <c r="AK15" s="805"/>
      <c r="AL15" s="806"/>
      <c r="AM15" s="806"/>
      <c r="AN15" s="806"/>
      <c r="AO15" s="806"/>
      <c r="AP15" s="806"/>
      <c r="AQ15" s="806"/>
      <c r="AR15" s="806"/>
      <c r="AS15" s="806"/>
      <c r="AT15" s="806"/>
      <c r="AU15" s="807"/>
      <c r="AV15" s="807"/>
      <c r="AW15" s="807"/>
      <c r="AX15" s="807"/>
      <c r="AY15" s="808"/>
      <c r="AZ15" s="232"/>
      <c r="BA15" s="232"/>
      <c r="BB15" s="232"/>
      <c r="BC15" s="232"/>
      <c r="BD15" s="232"/>
      <c r="BE15" s="233"/>
      <c r="BF15" s="233"/>
      <c r="BG15" s="233"/>
      <c r="BH15" s="233"/>
      <c r="BI15" s="233"/>
      <c r="BJ15" s="233"/>
      <c r="BK15" s="233"/>
      <c r="BL15" s="233"/>
      <c r="BM15" s="233"/>
      <c r="BN15" s="233"/>
      <c r="BO15" s="233"/>
      <c r="BP15" s="233"/>
      <c r="BQ15" s="238">
        <v>9</v>
      </c>
      <c r="BR15" s="239"/>
      <c r="BS15" s="809"/>
      <c r="BT15" s="810"/>
      <c r="BU15" s="810"/>
      <c r="BV15" s="810"/>
      <c r="BW15" s="810"/>
      <c r="BX15" s="810"/>
      <c r="BY15" s="810"/>
      <c r="BZ15" s="810"/>
      <c r="CA15" s="810"/>
      <c r="CB15" s="810"/>
      <c r="CC15" s="810"/>
      <c r="CD15" s="810"/>
      <c r="CE15" s="810"/>
      <c r="CF15" s="810"/>
      <c r="CG15" s="811"/>
      <c r="CH15" s="812"/>
      <c r="CI15" s="813"/>
      <c r="CJ15" s="813"/>
      <c r="CK15" s="813"/>
      <c r="CL15" s="814"/>
      <c r="CM15" s="812"/>
      <c r="CN15" s="813"/>
      <c r="CO15" s="813"/>
      <c r="CP15" s="813"/>
      <c r="CQ15" s="814"/>
      <c r="CR15" s="812"/>
      <c r="CS15" s="813"/>
      <c r="CT15" s="813"/>
      <c r="CU15" s="813"/>
      <c r="CV15" s="814"/>
      <c r="CW15" s="812"/>
      <c r="CX15" s="813"/>
      <c r="CY15" s="813"/>
      <c r="CZ15" s="813"/>
      <c r="DA15" s="814"/>
      <c r="DB15" s="812"/>
      <c r="DC15" s="813"/>
      <c r="DD15" s="813"/>
      <c r="DE15" s="813"/>
      <c r="DF15" s="814"/>
      <c r="DG15" s="812"/>
      <c r="DH15" s="813"/>
      <c r="DI15" s="813"/>
      <c r="DJ15" s="813"/>
      <c r="DK15" s="814"/>
      <c r="DL15" s="812"/>
      <c r="DM15" s="813"/>
      <c r="DN15" s="813"/>
      <c r="DO15" s="813"/>
      <c r="DP15" s="814"/>
      <c r="DQ15" s="812"/>
      <c r="DR15" s="813"/>
      <c r="DS15" s="813"/>
      <c r="DT15" s="813"/>
      <c r="DU15" s="814"/>
      <c r="DV15" s="809"/>
      <c r="DW15" s="810"/>
      <c r="DX15" s="810"/>
      <c r="DY15" s="810"/>
      <c r="DZ15" s="815"/>
      <c r="EA15" s="234"/>
    </row>
    <row r="16" spans="1:131" s="235" customFormat="1" ht="26.25" customHeight="1" x14ac:dyDescent="0.15">
      <c r="A16" s="238">
        <v>10</v>
      </c>
      <c r="B16" s="816"/>
      <c r="C16" s="817"/>
      <c r="D16" s="817"/>
      <c r="E16" s="817"/>
      <c r="F16" s="817"/>
      <c r="G16" s="817"/>
      <c r="H16" s="817"/>
      <c r="I16" s="817"/>
      <c r="J16" s="817"/>
      <c r="K16" s="817"/>
      <c r="L16" s="817"/>
      <c r="M16" s="817"/>
      <c r="N16" s="817"/>
      <c r="O16" s="817"/>
      <c r="P16" s="818"/>
      <c r="Q16" s="819"/>
      <c r="R16" s="820"/>
      <c r="S16" s="820"/>
      <c r="T16" s="820"/>
      <c r="U16" s="820"/>
      <c r="V16" s="820"/>
      <c r="W16" s="820"/>
      <c r="X16" s="820"/>
      <c r="Y16" s="820"/>
      <c r="Z16" s="820"/>
      <c r="AA16" s="820"/>
      <c r="AB16" s="820"/>
      <c r="AC16" s="820"/>
      <c r="AD16" s="820"/>
      <c r="AE16" s="821"/>
      <c r="AF16" s="822"/>
      <c r="AG16" s="823"/>
      <c r="AH16" s="823"/>
      <c r="AI16" s="823"/>
      <c r="AJ16" s="824"/>
      <c r="AK16" s="805"/>
      <c r="AL16" s="806"/>
      <c r="AM16" s="806"/>
      <c r="AN16" s="806"/>
      <c r="AO16" s="806"/>
      <c r="AP16" s="806"/>
      <c r="AQ16" s="806"/>
      <c r="AR16" s="806"/>
      <c r="AS16" s="806"/>
      <c r="AT16" s="806"/>
      <c r="AU16" s="807"/>
      <c r="AV16" s="807"/>
      <c r="AW16" s="807"/>
      <c r="AX16" s="807"/>
      <c r="AY16" s="808"/>
      <c r="AZ16" s="232"/>
      <c r="BA16" s="232"/>
      <c r="BB16" s="232"/>
      <c r="BC16" s="232"/>
      <c r="BD16" s="232"/>
      <c r="BE16" s="233"/>
      <c r="BF16" s="233"/>
      <c r="BG16" s="233"/>
      <c r="BH16" s="233"/>
      <c r="BI16" s="233"/>
      <c r="BJ16" s="233"/>
      <c r="BK16" s="233"/>
      <c r="BL16" s="233"/>
      <c r="BM16" s="233"/>
      <c r="BN16" s="233"/>
      <c r="BO16" s="233"/>
      <c r="BP16" s="233"/>
      <c r="BQ16" s="238">
        <v>10</v>
      </c>
      <c r="BR16" s="239"/>
      <c r="BS16" s="809"/>
      <c r="BT16" s="810"/>
      <c r="BU16" s="810"/>
      <c r="BV16" s="810"/>
      <c r="BW16" s="810"/>
      <c r="BX16" s="810"/>
      <c r="BY16" s="810"/>
      <c r="BZ16" s="810"/>
      <c r="CA16" s="810"/>
      <c r="CB16" s="810"/>
      <c r="CC16" s="810"/>
      <c r="CD16" s="810"/>
      <c r="CE16" s="810"/>
      <c r="CF16" s="810"/>
      <c r="CG16" s="811"/>
      <c r="CH16" s="812"/>
      <c r="CI16" s="813"/>
      <c r="CJ16" s="813"/>
      <c r="CK16" s="813"/>
      <c r="CL16" s="814"/>
      <c r="CM16" s="812"/>
      <c r="CN16" s="813"/>
      <c r="CO16" s="813"/>
      <c r="CP16" s="813"/>
      <c r="CQ16" s="814"/>
      <c r="CR16" s="812"/>
      <c r="CS16" s="813"/>
      <c r="CT16" s="813"/>
      <c r="CU16" s="813"/>
      <c r="CV16" s="814"/>
      <c r="CW16" s="812"/>
      <c r="CX16" s="813"/>
      <c r="CY16" s="813"/>
      <c r="CZ16" s="813"/>
      <c r="DA16" s="814"/>
      <c r="DB16" s="812"/>
      <c r="DC16" s="813"/>
      <c r="DD16" s="813"/>
      <c r="DE16" s="813"/>
      <c r="DF16" s="814"/>
      <c r="DG16" s="812"/>
      <c r="DH16" s="813"/>
      <c r="DI16" s="813"/>
      <c r="DJ16" s="813"/>
      <c r="DK16" s="814"/>
      <c r="DL16" s="812"/>
      <c r="DM16" s="813"/>
      <c r="DN16" s="813"/>
      <c r="DO16" s="813"/>
      <c r="DP16" s="814"/>
      <c r="DQ16" s="812"/>
      <c r="DR16" s="813"/>
      <c r="DS16" s="813"/>
      <c r="DT16" s="813"/>
      <c r="DU16" s="814"/>
      <c r="DV16" s="809"/>
      <c r="DW16" s="810"/>
      <c r="DX16" s="810"/>
      <c r="DY16" s="810"/>
      <c r="DZ16" s="815"/>
      <c r="EA16" s="234"/>
    </row>
    <row r="17" spans="1:131" s="235" customFormat="1" ht="26.25" customHeight="1" x14ac:dyDescent="0.15">
      <c r="A17" s="238">
        <v>11</v>
      </c>
      <c r="B17" s="816"/>
      <c r="C17" s="817"/>
      <c r="D17" s="817"/>
      <c r="E17" s="817"/>
      <c r="F17" s="817"/>
      <c r="G17" s="817"/>
      <c r="H17" s="817"/>
      <c r="I17" s="817"/>
      <c r="J17" s="817"/>
      <c r="K17" s="817"/>
      <c r="L17" s="817"/>
      <c r="M17" s="817"/>
      <c r="N17" s="817"/>
      <c r="O17" s="817"/>
      <c r="P17" s="818"/>
      <c r="Q17" s="819"/>
      <c r="R17" s="820"/>
      <c r="S17" s="820"/>
      <c r="T17" s="820"/>
      <c r="U17" s="820"/>
      <c r="V17" s="820"/>
      <c r="W17" s="820"/>
      <c r="X17" s="820"/>
      <c r="Y17" s="820"/>
      <c r="Z17" s="820"/>
      <c r="AA17" s="820"/>
      <c r="AB17" s="820"/>
      <c r="AC17" s="820"/>
      <c r="AD17" s="820"/>
      <c r="AE17" s="821"/>
      <c r="AF17" s="822"/>
      <c r="AG17" s="823"/>
      <c r="AH17" s="823"/>
      <c r="AI17" s="823"/>
      <c r="AJ17" s="824"/>
      <c r="AK17" s="805"/>
      <c r="AL17" s="806"/>
      <c r="AM17" s="806"/>
      <c r="AN17" s="806"/>
      <c r="AO17" s="806"/>
      <c r="AP17" s="806"/>
      <c r="AQ17" s="806"/>
      <c r="AR17" s="806"/>
      <c r="AS17" s="806"/>
      <c r="AT17" s="806"/>
      <c r="AU17" s="807"/>
      <c r="AV17" s="807"/>
      <c r="AW17" s="807"/>
      <c r="AX17" s="807"/>
      <c r="AY17" s="808"/>
      <c r="AZ17" s="232"/>
      <c r="BA17" s="232"/>
      <c r="BB17" s="232"/>
      <c r="BC17" s="232"/>
      <c r="BD17" s="232"/>
      <c r="BE17" s="233"/>
      <c r="BF17" s="233"/>
      <c r="BG17" s="233"/>
      <c r="BH17" s="233"/>
      <c r="BI17" s="233"/>
      <c r="BJ17" s="233"/>
      <c r="BK17" s="233"/>
      <c r="BL17" s="233"/>
      <c r="BM17" s="233"/>
      <c r="BN17" s="233"/>
      <c r="BO17" s="233"/>
      <c r="BP17" s="233"/>
      <c r="BQ17" s="238">
        <v>11</v>
      </c>
      <c r="BR17" s="239"/>
      <c r="BS17" s="809"/>
      <c r="BT17" s="810"/>
      <c r="BU17" s="810"/>
      <c r="BV17" s="810"/>
      <c r="BW17" s="810"/>
      <c r="BX17" s="810"/>
      <c r="BY17" s="810"/>
      <c r="BZ17" s="810"/>
      <c r="CA17" s="810"/>
      <c r="CB17" s="810"/>
      <c r="CC17" s="810"/>
      <c r="CD17" s="810"/>
      <c r="CE17" s="810"/>
      <c r="CF17" s="810"/>
      <c r="CG17" s="811"/>
      <c r="CH17" s="812"/>
      <c r="CI17" s="813"/>
      <c r="CJ17" s="813"/>
      <c r="CK17" s="813"/>
      <c r="CL17" s="814"/>
      <c r="CM17" s="812"/>
      <c r="CN17" s="813"/>
      <c r="CO17" s="813"/>
      <c r="CP17" s="813"/>
      <c r="CQ17" s="814"/>
      <c r="CR17" s="812"/>
      <c r="CS17" s="813"/>
      <c r="CT17" s="813"/>
      <c r="CU17" s="813"/>
      <c r="CV17" s="814"/>
      <c r="CW17" s="812"/>
      <c r="CX17" s="813"/>
      <c r="CY17" s="813"/>
      <c r="CZ17" s="813"/>
      <c r="DA17" s="814"/>
      <c r="DB17" s="812"/>
      <c r="DC17" s="813"/>
      <c r="DD17" s="813"/>
      <c r="DE17" s="813"/>
      <c r="DF17" s="814"/>
      <c r="DG17" s="812"/>
      <c r="DH17" s="813"/>
      <c r="DI17" s="813"/>
      <c r="DJ17" s="813"/>
      <c r="DK17" s="814"/>
      <c r="DL17" s="812"/>
      <c r="DM17" s="813"/>
      <c r="DN17" s="813"/>
      <c r="DO17" s="813"/>
      <c r="DP17" s="814"/>
      <c r="DQ17" s="812"/>
      <c r="DR17" s="813"/>
      <c r="DS17" s="813"/>
      <c r="DT17" s="813"/>
      <c r="DU17" s="814"/>
      <c r="DV17" s="809"/>
      <c r="DW17" s="810"/>
      <c r="DX17" s="810"/>
      <c r="DY17" s="810"/>
      <c r="DZ17" s="815"/>
      <c r="EA17" s="234"/>
    </row>
    <row r="18" spans="1:131" s="235" customFormat="1" ht="26.25" customHeight="1" x14ac:dyDescent="0.15">
      <c r="A18" s="238">
        <v>12</v>
      </c>
      <c r="B18" s="816"/>
      <c r="C18" s="817"/>
      <c r="D18" s="817"/>
      <c r="E18" s="817"/>
      <c r="F18" s="817"/>
      <c r="G18" s="817"/>
      <c r="H18" s="817"/>
      <c r="I18" s="817"/>
      <c r="J18" s="817"/>
      <c r="K18" s="817"/>
      <c r="L18" s="817"/>
      <c r="M18" s="817"/>
      <c r="N18" s="817"/>
      <c r="O18" s="817"/>
      <c r="P18" s="818"/>
      <c r="Q18" s="819"/>
      <c r="R18" s="820"/>
      <c r="S18" s="820"/>
      <c r="T18" s="820"/>
      <c r="U18" s="820"/>
      <c r="V18" s="820"/>
      <c r="W18" s="820"/>
      <c r="X18" s="820"/>
      <c r="Y18" s="820"/>
      <c r="Z18" s="820"/>
      <c r="AA18" s="820"/>
      <c r="AB18" s="820"/>
      <c r="AC18" s="820"/>
      <c r="AD18" s="820"/>
      <c r="AE18" s="821"/>
      <c r="AF18" s="822"/>
      <c r="AG18" s="823"/>
      <c r="AH18" s="823"/>
      <c r="AI18" s="823"/>
      <c r="AJ18" s="824"/>
      <c r="AK18" s="805"/>
      <c r="AL18" s="806"/>
      <c r="AM18" s="806"/>
      <c r="AN18" s="806"/>
      <c r="AO18" s="806"/>
      <c r="AP18" s="806"/>
      <c r="AQ18" s="806"/>
      <c r="AR18" s="806"/>
      <c r="AS18" s="806"/>
      <c r="AT18" s="806"/>
      <c r="AU18" s="807"/>
      <c r="AV18" s="807"/>
      <c r="AW18" s="807"/>
      <c r="AX18" s="807"/>
      <c r="AY18" s="808"/>
      <c r="AZ18" s="232"/>
      <c r="BA18" s="232"/>
      <c r="BB18" s="232"/>
      <c r="BC18" s="232"/>
      <c r="BD18" s="232"/>
      <c r="BE18" s="233"/>
      <c r="BF18" s="233"/>
      <c r="BG18" s="233"/>
      <c r="BH18" s="233"/>
      <c r="BI18" s="233"/>
      <c r="BJ18" s="233"/>
      <c r="BK18" s="233"/>
      <c r="BL18" s="233"/>
      <c r="BM18" s="233"/>
      <c r="BN18" s="233"/>
      <c r="BO18" s="233"/>
      <c r="BP18" s="233"/>
      <c r="BQ18" s="238">
        <v>12</v>
      </c>
      <c r="BR18" s="239"/>
      <c r="BS18" s="809"/>
      <c r="BT18" s="810"/>
      <c r="BU18" s="810"/>
      <c r="BV18" s="810"/>
      <c r="BW18" s="810"/>
      <c r="BX18" s="810"/>
      <c r="BY18" s="810"/>
      <c r="BZ18" s="810"/>
      <c r="CA18" s="810"/>
      <c r="CB18" s="810"/>
      <c r="CC18" s="810"/>
      <c r="CD18" s="810"/>
      <c r="CE18" s="810"/>
      <c r="CF18" s="810"/>
      <c r="CG18" s="811"/>
      <c r="CH18" s="812"/>
      <c r="CI18" s="813"/>
      <c r="CJ18" s="813"/>
      <c r="CK18" s="813"/>
      <c r="CL18" s="814"/>
      <c r="CM18" s="812"/>
      <c r="CN18" s="813"/>
      <c r="CO18" s="813"/>
      <c r="CP18" s="813"/>
      <c r="CQ18" s="814"/>
      <c r="CR18" s="812"/>
      <c r="CS18" s="813"/>
      <c r="CT18" s="813"/>
      <c r="CU18" s="813"/>
      <c r="CV18" s="814"/>
      <c r="CW18" s="812"/>
      <c r="CX18" s="813"/>
      <c r="CY18" s="813"/>
      <c r="CZ18" s="813"/>
      <c r="DA18" s="814"/>
      <c r="DB18" s="812"/>
      <c r="DC18" s="813"/>
      <c r="DD18" s="813"/>
      <c r="DE18" s="813"/>
      <c r="DF18" s="814"/>
      <c r="DG18" s="812"/>
      <c r="DH18" s="813"/>
      <c r="DI18" s="813"/>
      <c r="DJ18" s="813"/>
      <c r="DK18" s="814"/>
      <c r="DL18" s="812"/>
      <c r="DM18" s="813"/>
      <c r="DN18" s="813"/>
      <c r="DO18" s="813"/>
      <c r="DP18" s="814"/>
      <c r="DQ18" s="812"/>
      <c r="DR18" s="813"/>
      <c r="DS18" s="813"/>
      <c r="DT18" s="813"/>
      <c r="DU18" s="814"/>
      <c r="DV18" s="809"/>
      <c r="DW18" s="810"/>
      <c r="DX18" s="810"/>
      <c r="DY18" s="810"/>
      <c r="DZ18" s="815"/>
      <c r="EA18" s="234"/>
    </row>
    <row r="19" spans="1:131" s="235" customFormat="1" ht="26.25" customHeight="1" x14ac:dyDescent="0.15">
      <c r="A19" s="238">
        <v>13</v>
      </c>
      <c r="B19" s="816"/>
      <c r="C19" s="817"/>
      <c r="D19" s="817"/>
      <c r="E19" s="817"/>
      <c r="F19" s="817"/>
      <c r="G19" s="817"/>
      <c r="H19" s="817"/>
      <c r="I19" s="817"/>
      <c r="J19" s="817"/>
      <c r="K19" s="817"/>
      <c r="L19" s="817"/>
      <c r="M19" s="817"/>
      <c r="N19" s="817"/>
      <c r="O19" s="817"/>
      <c r="P19" s="818"/>
      <c r="Q19" s="819"/>
      <c r="R19" s="820"/>
      <c r="S19" s="820"/>
      <c r="T19" s="820"/>
      <c r="U19" s="820"/>
      <c r="V19" s="820"/>
      <c r="W19" s="820"/>
      <c r="X19" s="820"/>
      <c r="Y19" s="820"/>
      <c r="Z19" s="820"/>
      <c r="AA19" s="820"/>
      <c r="AB19" s="820"/>
      <c r="AC19" s="820"/>
      <c r="AD19" s="820"/>
      <c r="AE19" s="821"/>
      <c r="AF19" s="822"/>
      <c r="AG19" s="823"/>
      <c r="AH19" s="823"/>
      <c r="AI19" s="823"/>
      <c r="AJ19" s="824"/>
      <c r="AK19" s="805"/>
      <c r="AL19" s="806"/>
      <c r="AM19" s="806"/>
      <c r="AN19" s="806"/>
      <c r="AO19" s="806"/>
      <c r="AP19" s="806"/>
      <c r="AQ19" s="806"/>
      <c r="AR19" s="806"/>
      <c r="AS19" s="806"/>
      <c r="AT19" s="806"/>
      <c r="AU19" s="807"/>
      <c r="AV19" s="807"/>
      <c r="AW19" s="807"/>
      <c r="AX19" s="807"/>
      <c r="AY19" s="808"/>
      <c r="AZ19" s="232"/>
      <c r="BA19" s="232"/>
      <c r="BB19" s="232"/>
      <c r="BC19" s="232"/>
      <c r="BD19" s="232"/>
      <c r="BE19" s="233"/>
      <c r="BF19" s="233"/>
      <c r="BG19" s="233"/>
      <c r="BH19" s="233"/>
      <c r="BI19" s="233"/>
      <c r="BJ19" s="233"/>
      <c r="BK19" s="233"/>
      <c r="BL19" s="233"/>
      <c r="BM19" s="233"/>
      <c r="BN19" s="233"/>
      <c r="BO19" s="233"/>
      <c r="BP19" s="233"/>
      <c r="BQ19" s="238">
        <v>13</v>
      </c>
      <c r="BR19" s="239"/>
      <c r="BS19" s="809"/>
      <c r="BT19" s="810"/>
      <c r="BU19" s="810"/>
      <c r="BV19" s="810"/>
      <c r="BW19" s="810"/>
      <c r="BX19" s="810"/>
      <c r="BY19" s="810"/>
      <c r="BZ19" s="810"/>
      <c r="CA19" s="810"/>
      <c r="CB19" s="810"/>
      <c r="CC19" s="810"/>
      <c r="CD19" s="810"/>
      <c r="CE19" s="810"/>
      <c r="CF19" s="810"/>
      <c r="CG19" s="811"/>
      <c r="CH19" s="812"/>
      <c r="CI19" s="813"/>
      <c r="CJ19" s="813"/>
      <c r="CK19" s="813"/>
      <c r="CL19" s="814"/>
      <c r="CM19" s="812"/>
      <c r="CN19" s="813"/>
      <c r="CO19" s="813"/>
      <c r="CP19" s="813"/>
      <c r="CQ19" s="814"/>
      <c r="CR19" s="812"/>
      <c r="CS19" s="813"/>
      <c r="CT19" s="813"/>
      <c r="CU19" s="813"/>
      <c r="CV19" s="814"/>
      <c r="CW19" s="812"/>
      <c r="CX19" s="813"/>
      <c r="CY19" s="813"/>
      <c r="CZ19" s="813"/>
      <c r="DA19" s="814"/>
      <c r="DB19" s="812"/>
      <c r="DC19" s="813"/>
      <c r="DD19" s="813"/>
      <c r="DE19" s="813"/>
      <c r="DF19" s="814"/>
      <c r="DG19" s="812"/>
      <c r="DH19" s="813"/>
      <c r="DI19" s="813"/>
      <c r="DJ19" s="813"/>
      <c r="DK19" s="814"/>
      <c r="DL19" s="812"/>
      <c r="DM19" s="813"/>
      <c r="DN19" s="813"/>
      <c r="DO19" s="813"/>
      <c r="DP19" s="814"/>
      <c r="DQ19" s="812"/>
      <c r="DR19" s="813"/>
      <c r="DS19" s="813"/>
      <c r="DT19" s="813"/>
      <c r="DU19" s="814"/>
      <c r="DV19" s="809"/>
      <c r="DW19" s="810"/>
      <c r="DX19" s="810"/>
      <c r="DY19" s="810"/>
      <c r="DZ19" s="815"/>
      <c r="EA19" s="234"/>
    </row>
    <row r="20" spans="1:131" s="235" customFormat="1" ht="26.25" customHeight="1" x14ac:dyDescent="0.15">
      <c r="A20" s="238">
        <v>14</v>
      </c>
      <c r="B20" s="816"/>
      <c r="C20" s="817"/>
      <c r="D20" s="817"/>
      <c r="E20" s="817"/>
      <c r="F20" s="817"/>
      <c r="G20" s="817"/>
      <c r="H20" s="817"/>
      <c r="I20" s="817"/>
      <c r="J20" s="817"/>
      <c r="K20" s="817"/>
      <c r="L20" s="817"/>
      <c r="M20" s="817"/>
      <c r="N20" s="817"/>
      <c r="O20" s="817"/>
      <c r="P20" s="818"/>
      <c r="Q20" s="819"/>
      <c r="R20" s="820"/>
      <c r="S20" s="820"/>
      <c r="T20" s="820"/>
      <c r="U20" s="820"/>
      <c r="V20" s="820"/>
      <c r="W20" s="820"/>
      <c r="X20" s="820"/>
      <c r="Y20" s="820"/>
      <c r="Z20" s="820"/>
      <c r="AA20" s="820"/>
      <c r="AB20" s="820"/>
      <c r="AC20" s="820"/>
      <c r="AD20" s="820"/>
      <c r="AE20" s="821"/>
      <c r="AF20" s="822"/>
      <c r="AG20" s="823"/>
      <c r="AH20" s="823"/>
      <c r="AI20" s="823"/>
      <c r="AJ20" s="824"/>
      <c r="AK20" s="805"/>
      <c r="AL20" s="806"/>
      <c r="AM20" s="806"/>
      <c r="AN20" s="806"/>
      <c r="AO20" s="806"/>
      <c r="AP20" s="806"/>
      <c r="AQ20" s="806"/>
      <c r="AR20" s="806"/>
      <c r="AS20" s="806"/>
      <c r="AT20" s="806"/>
      <c r="AU20" s="807"/>
      <c r="AV20" s="807"/>
      <c r="AW20" s="807"/>
      <c r="AX20" s="807"/>
      <c r="AY20" s="808"/>
      <c r="AZ20" s="232"/>
      <c r="BA20" s="232"/>
      <c r="BB20" s="232"/>
      <c r="BC20" s="232"/>
      <c r="BD20" s="232"/>
      <c r="BE20" s="233"/>
      <c r="BF20" s="233"/>
      <c r="BG20" s="233"/>
      <c r="BH20" s="233"/>
      <c r="BI20" s="233"/>
      <c r="BJ20" s="233"/>
      <c r="BK20" s="233"/>
      <c r="BL20" s="233"/>
      <c r="BM20" s="233"/>
      <c r="BN20" s="233"/>
      <c r="BO20" s="233"/>
      <c r="BP20" s="233"/>
      <c r="BQ20" s="238">
        <v>14</v>
      </c>
      <c r="BR20" s="239"/>
      <c r="BS20" s="809"/>
      <c r="BT20" s="810"/>
      <c r="BU20" s="810"/>
      <c r="BV20" s="810"/>
      <c r="BW20" s="810"/>
      <c r="BX20" s="810"/>
      <c r="BY20" s="810"/>
      <c r="BZ20" s="810"/>
      <c r="CA20" s="810"/>
      <c r="CB20" s="810"/>
      <c r="CC20" s="810"/>
      <c r="CD20" s="810"/>
      <c r="CE20" s="810"/>
      <c r="CF20" s="810"/>
      <c r="CG20" s="811"/>
      <c r="CH20" s="812"/>
      <c r="CI20" s="813"/>
      <c r="CJ20" s="813"/>
      <c r="CK20" s="813"/>
      <c r="CL20" s="814"/>
      <c r="CM20" s="812"/>
      <c r="CN20" s="813"/>
      <c r="CO20" s="813"/>
      <c r="CP20" s="813"/>
      <c r="CQ20" s="814"/>
      <c r="CR20" s="812"/>
      <c r="CS20" s="813"/>
      <c r="CT20" s="813"/>
      <c r="CU20" s="813"/>
      <c r="CV20" s="814"/>
      <c r="CW20" s="812"/>
      <c r="CX20" s="813"/>
      <c r="CY20" s="813"/>
      <c r="CZ20" s="813"/>
      <c r="DA20" s="814"/>
      <c r="DB20" s="812"/>
      <c r="DC20" s="813"/>
      <c r="DD20" s="813"/>
      <c r="DE20" s="813"/>
      <c r="DF20" s="814"/>
      <c r="DG20" s="812"/>
      <c r="DH20" s="813"/>
      <c r="DI20" s="813"/>
      <c r="DJ20" s="813"/>
      <c r="DK20" s="814"/>
      <c r="DL20" s="812"/>
      <c r="DM20" s="813"/>
      <c r="DN20" s="813"/>
      <c r="DO20" s="813"/>
      <c r="DP20" s="814"/>
      <c r="DQ20" s="812"/>
      <c r="DR20" s="813"/>
      <c r="DS20" s="813"/>
      <c r="DT20" s="813"/>
      <c r="DU20" s="814"/>
      <c r="DV20" s="809"/>
      <c r="DW20" s="810"/>
      <c r="DX20" s="810"/>
      <c r="DY20" s="810"/>
      <c r="DZ20" s="815"/>
      <c r="EA20" s="234"/>
    </row>
    <row r="21" spans="1:131" s="235" customFormat="1" ht="26.25" customHeight="1" thickBot="1" x14ac:dyDescent="0.2">
      <c r="A21" s="238">
        <v>15</v>
      </c>
      <c r="B21" s="816"/>
      <c r="C21" s="817"/>
      <c r="D21" s="817"/>
      <c r="E21" s="817"/>
      <c r="F21" s="817"/>
      <c r="G21" s="817"/>
      <c r="H21" s="817"/>
      <c r="I21" s="817"/>
      <c r="J21" s="817"/>
      <c r="K21" s="817"/>
      <c r="L21" s="817"/>
      <c r="M21" s="817"/>
      <c r="N21" s="817"/>
      <c r="O21" s="817"/>
      <c r="P21" s="818"/>
      <c r="Q21" s="819"/>
      <c r="R21" s="820"/>
      <c r="S21" s="820"/>
      <c r="T21" s="820"/>
      <c r="U21" s="820"/>
      <c r="V21" s="820"/>
      <c r="W21" s="820"/>
      <c r="X21" s="820"/>
      <c r="Y21" s="820"/>
      <c r="Z21" s="820"/>
      <c r="AA21" s="820"/>
      <c r="AB21" s="820"/>
      <c r="AC21" s="820"/>
      <c r="AD21" s="820"/>
      <c r="AE21" s="821"/>
      <c r="AF21" s="822"/>
      <c r="AG21" s="823"/>
      <c r="AH21" s="823"/>
      <c r="AI21" s="823"/>
      <c r="AJ21" s="824"/>
      <c r="AK21" s="805"/>
      <c r="AL21" s="806"/>
      <c r="AM21" s="806"/>
      <c r="AN21" s="806"/>
      <c r="AO21" s="806"/>
      <c r="AP21" s="806"/>
      <c r="AQ21" s="806"/>
      <c r="AR21" s="806"/>
      <c r="AS21" s="806"/>
      <c r="AT21" s="806"/>
      <c r="AU21" s="807"/>
      <c r="AV21" s="807"/>
      <c r="AW21" s="807"/>
      <c r="AX21" s="807"/>
      <c r="AY21" s="808"/>
      <c r="AZ21" s="232"/>
      <c r="BA21" s="232"/>
      <c r="BB21" s="232"/>
      <c r="BC21" s="232"/>
      <c r="BD21" s="232"/>
      <c r="BE21" s="233"/>
      <c r="BF21" s="233"/>
      <c r="BG21" s="233"/>
      <c r="BH21" s="233"/>
      <c r="BI21" s="233"/>
      <c r="BJ21" s="233"/>
      <c r="BK21" s="233"/>
      <c r="BL21" s="233"/>
      <c r="BM21" s="233"/>
      <c r="BN21" s="233"/>
      <c r="BO21" s="233"/>
      <c r="BP21" s="233"/>
      <c r="BQ21" s="238">
        <v>15</v>
      </c>
      <c r="BR21" s="239"/>
      <c r="BS21" s="809"/>
      <c r="BT21" s="810"/>
      <c r="BU21" s="810"/>
      <c r="BV21" s="810"/>
      <c r="BW21" s="810"/>
      <c r="BX21" s="810"/>
      <c r="BY21" s="810"/>
      <c r="BZ21" s="810"/>
      <c r="CA21" s="810"/>
      <c r="CB21" s="810"/>
      <c r="CC21" s="810"/>
      <c r="CD21" s="810"/>
      <c r="CE21" s="810"/>
      <c r="CF21" s="810"/>
      <c r="CG21" s="811"/>
      <c r="CH21" s="812"/>
      <c r="CI21" s="813"/>
      <c r="CJ21" s="813"/>
      <c r="CK21" s="813"/>
      <c r="CL21" s="814"/>
      <c r="CM21" s="812"/>
      <c r="CN21" s="813"/>
      <c r="CO21" s="813"/>
      <c r="CP21" s="813"/>
      <c r="CQ21" s="814"/>
      <c r="CR21" s="812"/>
      <c r="CS21" s="813"/>
      <c r="CT21" s="813"/>
      <c r="CU21" s="813"/>
      <c r="CV21" s="814"/>
      <c r="CW21" s="812"/>
      <c r="CX21" s="813"/>
      <c r="CY21" s="813"/>
      <c r="CZ21" s="813"/>
      <c r="DA21" s="814"/>
      <c r="DB21" s="812"/>
      <c r="DC21" s="813"/>
      <c r="DD21" s="813"/>
      <c r="DE21" s="813"/>
      <c r="DF21" s="814"/>
      <c r="DG21" s="812"/>
      <c r="DH21" s="813"/>
      <c r="DI21" s="813"/>
      <c r="DJ21" s="813"/>
      <c r="DK21" s="814"/>
      <c r="DL21" s="812"/>
      <c r="DM21" s="813"/>
      <c r="DN21" s="813"/>
      <c r="DO21" s="813"/>
      <c r="DP21" s="814"/>
      <c r="DQ21" s="812"/>
      <c r="DR21" s="813"/>
      <c r="DS21" s="813"/>
      <c r="DT21" s="813"/>
      <c r="DU21" s="814"/>
      <c r="DV21" s="809"/>
      <c r="DW21" s="810"/>
      <c r="DX21" s="810"/>
      <c r="DY21" s="810"/>
      <c r="DZ21" s="815"/>
      <c r="EA21" s="234"/>
    </row>
    <row r="22" spans="1:131" s="235" customFormat="1" ht="26.25" customHeight="1" x14ac:dyDescent="0.15">
      <c r="A22" s="238">
        <v>16</v>
      </c>
      <c r="B22" s="816"/>
      <c r="C22" s="817"/>
      <c r="D22" s="817"/>
      <c r="E22" s="817"/>
      <c r="F22" s="817"/>
      <c r="G22" s="817"/>
      <c r="H22" s="817"/>
      <c r="I22" s="817"/>
      <c r="J22" s="817"/>
      <c r="K22" s="817"/>
      <c r="L22" s="817"/>
      <c r="M22" s="817"/>
      <c r="N22" s="817"/>
      <c r="O22" s="817"/>
      <c r="P22" s="818"/>
      <c r="Q22" s="835"/>
      <c r="R22" s="836"/>
      <c r="S22" s="836"/>
      <c r="T22" s="836"/>
      <c r="U22" s="836"/>
      <c r="V22" s="836"/>
      <c r="W22" s="836"/>
      <c r="X22" s="836"/>
      <c r="Y22" s="836"/>
      <c r="Z22" s="836"/>
      <c r="AA22" s="836"/>
      <c r="AB22" s="836"/>
      <c r="AC22" s="836"/>
      <c r="AD22" s="836"/>
      <c r="AE22" s="837"/>
      <c r="AF22" s="822"/>
      <c r="AG22" s="823"/>
      <c r="AH22" s="823"/>
      <c r="AI22" s="823"/>
      <c r="AJ22" s="824"/>
      <c r="AK22" s="838"/>
      <c r="AL22" s="839"/>
      <c r="AM22" s="839"/>
      <c r="AN22" s="839"/>
      <c r="AO22" s="839"/>
      <c r="AP22" s="839"/>
      <c r="AQ22" s="839"/>
      <c r="AR22" s="839"/>
      <c r="AS22" s="839"/>
      <c r="AT22" s="839"/>
      <c r="AU22" s="840"/>
      <c r="AV22" s="840"/>
      <c r="AW22" s="840"/>
      <c r="AX22" s="840"/>
      <c r="AY22" s="841"/>
      <c r="AZ22" s="842" t="s">
        <v>393</v>
      </c>
      <c r="BA22" s="842"/>
      <c r="BB22" s="842"/>
      <c r="BC22" s="842"/>
      <c r="BD22" s="843"/>
      <c r="BE22" s="233"/>
      <c r="BF22" s="233"/>
      <c r="BG22" s="233"/>
      <c r="BH22" s="233"/>
      <c r="BI22" s="233"/>
      <c r="BJ22" s="233"/>
      <c r="BK22" s="233"/>
      <c r="BL22" s="233"/>
      <c r="BM22" s="233"/>
      <c r="BN22" s="233"/>
      <c r="BO22" s="233"/>
      <c r="BP22" s="233"/>
      <c r="BQ22" s="238">
        <v>16</v>
      </c>
      <c r="BR22" s="239"/>
      <c r="BS22" s="809"/>
      <c r="BT22" s="810"/>
      <c r="BU22" s="810"/>
      <c r="BV22" s="810"/>
      <c r="BW22" s="810"/>
      <c r="BX22" s="810"/>
      <c r="BY22" s="810"/>
      <c r="BZ22" s="810"/>
      <c r="CA22" s="810"/>
      <c r="CB22" s="810"/>
      <c r="CC22" s="810"/>
      <c r="CD22" s="810"/>
      <c r="CE22" s="810"/>
      <c r="CF22" s="810"/>
      <c r="CG22" s="811"/>
      <c r="CH22" s="812"/>
      <c r="CI22" s="813"/>
      <c r="CJ22" s="813"/>
      <c r="CK22" s="813"/>
      <c r="CL22" s="814"/>
      <c r="CM22" s="812"/>
      <c r="CN22" s="813"/>
      <c r="CO22" s="813"/>
      <c r="CP22" s="813"/>
      <c r="CQ22" s="814"/>
      <c r="CR22" s="812"/>
      <c r="CS22" s="813"/>
      <c r="CT22" s="813"/>
      <c r="CU22" s="813"/>
      <c r="CV22" s="814"/>
      <c r="CW22" s="812"/>
      <c r="CX22" s="813"/>
      <c r="CY22" s="813"/>
      <c r="CZ22" s="813"/>
      <c r="DA22" s="814"/>
      <c r="DB22" s="812"/>
      <c r="DC22" s="813"/>
      <c r="DD22" s="813"/>
      <c r="DE22" s="813"/>
      <c r="DF22" s="814"/>
      <c r="DG22" s="812"/>
      <c r="DH22" s="813"/>
      <c r="DI22" s="813"/>
      <c r="DJ22" s="813"/>
      <c r="DK22" s="814"/>
      <c r="DL22" s="812"/>
      <c r="DM22" s="813"/>
      <c r="DN22" s="813"/>
      <c r="DO22" s="813"/>
      <c r="DP22" s="814"/>
      <c r="DQ22" s="812"/>
      <c r="DR22" s="813"/>
      <c r="DS22" s="813"/>
      <c r="DT22" s="813"/>
      <c r="DU22" s="814"/>
      <c r="DV22" s="809"/>
      <c r="DW22" s="810"/>
      <c r="DX22" s="810"/>
      <c r="DY22" s="810"/>
      <c r="DZ22" s="815"/>
      <c r="EA22" s="234"/>
    </row>
    <row r="23" spans="1:131" s="235" customFormat="1" ht="26.25" customHeight="1" thickBot="1" x14ac:dyDescent="0.2">
      <c r="A23" s="240" t="s">
        <v>394</v>
      </c>
      <c r="B23" s="825" t="s">
        <v>395</v>
      </c>
      <c r="C23" s="826"/>
      <c r="D23" s="826"/>
      <c r="E23" s="826"/>
      <c r="F23" s="826"/>
      <c r="G23" s="826"/>
      <c r="H23" s="826"/>
      <c r="I23" s="826"/>
      <c r="J23" s="826"/>
      <c r="K23" s="826"/>
      <c r="L23" s="826"/>
      <c r="M23" s="826"/>
      <c r="N23" s="826"/>
      <c r="O23" s="826"/>
      <c r="P23" s="827"/>
      <c r="Q23" s="828">
        <v>27113</v>
      </c>
      <c r="R23" s="829"/>
      <c r="S23" s="829"/>
      <c r="T23" s="829"/>
      <c r="U23" s="829"/>
      <c r="V23" s="829">
        <v>26186</v>
      </c>
      <c r="W23" s="829"/>
      <c r="X23" s="829"/>
      <c r="Y23" s="829"/>
      <c r="Z23" s="829"/>
      <c r="AA23" s="829">
        <v>927</v>
      </c>
      <c r="AB23" s="829"/>
      <c r="AC23" s="829"/>
      <c r="AD23" s="829"/>
      <c r="AE23" s="830"/>
      <c r="AF23" s="831">
        <v>871</v>
      </c>
      <c r="AG23" s="829"/>
      <c r="AH23" s="829"/>
      <c r="AI23" s="829"/>
      <c r="AJ23" s="832"/>
      <c r="AK23" s="833"/>
      <c r="AL23" s="834"/>
      <c r="AM23" s="834"/>
      <c r="AN23" s="834"/>
      <c r="AO23" s="834"/>
      <c r="AP23" s="829">
        <v>21443</v>
      </c>
      <c r="AQ23" s="829"/>
      <c r="AR23" s="829"/>
      <c r="AS23" s="829"/>
      <c r="AT23" s="829"/>
      <c r="AU23" s="845"/>
      <c r="AV23" s="845"/>
      <c r="AW23" s="845"/>
      <c r="AX23" s="845"/>
      <c r="AY23" s="846"/>
      <c r="AZ23" s="847" t="s">
        <v>130</v>
      </c>
      <c r="BA23" s="848"/>
      <c r="BB23" s="848"/>
      <c r="BC23" s="848"/>
      <c r="BD23" s="849"/>
      <c r="BE23" s="233"/>
      <c r="BF23" s="233"/>
      <c r="BG23" s="233"/>
      <c r="BH23" s="233"/>
      <c r="BI23" s="233"/>
      <c r="BJ23" s="233"/>
      <c r="BK23" s="233"/>
      <c r="BL23" s="233"/>
      <c r="BM23" s="233"/>
      <c r="BN23" s="233"/>
      <c r="BO23" s="233"/>
      <c r="BP23" s="233"/>
      <c r="BQ23" s="238">
        <v>17</v>
      </c>
      <c r="BR23" s="239"/>
      <c r="BS23" s="809"/>
      <c r="BT23" s="810"/>
      <c r="BU23" s="810"/>
      <c r="BV23" s="810"/>
      <c r="BW23" s="810"/>
      <c r="BX23" s="810"/>
      <c r="BY23" s="810"/>
      <c r="BZ23" s="810"/>
      <c r="CA23" s="810"/>
      <c r="CB23" s="810"/>
      <c r="CC23" s="810"/>
      <c r="CD23" s="810"/>
      <c r="CE23" s="810"/>
      <c r="CF23" s="810"/>
      <c r="CG23" s="811"/>
      <c r="CH23" s="812"/>
      <c r="CI23" s="813"/>
      <c r="CJ23" s="813"/>
      <c r="CK23" s="813"/>
      <c r="CL23" s="814"/>
      <c r="CM23" s="812"/>
      <c r="CN23" s="813"/>
      <c r="CO23" s="813"/>
      <c r="CP23" s="813"/>
      <c r="CQ23" s="814"/>
      <c r="CR23" s="812"/>
      <c r="CS23" s="813"/>
      <c r="CT23" s="813"/>
      <c r="CU23" s="813"/>
      <c r="CV23" s="814"/>
      <c r="CW23" s="812"/>
      <c r="CX23" s="813"/>
      <c r="CY23" s="813"/>
      <c r="CZ23" s="813"/>
      <c r="DA23" s="814"/>
      <c r="DB23" s="812"/>
      <c r="DC23" s="813"/>
      <c r="DD23" s="813"/>
      <c r="DE23" s="813"/>
      <c r="DF23" s="814"/>
      <c r="DG23" s="812"/>
      <c r="DH23" s="813"/>
      <c r="DI23" s="813"/>
      <c r="DJ23" s="813"/>
      <c r="DK23" s="814"/>
      <c r="DL23" s="812"/>
      <c r="DM23" s="813"/>
      <c r="DN23" s="813"/>
      <c r="DO23" s="813"/>
      <c r="DP23" s="814"/>
      <c r="DQ23" s="812"/>
      <c r="DR23" s="813"/>
      <c r="DS23" s="813"/>
      <c r="DT23" s="813"/>
      <c r="DU23" s="814"/>
      <c r="DV23" s="809"/>
      <c r="DW23" s="810"/>
      <c r="DX23" s="810"/>
      <c r="DY23" s="810"/>
      <c r="DZ23" s="815"/>
      <c r="EA23" s="234"/>
    </row>
    <row r="24" spans="1:131" s="235" customFormat="1" ht="26.25" customHeight="1" x14ac:dyDescent="0.15">
      <c r="A24" s="844" t="s">
        <v>396</v>
      </c>
      <c r="B24" s="844"/>
      <c r="C24" s="844"/>
      <c r="D24" s="844"/>
      <c r="E24" s="844"/>
      <c r="F24" s="844"/>
      <c r="G24" s="844"/>
      <c r="H24" s="844"/>
      <c r="I24" s="844"/>
      <c r="J24" s="844"/>
      <c r="K24" s="844"/>
      <c r="L24" s="844"/>
      <c r="M24" s="844"/>
      <c r="N24" s="844"/>
      <c r="O24" s="844"/>
      <c r="P24" s="844"/>
      <c r="Q24" s="844"/>
      <c r="R24" s="844"/>
      <c r="S24" s="844"/>
      <c r="T24" s="844"/>
      <c r="U24" s="844"/>
      <c r="V24" s="844"/>
      <c r="W24" s="844"/>
      <c r="X24" s="844"/>
      <c r="Y24" s="844"/>
      <c r="Z24" s="844"/>
      <c r="AA24" s="844"/>
      <c r="AB24" s="844"/>
      <c r="AC24" s="844"/>
      <c r="AD24" s="844"/>
      <c r="AE24" s="844"/>
      <c r="AF24" s="844"/>
      <c r="AG24" s="844"/>
      <c r="AH24" s="844"/>
      <c r="AI24" s="844"/>
      <c r="AJ24" s="844"/>
      <c r="AK24" s="844"/>
      <c r="AL24" s="844"/>
      <c r="AM24" s="844"/>
      <c r="AN24" s="844"/>
      <c r="AO24" s="844"/>
      <c r="AP24" s="844"/>
      <c r="AQ24" s="844"/>
      <c r="AR24" s="844"/>
      <c r="AS24" s="844"/>
      <c r="AT24" s="844"/>
      <c r="AU24" s="844"/>
      <c r="AV24" s="844"/>
      <c r="AW24" s="844"/>
      <c r="AX24" s="844"/>
      <c r="AY24" s="844"/>
      <c r="AZ24" s="232"/>
      <c r="BA24" s="232"/>
      <c r="BB24" s="232"/>
      <c r="BC24" s="232"/>
      <c r="BD24" s="232"/>
      <c r="BE24" s="233"/>
      <c r="BF24" s="233"/>
      <c r="BG24" s="233"/>
      <c r="BH24" s="233"/>
      <c r="BI24" s="233"/>
      <c r="BJ24" s="233"/>
      <c r="BK24" s="233"/>
      <c r="BL24" s="233"/>
      <c r="BM24" s="233"/>
      <c r="BN24" s="233"/>
      <c r="BO24" s="233"/>
      <c r="BP24" s="233"/>
      <c r="BQ24" s="238">
        <v>18</v>
      </c>
      <c r="BR24" s="239"/>
      <c r="BS24" s="809"/>
      <c r="BT24" s="810"/>
      <c r="BU24" s="810"/>
      <c r="BV24" s="810"/>
      <c r="BW24" s="810"/>
      <c r="BX24" s="810"/>
      <c r="BY24" s="810"/>
      <c r="BZ24" s="810"/>
      <c r="CA24" s="810"/>
      <c r="CB24" s="810"/>
      <c r="CC24" s="810"/>
      <c r="CD24" s="810"/>
      <c r="CE24" s="810"/>
      <c r="CF24" s="810"/>
      <c r="CG24" s="811"/>
      <c r="CH24" s="812"/>
      <c r="CI24" s="813"/>
      <c r="CJ24" s="813"/>
      <c r="CK24" s="813"/>
      <c r="CL24" s="814"/>
      <c r="CM24" s="812"/>
      <c r="CN24" s="813"/>
      <c r="CO24" s="813"/>
      <c r="CP24" s="813"/>
      <c r="CQ24" s="814"/>
      <c r="CR24" s="812"/>
      <c r="CS24" s="813"/>
      <c r="CT24" s="813"/>
      <c r="CU24" s="813"/>
      <c r="CV24" s="814"/>
      <c r="CW24" s="812"/>
      <c r="CX24" s="813"/>
      <c r="CY24" s="813"/>
      <c r="CZ24" s="813"/>
      <c r="DA24" s="814"/>
      <c r="DB24" s="812"/>
      <c r="DC24" s="813"/>
      <c r="DD24" s="813"/>
      <c r="DE24" s="813"/>
      <c r="DF24" s="814"/>
      <c r="DG24" s="812"/>
      <c r="DH24" s="813"/>
      <c r="DI24" s="813"/>
      <c r="DJ24" s="813"/>
      <c r="DK24" s="814"/>
      <c r="DL24" s="812"/>
      <c r="DM24" s="813"/>
      <c r="DN24" s="813"/>
      <c r="DO24" s="813"/>
      <c r="DP24" s="814"/>
      <c r="DQ24" s="812"/>
      <c r="DR24" s="813"/>
      <c r="DS24" s="813"/>
      <c r="DT24" s="813"/>
      <c r="DU24" s="814"/>
      <c r="DV24" s="809"/>
      <c r="DW24" s="810"/>
      <c r="DX24" s="810"/>
      <c r="DY24" s="810"/>
      <c r="DZ24" s="815"/>
      <c r="EA24" s="234"/>
    </row>
    <row r="25" spans="1:131" ht="26.25" customHeight="1" thickBot="1" x14ac:dyDescent="0.2">
      <c r="A25" s="761" t="s">
        <v>397</v>
      </c>
      <c r="B25" s="761"/>
      <c r="C25" s="761"/>
      <c r="D25" s="761"/>
      <c r="E25" s="761"/>
      <c r="F25" s="761"/>
      <c r="G25" s="761"/>
      <c r="H25" s="761"/>
      <c r="I25" s="761"/>
      <c r="J25" s="761"/>
      <c r="K25" s="761"/>
      <c r="L25" s="761"/>
      <c r="M25" s="761"/>
      <c r="N25" s="761"/>
      <c r="O25" s="761"/>
      <c r="P25" s="761"/>
      <c r="Q25" s="761"/>
      <c r="R25" s="761"/>
      <c r="S25" s="761"/>
      <c r="T25" s="761"/>
      <c r="U25" s="761"/>
      <c r="V25" s="761"/>
      <c r="W25" s="761"/>
      <c r="X25" s="761"/>
      <c r="Y25" s="761"/>
      <c r="Z25" s="761"/>
      <c r="AA25" s="761"/>
      <c r="AB25" s="761"/>
      <c r="AC25" s="761"/>
      <c r="AD25" s="761"/>
      <c r="AE25" s="761"/>
      <c r="AF25" s="761"/>
      <c r="AG25" s="761"/>
      <c r="AH25" s="761"/>
      <c r="AI25" s="761"/>
      <c r="AJ25" s="761"/>
      <c r="AK25" s="761"/>
      <c r="AL25" s="761"/>
      <c r="AM25" s="761"/>
      <c r="AN25" s="761"/>
      <c r="AO25" s="761"/>
      <c r="AP25" s="761"/>
      <c r="AQ25" s="761"/>
      <c r="AR25" s="761"/>
      <c r="AS25" s="761"/>
      <c r="AT25" s="761"/>
      <c r="AU25" s="761"/>
      <c r="AV25" s="761"/>
      <c r="AW25" s="761"/>
      <c r="AX25" s="761"/>
      <c r="AY25" s="761"/>
      <c r="AZ25" s="761"/>
      <c r="BA25" s="761"/>
      <c r="BB25" s="761"/>
      <c r="BC25" s="761"/>
      <c r="BD25" s="761"/>
      <c r="BE25" s="761"/>
      <c r="BF25" s="761"/>
      <c r="BG25" s="761"/>
      <c r="BH25" s="761"/>
      <c r="BI25" s="761"/>
      <c r="BJ25" s="232"/>
      <c r="BK25" s="232"/>
      <c r="BL25" s="232"/>
      <c r="BM25" s="232"/>
      <c r="BN25" s="232"/>
      <c r="BO25" s="241"/>
      <c r="BP25" s="241"/>
      <c r="BQ25" s="238">
        <v>19</v>
      </c>
      <c r="BR25" s="239"/>
      <c r="BS25" s="809"/>
      <c r="BT25" s="810"/>
      <c r="BU25" s="810"/>
      <c r="BV25" s="810"/>
      <c r="BW25" s="810"/>
      <c r="BX25" s="810"/>
      <c r="BY25" s="810"/>
      <c r="BZ25" s="810"/>
      <c r="CA25" s="810"/>
      <c r="CB25" s="810"/>
      <c r="CC25" s="810"/>
      <c r="CD25" s="810"/>
      <c r="CE25" s="810"/>
      <c r="CF25" s="810"/>
      <c r="CG25" s="811"/>
      <c r="CH25" s="812"/>
      <c r="CI25" s="813"/>
      <c r="CJ25" s="813"/>
      <c r="CK25" s="813"/>
      <c r="CL25" s="814"/>
      <c r="CM25" s="812"/>
      <c r="CN25" s="813"/>
      <c r="CO25" s="813"/>
      <c r="CP25" s="813"/>
      <c r="CQ25" s="814"/>
      <c r="CR25" s="812"/>
      <c r="CS25" s="813"/>
      <c r="CT25" s="813"/>
      <c r="CU25" s="813"/>
      <c r="CV25" s="814"/>
      <c r="CW25" s="812"/>
      <c r="CX25" s="813"/>
      <c r="CY25" s="813"/>
      <c r="CZ25" s="813"/>
      <c r="DA25" s="814"/>
      <c r="DB25" s="812"/>
      <c r="DC25" s="813"/>
      <c r="DD25" s="813"/>
      <c r="DE25" s="813"/>
      <c r="DF25" s="814"/>
      <c r="DG25" s="812"/>
      <c r="DH25" s="813"/>
      <c r="DI25" s="813"/>
      <c r="DJ25" s="813"/>
      <c r="DK25" s="814"/>
      <c r="DL25" s="812"/>
      <c r="DM25" s="813"/>
      <c r="DN25" s="813"/>
      <c r="DO25" s="813"/>
      <c r="DP25" s="814"/>
      <c r="DQ25" s="812"/>
      <c r="DR25" s="813"/>
      <c r="DS25" s="813"/>
      <c r="DT25" s="813"/>
      <c r="DU25" s="814"/>
      <c r="DV25" s="809"/>
      <c r="DW25" s="810"/>
      <c r="DX25" s="810"/>
      <c r="DY25" s="810"/>
      <c r="DZ25" s="815"/>
      <c r="EA25" s="230"/>
    </row>
    <row r="26" spans="1:131" ht="26.25" customHeight="1" x14ac:dyDescent="0.15">
      <c r="A26" s="763" t="s">
        <v>375</v>
      </c>
      <c r="B26" s="764"/>
      <c r="C26" s="764"/>
      <c r="D26" s="764"/>
      <c r="E26" s="764"/>
      <c r="F26" s="764"/>
      <c r="G26" s="764"/>
      <c r="H26" s="764"/>
      <c r="I26" s="764"/>
      <c r="J26" s="764"/>
      <c r="K26" s="764"/>
      <c r="L26" s="764"/>
      <c r="M26" s="764"/>
      <c r="N26" s="764"/>
      <c r="O26" s="764"/>
      <c r="P26" s="765"/>
      <c r="Q26" s="769" t="s">
        <v>398</v>
      </c>
      <c r="R26" s="770"/>
      <c r="S26" s="770"/>
      <c r="T26" s="770"/>
      <c r="U26" s="771"/>
      <c r="V26" s="769" t="s">
        <v>399</v>
      </c>
      <c r="W26" s="770"/>
      <c r="X26" s="770"/>
      <c r="Y26" s="770"/>
      <c r="Z26" s="771"/>
      <c r="AA26" s="769" t="s">
        <v>400</v>
      </c>
      <c r="AB26" s="770"/>
      <c r="AC26" s="770"/>
      <c r="AD26" s="770"/>
      <c r="AE26" s="770"/>
      <c r="AF26" s="850" t="s">
        <v>401</v>
      </c>
      <c r="AG26" s="851"/>
      <c r="AH26" s="851"/>
      <c r="AI26" s="851"/>
      <c r="AJ26" s="852"/>
      <c r="AK26" s="770" t="s">
        <v>402</v>
      </c>
      <c r="AL26" s="770"/>
      <c r="AM26" s="770"/>
      <c r="AN26" s="770"/>
      <c r="AO26" s="771"/>
      <c r="AP26" s="769" t="s">
        <v>403</v>
      </c>
      <c r="AQ26" s="770"/>
      <c r="AR26" s="770"/>
      <c r="AS26" s="770"/>
      <c r="AT26" s="771"/>
      <c r="AU26" s="769" t="s">
        <v>404</v>
      </c>
      <c r="AV26" s="770"/>
      <c r="AW26" s="770"/>
      <c r="AX26" s="770"/>
      <c r="AY26" s="771"/>
      <c r="AZ26" s="769" t="s">
        <v>405</v>
      </c>
      <c r="BA26" s="770"/>
      <c r="BB26" s="770"/>
      <c r="BC26" s="770"/>
      <c r="BD26" s="771"/>
      <c r="BE26" s="769" t="s">
        <v>382</v>
      </c>
      <c r="BF26" s="770"/>
      <c r="BG26" s="770"/>
      <c r="BH26" s="770"/>
      <c r="BI26" s="776"/>
      <c r="BJ26" s="232"/>
      <c r="BK26" s="232"/>
      <c r="BL26" s="232"/>
      <c r="BM26" s="232"/>
      <c r="BN26" s="232"/>
      <c r="BO26" s="241"/>
      <c r="BP26" s="241"/>
      <c r="BQ26" s="238">
        <v>20</v>
      </c>
      <c r="BR26" s="239"/>
      <c r="BS26" s="809"/>
      <c r="BT26" s="810"/>
      <c r="BU26" s="810"/>
      <c r="BV26" s="810"/>
      <c r="BW26" s="810"/>
      <c r="BX26" s="810"/>
      <c r="BY26" s="810"/>
      <c r="BZ26" s="810"/>
      <c r="CA26" s="810"/>
      <c r="CB26" s="810"/>
      <c r="CC26" s="810"/>
      <c r="CD26" s="810"/>
      <c r="CE26" s="810"/>
      <c r="CF26" s="810"/>
      <c r="CG26" s="811"/>
      <c r="CH26" s="812"/>
      <c r="CI26" s="813"/>
      <c r="CJ26" s="813"/>
      <c r="CK26" s="813"/>
      <c r="CL26" s="814"/>
      <c r="CM26" s="812"/>
      <c r="CN26" s="813"/>
      <c r="CO26" s="813"/>
      <c r="CP26" s="813"/>
      <c r="CQ26" s="814"/>
      <c r="CR26" s="812"/>
      <c r="CS26" s="813"/>
      <c r="CT26" s="813"/>
      <c r="CU26" s="813"/>
      <c r="CV26" s="814"/>
      <c r="CW26" s="812"/>
      <c r="CX26" s="813"/>
      <c r="CY26" s="813"/>
      <c r="CZ26" s="813"/>
      <c r="DA26" s="814"/>
      <c r="DB26" s="812"/>
      <c r="DC26" s="813"/>
      <c r="DD26" s="813"/>
      <c r="DE26" s="813"/>
      <c r="DF26" s="814"/>
      <c r="DG26" s="812"/>
      <c r="DH26" s="813"/>
      <c r="DI26" s="813"/>
      <c r="DJ26" s="813"/>
      <c r="DK26" s="814"/>
      <c r="DL26" s="812"/>
      <c r="DM26" s="813"/>
      <c r="DN26" s="813"/>
      <c r="DO26" s="813"/>
      <c r="DP26" s="814"/>
      <c r="DQ26" s="812"/>
      <c r="DR26" s="813"/>
      <c r="DS26" s="813"/>
      <c r="DT26" s="813"/>
      <c r="DU26" s="814"/>
      <c r="DV26" s="809"/>
      <c r="DW26" s="810"/>
      <c r="DX26" s="810"/>
      <c r="DY26" s="810"/>
      <c r="DZ26" s="815"/>
      <c r="EA26" s="230"/>
    </row>
    <row r="27" spans="1:131" ht="26.25" customHeight="1" thickBot="1" x14ac:dyDescent="0.2">
      <c r="A27" s="766"/>
      <c r="B27" s="767"/>
      <c r="C27" s="767"/>
      <c r="D27" s="767"/>
      <c r="E27" s="767"/>
      <c r="F27" s="767"/>
      <c r="G27" s="767"/>
      <c r="H27" s="767"/>
      <c r="I27" s="767"/>
      <c r="J27" s="767"/>
      <c r="K27" s="767"/>
      <c r="L27" s="767"/>
      <c r="M27" s="767"/>
      <c r="N27" s="767"/>
      <c r="O27" s="767"/>
      <c r="P27" s="768"/>
      <c r="Q27" s="772"/>
      <c r="R27" s="773"/>
      <c r="S27" s="773"/>
      <c r="T27" s="773"/>
      <c r="U27" s="774"/>
      <c r="V27" s="772"/>
      <c r="W27" s="773"/>
      <c r="X27" s="773"/>
      <c r="Y27" s="773"/>
      <c r="Z27" s="774"/>
      <c r="AA27" s="772"/>
      <c r="AB27" s="773"/>
      <c r="AC27" s="773"/>
      <c r="AD27" s="773"/>
      <c r="AE27" s="773"/>
      <c r="AF27" s="853"/>
      <c r="AG27" s="854"/>
      <c r="AH27" s="854"/>
      <c r="AI27" s="854"/>
      <c r="AJ27" s="855"/>
      <c r="AK27" s="773"/>
      <c r="AL27" s="773"/>
      <c r="AM27" s="773"/>
      <c r="AN27" s="773"/>
      <c r="AO27" s="774"/>
      <c r="AP27" s="772"/>
      <c r="AQ27" s="773"/>
      <c r="AR27" s="773"/>
      <c r="AS27" s="773"/>
      <c r="AT27" s="774"/>
      <c r="AU27" s="772"/>
      <c r="AV27" s="773"/>
      <c r="AW27" s="773"/>
      <c r="AX27" s="773"/>
      <c r="AY27" s="774"/>
      <c r="AZ27" s="772"/>
      <c r="BA27" s="773"/>
      <c r="BB27" s="773"/>
      <c r="BC27" s="773"/>
      <c r="BD27" s="774"/>
      <c r="BE27" s="772"/>
      <c r="BF27" s="773"/>
      <c r="BG27" s="773"/>
      <c r="BH27" s="773"/>
      <c r="BI27" s="778"/>
      <c r="BJ27" s="232"/>
      <c r="BK27" s="232"/>
      <c r="BL27" s="232"/>
      <c r="BM27" s="232"/>
      <c r="BN27" s="232"/>
      <c r="BO27" s="241"/>
      <c r="BP27" s="241"/>
      <c r="BQ27" s="238">
        <v>21</v>
      </c>
      <c r="BR27" s="239"/>
      <c r="BS27" s="809"/>
      <c r="BT27" s="810"/>
      <c r="BU27" s="810"/>
      <c r="BV27" s="810"/>
      <c r="BW27" s="810"/>
      <c r="BX27" s="810"/>
      <c r="BY27" s="810"/>
      <c r="BZ27" s="810"/>
      <c r="CA27" s="810"/>
      <c r="CB27" s="810"/>
      <c r="CC27" s="810"/>
      <c r="CD27" s="810"/>
      <c r="CE27" s="810"/>
      <c r="CF27" s="810"/>
      <c r="CG27" s="811"/>
      <c r="CH27" s="812"/>
      <c r="CI27" s="813"/>
      <c r="CJ27" s="813"/>
      <c r="CK27" s="813"/>
      <c r="CL27" s="814"/>
      <c r="CM27" s="812"/>
      <c r="CN27" s="813"/>
      <c r="CO27" s="813"/>
      <c r="CP27" s="813"/>
      <c r="CQ27" s="814"/>
      <c r="CR27" s="812"/>
      <c r="CS27" s="813"/>
      <c r="CT27" s="813"/>
      <c r="CU27" s="813"/>
      <c r="CV27" s="814"/>
      <c r="CW27" s="812"/>
      <c r="CX27" s="813"/>
      <c r="CY27" s="813"/>
      <c r="CZ27" s="813"/>
      <c r="DA27" s="814"/>
      <c r="DB27" s="812"/>
      <c r="DC27" s="813"/>
      <c r="DD27" s="813"/>
      <c r="DE27" s="813"/>
      <c r="DF27" s="814"/>
      <c r="DG27" s="812"/>
      <c r="DH27" s="813"/>
      <c r="DI27" s="813"/>
      <c r="DJ27" s="813"/>
      <c r="DK27" s="814"/>
      <c r="DL27" s="812"/>
      <c r="DM27" s="813"/>
      <c r="DN27" s="813"/>
      <c r="DO27" s="813"/>
      <c r="DP27" s="814"/>
      <c r="DQ27" s="812"/>
      <c r="DR27" s="813"/>
      <c r="DS27" s="813"/>
      <c r="DT27" s="813"/>
      <c r="DU27" s="814"/>
      <c r="DV27" s="809"/>
      <c r="DW27" s="810"/>
      <c r="DX27" s="810"/>
      <c r="DY27" s="810"/>
      <c r="DZ27" s="815"/>
      <c r="EA27" s="230"/>
    </row>
    <row r="28" spans="1:131" ht="26.25" customHeight="1" thickTop="1" x14ac:dyDescent="0.15">
      <c r="A28" s="242">
        <v>1</v>
      </c>
      <c r="B28" s="785" t="s">
        <v>406</v>
      </c>
      <c r="C28" s="786"/>
      <c r="D28" s="786"/>
      <c r="E28" s="786"/>
      <c r="F28" s="786"/>
      <c r="G28" s="786"/>
      <c r="H28" s="786"/>
      <c r="I28" s="786"/>
      <c r="J28" s="786"/>
      <c r="K28" s="786"/>
      <c r="L28" s="786"/>
      <c r="M28" s="786"/>
      <c r="N28" s="786"/>
      <c r="O28" s="786"/>
      <c r="P28" s="787"/>
      <c r="Q28" s="858">
        <v>4381</v>
      </c>
      <c r="R28" s="859"/>
      <c r="S28" s="859"/>
      <c r="T28" s="859"/>
      <c r="U28" s="859"/>
      <c r="V28" s="859">
        <v>4362</v>
      </c>
      <c r="W28" s="859"/>
      <c r="X28" s="859"/>
      <c r="Y28" s="859"/>
      <c r="Z28" s="859"/>
      <c r="AA28" s="859">
        <v>19</v>
      </c>
      <c r="AB28" s="859"/>
      <c r="AC28" s="859"/>
      <c r="AD28" s="859"/>
      <c r="AE28" s="860"/>
      <c r="AF28" s="861">
        <v>19</v>
      </c>
      <c r="AG28" s="859"/>
      <c r="AH28" s="859"/>
      <c r="AI28" s="859"/>
      <c r="AJ28" s="862"/>
      <c r="AK28" s="863">
        <v>291</v>
      </c>
      <c r="AL28" s="864"/>
      <c r="AM28" s="864"/>
      <c r="AN28" s="864"/>
      <c r="AO28" s="864"/>
      <c r="AP28" s="864" t="s">
        <v>579</v>
      </c>
      <c r="AQ28" s="864"/>
      <c r="AR28" s="864"/>
      <c r="AS28" s="864"/>
      <c r="AT28" s="864"/>
      <c r="AU28" s="864" t="s">
        <v>579</v>
      </c>
      <c r="AV28" s="864"/>
      <c r="AW28" s="864"/>
      <c r="AX28" s="864"/>
      <c r="AY28" s="864"/>
      <c r="AZ28" s="865" t="s">
        <v>579</v>
      </c>
      <c r="BA28" s="865"/>
      <c r="BB28" s="865"/>
      <c r="BC28" s="865"/>
      <c r="BD28" s="865"/>
      <c r="BE28" s="856"/>
      <c r="BF28" s="856"/>
      <c r="BG28" s="856"/>
      <c r="BH28" s="856"/>
      <c r="BI28" s="857"/>
      <c r="BJ28" s="232"/>
      <c r="BK28" s="232"/>
      <c r="BL28" s="232"/>
      <c r="BM28" s="232"/>
      <c r="BN28" s="232"/>
      <c r="BO28" s="241"/>
      <c r="BP28" s="241"/>
      <c r="BQ28" s="238">
        <v>22</v>
      </c>
      <c r="BR28" s="239"/>
      <c r="BS28" s="809"/>
      <c r="BT28" s="810"/>
      <c r="BU28" s="810"/>
      <c r="BV28" s="810"/>
      <c r="BW28" s="810"/>
      <c r="BX28" s="810"/>
      <c r="BY28" s="810"/>
      <c r="BZ28" s="810"/>
      <c r="CA28" s="810"/>
      <c r="CB28" s="810"/>
      <c r="CC28" s="810"/>
      <c r="CD28" s="810"/>
      <c r="CE28" s="810"/>
      <c r="CF28" s="810"/>
      <c r="CG28" s="811"/>
      <c r="CH28" s="812"/>
      <c r="CI28" s="813"/>
      <c r="CJ28" s="813"/>
      <c r="CK28" s="813"/>
      <c r="CL28" s="814"/>
      <c r="CM28" s="812"/>
      <c r="CN28" s="813"/>
      <c r="CO28" s="813"/>
      <c r="CP28" s="813"/>
      <c r="CQ28" s="814"/>
      <c r="CR28" s="812"/>
      <c r="CS28" s="813"/>
      <c r="CT28" s="813"/>
      <c r="CU28" s="813"/>
      <c r="CV28" s="814"/>
      <c r="CW28" s="812"/>
      <c r="CX28" s="813"/>
      <c r="CY28" s="813"/>
      <c r="CZ28" s="813"/>
      <c r="DA28" s="814"/>
      <c r="DB28" s="812"/>
      <c r="DC28" s="813"/>
      <c r="DD28" s="813"/>
      <c r="DE28" s="813"/>
      <c r="DF28" s="814"/>
      <c r="DG28" s="812"/>
      <c r="DH28" s="813"/>
      <c r="DI28" s="813"/>
      <c r="DJ28" s="813"/>
      <c r="DK28" s="814"/>
      <c r="DL28" s="812"/>
      <c r="DM28" s="813"/>
      <c r="DN28" s="813"/>
      <c r="DO28" s="813"/>
      <c r="DP28" s="814"/>
      <c r="DQ28" s="812"/>
      <c r="DR28" s="813"/>
      <c r="DS28" s="813"/>
      <c r="DT28" s="813"/>
      <c r="DU28" s="814"/>
      <c r="DV28" s="809"/>
      <c r="DW28" s="810"/>
      <c r="DX28" s="810"/>
      <c r="DY28" s="810"/>
      <c r="DZ28" s="815"/>
      <c r="EA28" s="230"/>
    </row>
    <row r="29" spans="1:131" ht="26.25" customHeight="1" x14ac:dyDescent="0.15">
      <c r="A29" s="242">
        <v>2</v>
      </c>
      <c r="B29" s="816" t="s">
        <v>407</v>
      </c>
      <c r="C29" s="817"/>
      <c r="D29" s="817"/>
      <c r="E29" s="817"/>
      <c r="F29" s="817"/>
      <c r="G29" s="817"/>
      <c r="H29" s="817"/>
      <c r="I29" s="817"/>
      <c r="J29" s="817"/>
      <c r="K29" s="817"/>
      <c r="L29" s="817"/>
      <c r="M29" s="817"/>
      <c r="N29" s="817"/>
      <c r="O29" s="817"/>
      <c r="P29" s="818"/>
      <c r="Q29" s="819">
        <v>3994</v>
      </c>
      <c r="R29" s="820"/>
      <c r="S29" s="820"/>
      <c r="T29" s="820"/>
      <c r="U29" s="820"/>
      <c r="V29" s="820">
        <v>3777</v>
      </c>
      <c r="W29" s="820"/>
      <c r="X29" s="820"/>
      <c r="Y29" s="820"/>
      <c r="Z29" s="820"/>
      <c r="AA29" s="820">
        <v>218</v>
      </c>
      <c r="AB29" s="820"/>
      <c r="AC29" s="820"/>
      <c r="AD29" s="820"/>
      <c r="AE29" s="821"/>
      <c r="AF29" s="822">
        <v>218</v>
      </c>
      <c r="AG29" s="823"/>
      <c r="AH29" s="823"/>
      <c r="AI29" s="823"/>
      <c r="AJ29" s="824"/>
      <c r="AK29" s="870">
        <v>681</v>
      </c>
      <c r="AL29" s="866"/>
      <c r="AM29" s="866"/>
      <c r="AN29" s="866"/>
      <c r="AO29" s="866"/>
      <c r="AP29" s="866" t="s">
        <v>579</v>
      </c>
      <c r="AQ29" s="866"/>
      <c r="AR29" s="866"/>
      <c r="AS29" s="866"/>
      <c r="AT29" s="866"/>
      <c r="AU29" s="866" t="s">
        <v>579</v>
      </c>
      <c r="AV29" s="866"/>
      <c r="AW29" s="866"/>
      <c r="AX29" s="866"/>
      <c r="AY29" s="866"/>
      <c r="AZ29" s="867" t="s">
        <v>579</v>
      </c>
      <c r="BA29" s="867"/>
      <c r="BB29" s="867"/>
      <c r="BC29" s="867"/>
      <c r="BD29" s="867"/>
      <c r="BE29" s="868"/>
      <c r="BF29" s="868"/>
      <c r="BG29" s="868"/>
      <c r="BH29" s="868"/>
      <c r="BI29" s="869"/>
      <c r="BJ29" s="232"/>
      <c r="BK29" s="232"/>
      <c r="BL29" s="232"/>
      <c r="BM29" s="232"/>
      <c r="BN29" s="232"/>
      <c r="BO29" s="241"/>
      <c r="BP29" s="241"/>
      <c r="BQ29" s="238">
        <v>23</v>
      </c>
      <c r="BR29" s="239"/>
      <c r="BS29" s="809"/>
      <c r="BT29" s="810"/>
      <c r="BU29" s="810"/>
      <c r="BV29" s="810"/>
      <c r="BW29" s="810"/>
      <c r="BX29" s="810"/>
      <c r="BY29" s="810"/>
      <c r="BZ29" s="810"/>
      <c r="CA29" s="810"/>
      <c r="CB29" s="810"/>
      <c r="CC29" s="810"/>
      <c r="CD29" s="810"/>
      <c r="CE29" s="810"/>
      <c r="CF29" s="810"/>
      <c r="CG29" s="811"/>
      <c r="CH29" s="812"/>
      <c r="CI29" s="813"/>
      <c r="CJ29" s="813"/>
      <c r="CK29" s="813"/>
      <c r="CL29" s="814"/>
      <c r="CM29" s="812"/>
      <c r="CN29" s="813"/>
      <c r="CO29" s="813"/>
      <c r="CP29" s="813"/>
      <c r="CQ29" s="814"/>
      <c r="CR29" s="812"/>
      <c r="CS29" s="813"/>
      <c r="CT29" s="813"/>
      <c r="CU29" s="813"/>
      <c r="CV29" s="814"/>
      <c r="CW29" s="812"/>
      <c r="CX29" s="813"/>
      <c r="CY29" s="813"/>
      <c r="CZ29" s="813"/>
      <c r="DA29" s="814"/>
      <c r="DB29" s="812"/>
      <c r="DC29" s="813"/>
      <c r="DD29" s="813"/>
      <c r="DE29" s="813"/>
      <c r="DF29" s="814"/>
      <c r="DG29" s="812"/>
      <c r="DH29" s="813"/>
      <c r="DI29" s="813"/>
      <c r="DJ29" s="813"/>
      <c r="DK29" s="814"/>
      <c r="DL29" s="812"/>
      <c r="DM29" s="813"/>
      <c r="DN29" s="813"/>
      <c r="DO29" s="813"/>
      <c r="DP29" s="814"/>
      <c r="DQ29" s="812"/>
      <c r="DR29" s="813"/>
      <c r="DS29" s="813"/>
      <c r="DT29" s="813"/>
      <c r="DU29" s="814"/>
      <c r="DV29" s="809"/>
      <c r="DW29" s="810"/>
      <c r="DX29" s="810"/>
      <c r="DY29" s="810"/>
      <c r="DZ29" s="815"/>
      <c r="EA29" s="230"/>
    </row>
    <row r="30" spans="1:131" ht="26.25" customHeight="1" x14ac:dyDescent="0.15">
      <c r="A30" s="242">
        <v>3</v>
      </c>
      <c r="B30" s="816" t="s">
        <v>408</v>
      </c>
      <c r="C30" s="817"/>
      <c r="D30" s="817"/>
      <c r="E30" s="817"/>
      <c r="F30" s="817"/>
      <c r="G30" s="817"/>
      <c r="H30" s="817"/>
      <c r="I30" s="817"/>
      <c r="J30" s="817"/>
      <c r="K30" s="817"/>
      <c r="L30" s="817"/>
      <c r="M30" s="817"/>
      <c r="N30" s="817"/>
      <c r="O30" s="817"/>
      <c r="P30" s="818"/>
      <c r="Q30" s="819">
        <v>682</v>
      </c>
      <c r="R30" s="820"/>
      <c r="S30" s="820"/>
      <c r="T30" s="820"/>
      <c r="U30" s="820"/>
      <c r="V30" s="820">
        <v>681</v>
      </c>
      <c r="W30" s="820"/>
      <c r="X30" s="820"/>
      <c r="Y30" s="820"/>
      <c r="Z30" s="820"/>
      <c r="AA30" s="820">
        <v>1</v>
      </c>
      <c r="AB30" s="820"/>
      <c r="AC30" s="820"/>
      <c r="AD30" s="820"/>
      <c r="AE30" s="821"/>
      <c r="AF30" s="822">
        <v>1</v>
      </c>
      <c r="AG30" s="823"/>
      <c r="AH30" s="823"/>
      <c r="AI30" s="823"/>
      <c r="AJ30" s="824"/>
      <c r="AK30" s="870">
        <v>138</v>
      </c>
      <c r="AL30" s="866"/>
      <c r="AM30" s="866"/>
      <c r="AN30" s="866"/>
      <c r="AO30" s="866"/>
      <c r="AP30" s="866" t="s">
        <v>579</v>
      </c>
      <c r="AQ30" s="866"/>
      <c r="AR30" s="866"/>
      <c r="AS30" s="866"/>
      <c r="AT30" s="866"/>
      <c r="AU30" s="866" t="s">
        <v>579</v>
      </c>
      <c r="AV30" s="866"/>
      <c r="AW30" s="866"/>
      <c r="AX30" s="866"/>
      <c r="AY30" s="866"/>
      <c r="AZ30" s="867" t="s">
        <v>579</v>
      </c>
      <c r="BA30" s="867"/>
      <c r="BB30" s="867"/>
      <c r="BC30" s="867"/>
      <c r="BD30" s="867"/>
      <c r="BE30" s="868"/>
      <c r="BF30" s="868"/>
      <c r="BG30" s="868"/>
      <c r="BH30" s="868"/>
      <c r="BI30" s="869"/>
      <c r="BJ30" s="232"/>
      <c r="BK30" s="232"/>
      <c r="BL30" s="232"/>
      <c r="BM30" s="232"/>
      <c r="BN30" s="232"/>
      <c r="BO30" s="241"/>
      <c r="BP30" s="241"/>
      <c r="BQ30" s="238">
        <v>24</v>
      </c>
      <c r="BR30" s="239"/>
      <c r="BS30" s="809"/>
      <c r="BT30" s="810"/>
      <c r="BU30" s="810"/>
      <c r="BV30" s="810"/>
      <c r="BW30" s="810"/>
      <c r="BX30" s="810"/>
      <c r="BY30" s="810"/>
      <c r="BZ30" s="810"/>
      <c r="CA30" s="810"/>
      <c r="CB30" s="810"/>
      <c r="CC30" s="810"/>
      <c r="CD30" s="810"/>
      <c r="CE30" s="810"/>
      <c r="CF30" s="810"/>
      <c r="CG30" s="811"/>
      <c r="CH30" s="812"/>
      <c r="CI30" s="813"/>
      <c r="CJ30" s="813"/>
      <c r="CK30" s="813"/>
      <c r="CL30" s="814"/>
      <c r="CM30" s="812"/>
      <c r="CN30" s="813"/>
      <c r="CO30" s="813"/>
      <c r="CP30" s="813"/>
      <c r="CQ30" s="814"/>
      <c r="CR30" s="812"/>
      <c r="CS30" s="813"/>
      <c r="CT30" s="813"/>
      <c r="CU30" s="813"/>
      <c r="CV30" s="814"/>
      <c r="CW30" s="812"/>
      <c r="CX30" s="813"/>
      <c r="CY30" s="813"/>
      <c r="CZ30" s="813"/>
      <c r="DA30" s="814"/>
      <c r="DB30" s="812"/>
      <c r="DC30" s="813"/>
      <c r="DD30" s="813"/>
      <c r="DE30" s="813"/>
      <c r="DF30" s="814"/>
      <c r="DG30" s="812"/>
      <c r="DH30" s="813"/>
      <c r="DI30" s="813"/>
      <c r="DJ30" s="813"/>
      <c r="DK30" s="814"/>
      <c r="DL30" s="812"/>
      <c r="DM30" s="813"/>
      <c r="DN30" s="813"/>
      <c r="DO30" s="813"/>
      <c r="DP30" s="814"/>
      <c r="DQ30" s="812"/>
      <c r="DR30" s="813"/>
      <c r="DS30" s="813"/>
      <c r="DT30" s="813"/>
      <c r="DU30" s="814"/>
      <c r="DV30" s="809"/>
      <c r="DW30" s="810"/>
      <c r="DX30" s="810"/>
      <c r="DY30" s="810"/>
      <c r="DZ30" s="815"/>
      <c r="EA30" s="230"/>
    </row>
    <row r="31" spans="1:131" ht="26.25" customHeight="1" x14ac:dyDescent="0.15">
      <c r="A31" s="242">
        <v>4</v>
      </c>
      <c r="B31" s="816" t="s">
        <v>409</v>
      </c>
      <c r="C31" s="817"/>
      <c r="D31" s="817"/>
      <c r="E31" s="817"/>
      <c r="F31" s="817"/>
      <c r="G31" s="817"/>
      <c r="H31" s="817"/>
      <c r="I31" s="817"/>
      <c r="J31" s="817"/>
      <c r="K31" s="817"/>
      <c r="L31" s="817"/>
      <c r="M31" s="817"/>
      <c r="N31" s="817"/>
      <c r="O31" s="817"/>
      <c r="P31" s="818"/>
      <c r="Q31" s="819">
        <v>1434</v>
      </c>
      <c r="R31" s="820"/>
      <c r="S31" s="820"/>
      <c r="T31" s="820"/>
      <c r="U31" s="820"/>
      <c r="V31" s="820">
        <v>1358</v>
      </c>
      <c r="W31" s="820"/>
      <c r="X31" s="820"/>
      <c r="Y31" s="820"/>
      <c r="Z31" s="820"/>
      <c r="AA31" s="820">
        <v>76</v>
      </c>
      <c r="AB31" s="820"/>
      <c r="AC31" s="820"/>
      <c r="AD31" s="820"/>
      <c r="AE31" s="821"/>
      <c r="AF31" s="822">
        <v>1303</v>
      </c>
      <c r="AG31" s="823"/>
      <c r="AH31" s="823"/>
      <c r="AI31" s="823"/>
      <c r="AJ31" s="824"/>
      <c r="AK31" s="870" t="s">
        <v>579</v>
      </c>
      <c r="AL31" s="866"/>
      <c r="AM31" s="866"/>
      <c r="AN31" s="866"/>
      <c r="AO31" s="866"/>
      <c r="AP31" s="866">
        <v>3740</v>
      </c>
      <c r="AQ31" s="866"/>
      <c r="AR31" s="866"/>
      <c r="AS31" s="866"/>
      <c r="AT31" s="866"/>
      <c r="AU31" s="866">
        <v>60</v>
      </c>
      <c r="AV31" s="866"/>
      <c r="AW31" s="866"/>
      <c r="AX31" s="866"/>
      <c r="AY31" s="866"/>
      <c r="AZ31" s="867" t="s">
        <v>579</v>
      </c>
      <c r="BA31" s="867"/>
      <c r="BB31" s="867"/>
      <c r="BC31" s="867"/>
      <c r="BD31" s="867"/>
      <c r="BE31" s="868" t="s">
        <v>410</v>
      </c>
      <c r="BF31" s="868"/>
      <c r="BG31" s="868"/>
      <c r="BH31" s="868"/>
      <c r="BI31" s="869"/>
      <c r="BJ31" s="232"/>
      <c r="BK31" s="232"/>
      <c r="BL31" s="232"/>
      <c r="BM31" s="232"/>
      <c r="BN31" s="232"/>
      <c r="BO31" s="241"/>
      <c r="BP31" s="241"/>
      <c r="BQ31" s="238">
        <v>25</v>
      </c>
      <c r="BR31" s="239"/>
      <c r="BS31" s="809"/>
      <c r="BT31" s="810"/>
      <c r="BU31" s="810"/>
      <c r="BV31" s="810"/>
      <c r="BW31" s="810"/>
      <c r="BX31" s="810"/>
      <c r="BY31" s="810"/>
      <c r="BZ31" s="810"/>
      <c r="CA31" s="810"/>
      <c r="CB31" s="810"/>
      <c r="CC31" s="810"/>
      <c r="CD31" s="810"/>
      <c r="CE31" s="810"/>
      <c r="CF31" s="810"/>
      <c r="CG31" s="811"/>
      <c r="CH31" s="812"/>
      <c r="CI31" s="813"/>
      <c r="CJ31" s="813"/>
      <c r="CK31" s="813"/>
      <c r="CL31" s="814"/>
      <c r="CM31" s="812"/>
      <c r="CN31" s="813"/>
      <c r="CO31" s="813"/>
      <c r="CP31" s="813"/>
      <c r="CQ31" s="814"/>
      <c r="CR31" s="812"/>
      <c r="CS31" s="813"/>
      <c r="CT31" s="813"/>
      <c r="CU31" s="813"/>
      <c r="CV31" s="814"/>
      <c r="CW31" s="812"/>
      <c r="CX31" s="813"/>
      <c r="CY31" s="813"/>
      <c r="CZ31" s="813"/>
      <c r="DA31" s="814"/>
      <c r="DB31" s="812"/>
      <c r="DC31" s="813"/>
      <c r="DD31" s="813"/>
      <c r="DE31" s="813"/>
      <c r="DF31" s="814"/>
      <c r="DG31" s="812"/>
      <c r="DH31" s="813"/>
      <c r="DI31" s="813"/>
      <c r="DJ31" s="813"/>
      <c r="DK31" s="814"/>
      <c r="DL31" s="812"/>
      <c r="DM31" s="813"/>
      <c r="DN31" s="813"/>
      <c r="DO31" s="813"/>
      <c r="DP31" s="814"/>
      <c r="DQ31" s="812"/>
      <c r="DR31" s="813"/>
      <c r="DS31" s="813"/>
      <c r="DT31" s="813"/>
      <c r="DU31" s="814"/>
      <c r="DV31" s="809"/>
      <c r="DW31" s="810"/>
      <c r="DX31" s="810"/>
      <c r="DY31" s="810"/>
      <c r="DZ31" s="815"/>
      <c r="EA31" s="230"/>
    </row>
    <row r="32" spans="1:131" ht="26.25" customHeight="1" x14ac:dyDescent="0.15">
      <c r="A32" s="242">
        <v>5</v>
      </c>
      <c r="B32" s="816" t="s">
        <v>411</v>
      </c>
      <c r="C32" s="817"/>
      <c r="D32" s="817"/>
      <c r="E32" s="817"/>
      <c r="F32" s="817"/>
      <c r="G32" s="817"/>
      <c r="H32" s="817"/>
      <c r="I32" s="817"/>
      <c r="J32" s="817"/>
      <c r="K32" s="817"/>
      <c r="L32" s="817"/>
      <c r="M32" s="817"/>
      <c r="N32" s="817"/>
      <c r="O32" s="817"/>
      <c r="P32" s="818"/>
      <c r="Q32" s="819">
        <v>1865</v>
      </c>
      <c r="R32" s="820"/>
      <c r="S32" s="820"/>
      <c r="T32" s="820"/>
      <c r="U32" s="820"/>
      <c r="V32" s="820">
        <v>1418</v>
      </c>
      <c r="W32" s="820"/>
      <c r="X32" s="820"/>
      <c r="Y32" s="820"/>
      <c r="Z32" s="820"/>
      <c r="AA32" s="820">
        <v>448</v>
      </c>
      <c r="AB32" s="820"/>
      <c r="AC32" s="820"/>
      <c r="AD32" s="820"/>
      <c r="AE32" s="821"/>
      <c r="AF32" s="822">
        <v>497</v>
      </c>
      <c r="AG32" s="823"/>
      <c r="AH32" s="823"/>
      <c r="AI32" s="823"/>
      <c r="AJ32" s="824"/>
      <c r="AK32" s="870" t="s">
        <v>579</v>
      </c>
      <c r="AL32" s="866"/>
      <c r="AM32" s="866"/>
      <c r="AN32" s="866"/>
      <c r="AO32" s="866"/>
      <c r="AP32" s="866">
        <v>5141</v>
      </c>
      <c r="AQ32" s="866"/>
      <c r="AR32" s="866"/>
      <c r="AS32" s="866"/>
      <c r="AT32" s="866"/>
      <c r="AU32" s="866">
        <v>4344</v>
      </c>
      <c r="AV32" s="866"/>
      <c r="AW32" s="866"/>
      <c r="AX32" s="866"/>
      <c r="AY32" s="866"/>
      <c r="AZ32" s="867" t="s">
        <v>579</v>
      </c>
      <c r="BA32" s="867"/>
      <c r="BB32" s="867"/>
      <c r="BC32" s="867"/>
      <c r="BD32" s="867"/>
      <c r="BE32" s="868" t="s">
        <v>412</v>
      </c>
      <c r="BF32" s="868"/>
      <c r="BG32" s="868"/>
      <c r="BH32" s="868"/>
      <c r="BI32" s="869"/>
      <c r="BJ32" s="232"/>
      <c r="BK32" s="232"/>
      <c r="BL32" s="232"/>
      <c r="BM32" s="232"/>
      <c r="BN32" s="232"/>
      <c r="BO32" s="241"/>
      <c r="BP32" s="241"/>
      <c r="BQ32" s="238">
        <v>26</v>
      </c>
      <c r="BR32" s="239"/>
      <c r="BS32" s="809"/>
      <c r="BT32" s="810"/>
      <c r="BU32" s="810"/>
      <c r="BV32" s="810"/>
      <c r="BW32" s="810"/>
      <c r="BX32" s="810"/>
      <c r="BY32" s="810"/>
      <c r="BZ32" s="810"/>
      <c r="CA32" s="810"/>
      <c r="CB32" s="810"/>
      <c r="CC32" s="810"/>
      <c r="CD32" s="810"/>
      <c r="CE32" s="810"/>
      <c r="CF32" s="810"/>
      <c r="CG32" s="811"/>
      <c r="CH32" s="812"/>
      <c r="CI32" s="813"/>
      <c r="CJ32" s="813"/>
      <c r="CK32" s="813"/>
      <c r="CL32" s="814"/>
      <c r="CM32" s="812"/>
      <c r="CN32" s="813"/>
      <c r="CO32" s="813"/>
      <c r="CP32" s="813"/>
      <c r="CQ32" s="814"/>
      <c r="CR32" s="812"/>
      <c r="CS32" s="813"/>
      <c r="CT32" s="813"/>
      <c r="CU32" s="813"/>
      <c r="CV32" s="814"/>
      <c r="CW32" s="812"/>
      <c r="CX32" s="813"/>
      <c r="CY32" s="813"/>
      <c r="CZ32" s="813"/>
      <c r="DA32" s="814"/>
      <c r="DB32" s="812"/>
      <c r="DC32" s="813"/>
      <c r="DD32" s="813"/>
      <c r="DE32" s="813"/>
      <c r="DF32" s="814"/>
      <c r="DG32" s="812"/>
      <c r="DH32" s="813"/>
      <c r="DI32" s="813"/>
      <c r="DJ32" s="813"/>
      <c r="DK32" s="814"/>
      <c r="DL32" s="812"/>
      <c r="DM32" s="813"/>
      <c r="DN32" s="813"/>
      <c r="DO32" s="813"/>
      <c r="DP32" s="814"/>
      <c r="DQ32" s="812"/>
      <c r="DR32" s="813"/>
      <c r="DS32" s="813"/>
      <c r="DT32" s="813"/>
      <c r="DU32" s="814"/>
      <c r="DV32" s="809"/>
      <c r="DW32" s="810"/>
      <c r="DX32" s="810"/>
      <c r="DY32" s="810"/>
      <c r="DZ32" s="815"/>
      <c r="EA32" s="230"/>
    </row>
    <row r="33" spans="1:131" ht="26.25" customHeight="1" x14ac:dyDescent="0.15">
      <c r="A33" s="242">
        <v>6</v>
      </c>
      <c r="B33" s="816"/>
      <c r="C33" s="817"/>
      <c r="D33" s="817"/>
      <c r="E33" s="817"/>
      <c r="F33" s="817"/>
      <c r="G33" s="817"/>
      <c r="H33" s="817"/>
      <c r="I33" s="817"/>
      <c r="J33" s="817"/>
      <c r="K33" s="817"/>
      <c r="L33" s="817"/>
      <c r="M33" s="817"/>
      <c r="N33" s="817"/>
      <c r="O33" s="817"/>
      <c r="P33" s="818"/>
      <c r="Q33" s="819"/>
      <c r="R33" s="820"/>
      <c r="S33" s="820"/>
      <c r="T33" s="820"/>
      <c r="U33" s="820"/>
      <c r="V33" s="820"/>
      <c r="W33" s="820"/>
      <c r="X33" s="820"/>
      <c r="Y33" s="820"/>
      <c r="Z33" s="820"/>
      <c r="AA33" s="820"/>
      <c r="AB33" s="820"/>
      <c r="AC33" s="820"/>
      <c r="AD33" s="820"/>
      <c r="AE33" s="821"/>
      <c r="AF33" s="822"/>
      <c r="AG33" s="823"/>
      <c r="AH33" s="823"/>
      <c r="AI33" s="823"/>
      <c r="AJ33" s="824"/>
      <c r="AK33" s="870"/>
      <c r="AL33" s="866"/>
      <c r="AM33" s="866"/>
      <c r="AN33" s="866"/>
      <c r="AO33" s="866"/>
      <c r="AP33" s="866"/>
      <c r="AQ33" s="866"/>
      <c r="AR33" s="866"/>
      <c r="AS33" s="866"/>
      <c r="AT33" s="866"/>
      <c r="AU33" s="866"/>
      <c r="AV33" s="866"/>
      <c r="AW33" s="866"/>
      <c r="AX33" s="866"/>
      <c r="AY33" s="866"/>
      <c r="AZ33" s="867"/>
      <c r="BA33" s="867"/>
      <c r="BB33" s="867"/>
      <c r="BC33" s="867"/>
      <c r="BD33" s="867"/>
      <c r="BE33" s="868"/>
      <c r="BF33" s="868"/>
      <c r="BG33" s="868"/>
      <c r="BH33" s="868"/>
      <c r="BI33" s="869"/>
      <c r="BJ33" s="232"/>
      <c r="BK33" s="232"/>
      <c r="BL33" s="232"/>
      <c r="BM33" s="232"/>
      <c r="BN33" s="232"/>
      <c r="BO33" s="241"/>
      <c r="BP33" s="241"/>
      <c r="BQ33" s="238">
        <v>27</v>
      </c>
      <c r="BR33" s="239"/>
      <c r="BS33" s="809"/>
      <c r="BT33" s="810"/>
      <c r="BU33" s="810"/>
      <c r="BV33" s="810"/>
      <c r="BW33" s="810"/>
      <c r="BX33" s="810"/>
      <c r="BY33" s="810"/>
      <c r="BZ33" s="810"/>
      <c r="CA33" s="810"/>
      <c r="CB33" s="810"/>
      <c r="CC33" s="810"/>
      <c r="CD33" s="810"/>
      <c r="CE33" s="810"/>
      <c r="CF33" s="810"/>
      <c r="CG33" s="811"/>
      <c r="CH33" s="812"/>
      <c r="CI33" s="813"/>
      <c r="CJ33" s="813"/>
      <c r="CK33" s="813"/>
      <c r="CL33" s="814"/>
      <c r="CM33" s="812"/>
      <c r="CN33" s="813"/>
      <c r="CO33" s="813"/>
      <c r="CP33" s="813"/>
      <c r="CQ33" s="814"/>
      <c r="CR33" s="812"/>
      <c r="CS33" s="813"/>
      <c r="CT33" s="813"/>
      <c r="CU33" s="813"/>
      <c r="CV33" s="814"/>
      <c r="CW33" s="812"/>
      <c r="CX33" s="813"/>
      <c r="CY33" s="813"/>
      <c r="CZ33" s="813"/>
      <c r="DA33" s="814"/>
      <c r="DB33" s="812"/>
      <c r="DC33" s="813"/>
      <c r="DD33" s="813"/>
      <c r="DE33" s="813"/>
      <c r="DF33" s="814"/>
      <c r="DG33" s="812"/>
      <c r="DH33" s="813"/>
      <c r="DI33" s="813"/>
      <c r="DJ33" s="813"/>
      <c r="DK33" s="814"/>
      <c r="DL33" s="812"/>
      <c r="DM33" s="813"/>
      <c r="DN33" s="813"/>
      <c r="DO33" s="813"/>
      <c r="DP33" s="814"/>
      <c r="DQ33" s="812"/>
      <c r="DR33" s="813"/>
      <c r="DS33" s="813"/>
      <c r="DT33" s="813"/>
      <c r="DU33" s="814"/>
      <c r="DV33" s="809"/>
      <c r="DW33" s="810"/>
      <c r="DX33" s="810"/>
      <c r="DY33" s="810"/>
      <c r="DZ33" s="815"/>
      <c r="EA33" s="230"/>
    </row>
    <row r="34" spans="1:131" ht="26.25" customHeight="1" x14ac:dyDescent="0.15">
      <c r="A34" s="242">
        <v>7</v>
      </c>
      <c r="B34" s="816"/>
      <c r="C34" s="817"/>
      <c r="D34" s="817"/>
      <c r="E34" s="817"/>
      <c r="F34" s="817"/>
      <c r="G34" s="817"/>
      <c r="H34" s="817"/>
      <c r="I34" s="817"/>
      <c r="J34" s="817"/>
      <c r="K34" s="817"/>
      <c r="L34" s="817"/>
      <c r="M34" s="817"/>
      <c r="N34" s="817"/>
      <c r="O34" s="817"/>
      <c r="P34" s="818"/>
      <c r="Q34" s="819"/>
      <c r="R34" s="820"/>
      <c r="S34" s="820"/>
      <c r="T34" s="820"/>
      <c r="U34" s="820"/>
      <c r="V34" s="820"/>
      <c r="W34" s="820"/>
      <c r="X34" s="820"/>
      <c r="Y34" s="820"/>
      <c r="Z34" s="820"/>
      <c r="AA34" s="820"/>
      <c r="AB34" s="820"/>
      <c r="AC34" s="820"/>
      <c r="AD34" s="820"/>
      <c r="AE34" s="821"/>
      <c r="AF34" s="822"/>
      <c r="AG34" s="823"/>
      <c r="AH34" s="823"/>
      <c r="AI34" s="823"/>
      <c r="AJ34" s="824"/>
      <c r="AK34" s="870"/>
      <c r="AL34" s="866"/>
      <c r="AM34" s="866"/>
      <c r="AN34" s="866"/>
      <c r="AO34" s="866"/>
      <c r="AP34" s="866"/>
      <c r="AQ34" s="866"/>
      <c r="AR34" s="866"/>
      <c r="AS34" s="866"/>
      <c r="AT34" s="866"/>
      <c r="AU34" s="866"/>
      <c r="AV34" s="866"/>
      <c r="AW34" s="866"/>
      <c r="AX34" s="866"/>
      <c r="AY34" s="866"/>
      <c r="AZ34" s="867"/>
      <c r="BA34" s="867"/>
      <c r="BB34" s="867"/>
      <c r="BC34" s="867"/>
      <c r="BD34" s="867"/>
      <c r="BE34" s="868"/>
      <c r="BF34" s="868"/>
      <c r="BG34" s="868"/>
      <c r="BH34" s="868"/>
      <c r="BI34" s="869"/>
      <c r="BJ34" s="232"/>
      <c r="BK34" s="232"/>
      <c r="BL34" s="232"/>
      <c r="BM34" s="232"/>
      <c r="BN34" s="232"/>
      <c r="BO34" s="241"/>
      <c r="BP34" s="241"/>
      <c r="BQ34" s="238">
        <v>28</v>
      </c>
      <c r="BR34" s="239"/>
      <c r="BS34" s="809"/>
      <c r="BT34" s="810"/>
      <c r="BU34" s="810"/>
      <c r="BV34" s="810"/>
      <c r="BW34" s="810"/>
      <c r="BX34" s="810"/>
      <c r="BY34" s="810"/>
      <c r="BZ34" s="810"/>
      <c r="CA34" s="810"/>
      <c r="CB34" s="810"/>
      <c r="CC34" s="810"/>
      <c r="CD34" s="810"/>
      <c r="CE34" s="810"/>
      <c r="CF34" s="810"/>
      <c r="CG34" s="811"/>
      <c r="CH34" s="812"/>
      <c r="CI34" s="813"/>
      <c r="CJ34" s="813"/>
      <c r="CK34" s="813"/>
      <c r="CL34" s="814"/>
      <c r="CM34" s="812"/>
      <c r="CN34" s="813"/>
      <c r="CO34" s="813"/>
      <c r="CP34" s="813"/>
      <c r="CQ34" s="814"/>
      <c r="CR34" s="812"/>
      <c r="CS34" s="813"/>
      <c r="CT34" s="813"/>
      <c r="CU34" s="813"/>
      <c r="CV34" s="814"/>
      <c r="CW34" s="812"/>
      <c r="CX34" s="813"/>
      <c r="CY34" s="813"/>
      <c r="CZ34" s="813"/>
      <c r="DA34" s="814"/>
      <c r="DB34" s="812"/>
      <c r="DC34" s="813"/>
      <c r="DD34" s="813"/>
      <c r="DE34" s="813"/>
      <c r="DF34" s="814"/>
      <c r="DG34" s="812"/>
      <c r="DH34" s="813"/>
      <c r="DI34" s="813"/>
      <c r="DJ34" s="813"/>
      <c r="DK34" s="814"/>
      <c r="DL34" s="812"/>
      <c r="DM34" s="813"/>
      <c r="DN34" s="813"/>
      <c r="DO34" s="813"/>
      <c r="DP34" s="814"/>
      <c r="DQ34" s="812"/>
      <c r="DR34" s="813"/>
      <c r="DS34" s="813"/>
      <c r="DT34" s="813"/>
      <c r="DU34" s="814"/>
      <c r="DV34" s="809"/>
      <c r="DW34" s="810"/>
      <c r="DX34" s="810"/>
      <c r="DY34" s="810"/>
      <c r="DZ34" s="815"/>
      <c r="EA34" s="230"/>
    </row>
    <row r="35" spans="1:131" ht="26.25" customHeight="1" x14ac:dyDescent="0.15">
      <c r="A35" s="242">
        <v>8</v>
      </c>
      <c r="B35" s="816"/>
      <c r="C35" s="817"/>
      <c r="D35" s="817"/>
      <c r="E35" s="817"/>
      <c r="F35" s="817"/>
      <c r="G35" s="817"/>
      <c r="H35" s="817"/>
      <c r="I35" s="817"/>
      <c r="J35" s="817"/>
      <c r="K35" s="817"/>
      <c r="L35" s="817"/>
      <c r="M35" s="817"/>
      <c r="N35" s="817"/>
      <c r="O35" s="817"/>
      <c r="P35" s="818"/>
      <c r="Q35" s="819"/>
      <c r="R35" s="820"/>
      <c r="S35" s="820"/>
      <c r="T35" s="820"/>
      <c r="U35" s="820"/>
      <c r="V35" s="820"/>
      <c r="W35" s="820"/>
      <c r="X35" s="820"/>
      <c r="Y35" s="820"/>
      <c r="Z35" s="820"/>
      <c r="AA35" s="820"/>
      <c r="AB35" s="820"/>
      <c r="AC35" s="820"/>
      <c r="AD35" s="820"/>
      <c r="AE35" s="821"/>
      <c r="AF35" s="822"/>
      <c r="AG35" s="823"/>
      <c r="AH35" s="823"/>
      <c r="AI35" s="823"/>
      <c r="AJ35" s="824"/>
      <c r="AK35" s="870"/>
      <c r="AL35" s="866"/>
      <c r="AM35" s="866"/>
      <c r="AN35" s="866"/>
      <c r="AO35" s="866"/>
      <c r="AP35" s="866"/>
      <c r="AQ35" s="866"/>
      <c r="AR35" s="866"/>
      <c r="AS35" s="866"/>
      <c r="AT35" s="866"/>
      <c r="AU35" s="866"/>
      <c r="AV35" s="866"/>
      <c r="AW35" s="866"/>
      <c r="AX35" s="866"/>
      <c r="AY35" s="866"/>
      <c r="AZ35" s="867"/>
      <c r="BA35" s="867"/>
      <c r="BB35" s="867"/>
      <c r="BC35" s="867"/>
      <c r="BD35" s="867"/>
      <c r="BE35" s="868"/>
      <c r="BF35" s="868"/>
      <c r="BG35" s="868"/>
      <c r="BH35" s="868"/>
      <c r="BI35" s="869"/>
      <c r="BJ35" s="232"/>
      <c r="BK35" s="232"/>
      <c r="BL35" s="232"/>
      <c r="BM35" s="232"/>
      <c r="BN35" s="232"/>
      <c r="BO35" s="241"/>
      <c r="BP35" s="241"/>
      <c r="BQ35" s="238">
        <v>29</v>
      </c>
      <c r="BR35" s="239"/>
      <c r="BS35" s="809"/>
      <c r="BT35" s="810"/>
      <c r="BU35" s="810"/>
      <c r="BV35" s="810"/>
      <c r="BW35" s="810"/>
      <c r="BX35" s="810"/>
      <c r="BY35" s="810"/>
      <c r="BZ35" s="810"/>
      <c r="CA35" s="810"/>
      <c r="CB35" s="810"/>
      <c r="CC35" s="810"/>
      <c r="CD35" s="810"/>
      <c r="CE35" s="810"/>
      <c r="CF35" s="810"/>
      <c r="CG35" s="811"/>
      <c r="CH35" s="812"/>
      <c r="CI35" s="813"/>
      <c r="CJ35" s="813"/>
      <c r="CK35" s="813"/>
      <c r="CL35" s="814"/>
      <c r="CM35" s="812"/>
      <c r="CN35" s="813"/>
      <c r="CO35" s="813"/>
      <c r="CP35" s="813"/>
      <c r="CQ35" s="814"/>
      <c r="CR35" s="812"/>
      <c r="CS35" s="813"/>
      <c r="CT35" s="813"/>
      <c r="CU35" s="813"/>
      <c r="CV35" s="814"/>
      <c r="CW35" s="812"/>
      <c r="CX35" s="813"/>
      <c r="CY35" s="813"/>
      <c r="CZ35" s="813"/>
      <c r="DA35" s="814"/>
      <c r="DB35" s="812"/>
      <c r="DC35" s="813"/>
      <c r="DD35" s="813"/>
      <c r="DE35" s="813"/>
      <c r="DF35" s="814"/>
      <c r="DG35" s="812"/>
      <c r="DH35" s="813"/>
      <c r="DI35" s="813"/>
      <c r="DJ35" s="813"/>
      <c r="DK35" s="814"/>
      <c r="DL35" s="812"/>
      <c r="DM35" s="813"/>
      <c r="DN35" s="813"/>
      <c r="DO35" s="813"/>
      <c r="DP35" s="814"/>
      <c r="DQ35" s="812"/>
      <c r="DR35" s="813"/>
      <c r="DS35" s="813"/>
      <c r="DT35" s="813"/>
      <c r="DU35" s="814"/>
      <c r="DV35" s="809"/>
      <c r="DW35" s="810"/>
      <c r="DX35" s="810"/>
      <c r="DY35" s="810"/>
      <c r="DZ35" s="815"/>
      <c r="EA35" s="230"/>
    </row>
    <row r="36" spans="1:131" ht="26.25" customHeight="1" x14ac:dyDescent="0.15">
      <c r="A36" s="242">
        <v>9</v>
      </c>
      <c r="B36" s="816"/>
      <c r="C36" s="817"/>
      <c r="D36" s="817"/>
      <c r="E36" s="817"/>
      <c r="F36" s="817"/>
      <c r="G36" s="817"/>
      <c r="H36" s="817"/>
      <c r="I36" s="817"/>
      <c r="J36" s="817"/>
      <c r="K36" s="817"/>
      <c r="L36" s="817"/>
      <c r="M36" s="817"/>
      <c r="N36" s="817"/>
      <c r="O36" s="817"/>
      <c r="P36" s="818"/>
      <c r="Q36" s="819"/>
      <c r="R36" s="820"/>
      <c r="S36" s="820"/>
      <c r="T36" s="820"/>
      <c r="U36" s="820"/>
      <c r="V36" s="820"/>
      <c r="W36" s="820"/>
      <c r="X36" s="820"/>
      <c r="Y36" s="820"/>
      <c r="Z36" s="820"/>
      <c r="AA36" s="820"/>
      <c r="AB36" s="820"/>
      <c r="AC36" s="820"/>
      <c r="AD36" s="820"/>
      <c r="AE36" s="821"/>
      <c r="AF36" s="822"/>
      <c r="AG36" s="823"/>
      <c r="AH36" s="823"/>
      <c r="AI36" s="823"/>
      <c r="AJ36" s="824"/>
      <c r="AK36" s="870"/>
      <c r="AL36" s="866"/>
      <c r="AM36" s="866"/>
      <c r="AN36" s="866"/>
      <c r="AO36" s="866"/>
      <c r="AP36" s="866"/>
      <c r="AQ36" s="866"/>
      <c r="AR36" s="866"/>
      <c r="AS36" s="866"/>
      <c r="AT36" s="866"/>
      <c r="AU36" s="866"/>
      <c r="AV36" s="866"/>
      <c r="AW36" s="866"/>
      <c r="AX36" s="866"/>
      <c r="AY36" s="866"/>
      <c r="AZ36" s="867"/>
      <c r="BA36" s="867"/>
      <c r="BB36" s="867"/>
      <c r="BC36" s="867"/>
      <c r="BD36" s="867"/>
      <c r="BE36" s="868"/>
      <c r="BF36" s="868"/>
      <c r="BG36" s="868"/>
      <c r="BH36" s="868"/>
      <c r="BI36" s="869"/>
      <c r="BJ36" s="232"/>
      <c r="BK36" s="232"/>
      <c r="BL36" s="232"/>
      <c r="BM36" s="232"/>
      <c r="BN36" s="232"/>
      <c r="BO36" s="241"/>
      <c r="BP36" s="241"/>
      <c r="BQ36" s="238">
        <v>30</v>
      </c>
      <c r="BR36" s="239"/>
      <c r="BS36" s="809"/>
      <c r="BT36" s="810"/>
      <c r="BU36" s="810"/>
      <c r="BV36" s="810"/>
      <c r="BW36" s="810"/>
      <c r="BX36" s="810"/>
      <c r="BY36" s="810"/>
      <c r="BZ36" s="810"/>
      <c r="CA36" s="810"/>
      <c r="CB36" s="810"/>
      <c r="CC36" s="810"/>
      <c r="CD36" s="810"/>
      <c r="CE36" s="810"/>
      <c r="CF36" s="810"/>
      <c r="CG36" s="811"/>
      <c r="CH36" s="812"/>
      <c r="CI36" s="813"/>
      <c r="CJ36" s="813"/>
      <c r="CK36" s="813"/>
      <c r="CL36" s="814"/>
      <c r="CM36" s="812"/>
      <c r="CN36" s="813"/>
      <c r="CO36" s="813"/>
      <c r="CP36" s="813"/>
      <c r="CQ36" s="814"/>
      <c r="CR36" s="812"/>
      <c r="CS36" s="813"/>
      <c r="CT36" s="813"/>
      <c r="CU36" s="813"/>
      <c r="CV36" s="814"/>
      <c r="CW36" s="812"/>
      <c r="CX36" s="813"/>
      <c r="CY36" s="813"/>
      <c r="CZ36" s="813"/>
      <c r="DA36" s="814"/>
      <c r="DB36" s="812"/>
      <c r="DC36" s="813"/>
      <c r="DD36" s="813"/>
      <c r="DE36" s="813"/>
      <c r="DF36" s="814"/>
      <c r="DG36" s="812"/>
      <c r="DH36" s="813"/>
      <c r="DI36" s="813"/>
      <c r="DJ36" s="813"/>
      <c r="DK36" s="814"/>
      <c r="DL36" s="812"/>
      <c r="DM36" s="813"/>
      <c r="DN36" s="813"/>
      <c r="DO36" s="813"/>
      <c r="DP36" s="814"/>
      <c r="DQ36" s="812"/>
      <c r="DR36" s="813"/>
      <c r="DS36" s="813"/>
      <c r="DT36" s="813"/>
      <c r="DU36" s="814"/>
      <c r="DV36" s="809"/>
      <c r="DW36" s="810"/>
      <c r="DX36" s="810"/>
      <c r="DY36" s="810"/>
      <c r="DZ36" s="815"/>
      <c r="EA36" s="230"/>
    </row>
    <row r="37" spans="1:131" ht="26.25" customHeight="1" x14ac:dyDescent="0.15">
      <c r="A37" s="242">
        <v>10</v>
      </c>
      <c r="B37" s="816"/>
      <c r="C37" s="817"/>
      <c r="D37" s="817"/>
      <c r="E37" s="817"/>
      <c r="F37" s="817"/>
      <c r="G37" s="817"/>
      <c r="H37" s="817"/>
      <c r="I37" s="817"/>
      <c r="J37" s="817"/>
      <c r="K37" s="817"/>
      <c r="L37" s="817"/>
      <c r="M37" s="817"/>
      <c r="N37" s="817"/>
      <c r="O37" s="817"/>
      <c r="P37" s="818"/>
      <c r="Q37" s="819"/>
      <c r="R37" s="820"/>
      <c r="S37" s="820"/>
      <c r="T37" s="820"/>
      <c r="U37" s="820"/>
      <c r="V37" s="820"/>
      <c r="W37" s="820"/>
      <c r="X37" s="820"/>
      <c r="Y37" s="820"/>
      <c r="Z37" s="820"/>
      <c r="AA37" s="820"/>
      <c r="AB37" s="820"/>
      <c r="AC37" s="820"/>
      <c r="AD37" s="820"/>
      <c r="AE37" s="821"/>
      <c r="AF37" s="822"/>
      <c r="AG37" s="823"/>
      <c r="AH37" s="823"/>
      <c r="AI37" s="823"/>
      <c r="AJ37" s="824"/>
      <c r="AK37" s="870"/>
      <c r="AL37" s="866"/>
      <c r="AM37" s="866"/>
      <c r="AN37" s="866"/>
      <c r="AO37" s="866"/>
      <c r="AP37" s="866"/>
      <c r="AQ37" s="866"/>
      <c r="AR37" s="866"/>
      <c r="AS37" s="866"/>
      <c r="AT37" s="866"/>
      <c r="AU37" s="866"/>
      <c r="AV37" s="866"/>
      <c r="AW37" s="866"/>
      <c r="AX37" s="866"/>
      <c r="AY37" s="866"/>
      <c r="AZ37" s="867"/>
      <c r="BA37" s="867"/>
      <c r="BB37" s="867"/>
      <c r="BC37" s="867"/>
      <c r="BD37" s="867"/>
      <c r="BE37" s="868"/>
      <c r="BF37" s="868"/>
      <c r="BG37" s="868"/>
      <c r="BH37" s="868"/>
      <c r="BI37" s="869"/>
      <c r="BJ37" s="232"/>
      <c r="BK37" s="232"/>
      <c r="BL37" s="232"/>
      <c r="BM37" s="232"/>
      <c r="BN37" s="232"/>
      <c r="BO37" s="241"/>
      <c r="BP37" s="241"/>
      <c r="BQ37" s="238">
        <v>31</v>
      </c>
      <c r="BR37" s="239"/>
      <c r="BS37" s="809"/>
      <c r="BT37" s="810"/>
      <c r="BU37" s="810"/>
      <c r="BV37" s="810"/>
      <c r="BW37" s="810"/>
      <c r="BX37" s="810"/>
      <c r="BY37" s="810"/>
      <c r="BZ37" s="810"/>
      <c r="CA37" s="810"/>
      <c r="CB37" s="810"/>
      <c r="CC37" s="810"/>
      <c r="CD37" s="810"/>
      <c r="CE37" s="810"/>
      <c r="CF37" s="810"/>
      <c r="CG37" s="811"/>
      <c r="CH37" s="812"/>
      <c r="CI37" s="813"/>
      <c r="CJ37" s="813"/>
      <c r="CK37" s="813"/>
      <c r="CL37" s="814"/>
      <c r="CM37" s="812"/>
      <c r="CN37" s="813"/>
      <c r="CO37" s="813"/>
      <c r="CP37" s="813"/>
      <c r="CQ37" s="814"/>
      <c r="CR37" s="812"/>
      <c r="CS37" s="813"/>
      <c r="CT37" s="813"/>
      <c r="CU37" s="813"/>
      <c r="CV37" s="814"/>
      <c r="CW37" s="812"/>
      <c r="CX37" s="813"/>
      <c r="CY37" s="813"/>
      <c r="CZ37" s="813"/>
      <c r="DA37" s="814"/>
      <c r="DB37" s="812"/>
      <c r="DC37" s="813"/>
      <c r="DD37" s="813"/>
      <c r="DE37" s="813"/>
      <c r="DF37" s="814"/>
      <c r="DG37" s="812"/>
      <c r="DH37" s="813"/>
      <c r="DI37" s="813"/>
      <c r="DJ37" s="813"/>
      <c r="DK37" s="814"/>
      <c r="DL37" s="812"/>
      <c r="DM37" s="813"/>
      <c r="DN37" s="813"/>
      <c r="DO37" s="813"/>
      <c r="DP37" s="814"/>
      <c r="DQ37" s="812"/>
      <c r="DR37" s="813"/>
      <c r="DS37" s="813"/>
      <c r="DT37" s="813"/>
      <c r="DU37" s="814"/>
      <c r="DV37" s="809"/>
      <c r="DW37" s="810"/>
      <c r="DX37" s="810"/>
      <c r="DY37" s="810"/>
      <c r="DZ37" s="815"/>
      <c r="EA37" s="230"/>
    </row>
    <row r="38" spans="1:131" ht="26.25" customHeight="1" x14ac:dyDescent="0.15">
      <c r="A38" s="242">
        <v>11</v>
      </c>
      <c r="B38" s="816"/>
      <c r="C38" s="817"/>
      <c r="D38" s="817"/>
      <c r="E38" s="817"/>
      <c r="F38" s="817"/>
      <c r="G38" s="817"/>
      <c r="H38" s="817"/>
      <c r="I38" s="817"/>
      <c r="J38" s="817"/>
      <c r="K38" s="817"/>
      <c r="L38" s="817"/>
      <c r="M38" s="817"/>
      <c r="N38" s="817"/>
      <c r="O38" s="817"/>
      <c r="P38" s="818"/>
      <c r="Q38" s="819"/>
      <c r="R38" s="820"/>
      <c r="S38" s="820"/>
      <c r="T38" s="820"/>
      <c r="U38" s="820"/>
      <c r="V38" s="820"/>
      <c r="W38" s="820"/>
      <c r="X38" s="820"/>
      <c r="Y38" s="820"/>
      <c r="Z38" s="820"/>
      <c r="AA38" s="820"/>
      <c r="AB38" s="820"/>
      <c r="AC38" s="820"/>
      <c r="AD38" s="820"/>
      <c r="AE38" s="821"/>
      <c r="AF38" s="822"/>
      <c r="AG38" s="823"/>
      <c r="AH38" s="823"/>
      <c r="AI38" s="823"/>
      <c r="AJ38" s="824"/>
      <c r="AK38" s="870"/>
      <c r="AL38" s="866"/>
      <c r="AM38" s="866"/>
      <c r="AN38" s="866"/>
      <c r="AO38" s="866"/>
      <c r="AP38" s="866"/>
      <c r="AQ38" s="866"/>
      <c r="AR38" s="866"/>
      <c r="AS38" s="866"/>
      <c r="AT38" s="866"/>
      <c r="AU38" s="866"/>
      <c r="AV38" s="866"/>
      <c r="AW38" s="866"/>
      <c r="AX38" s="866"/>
      <c r="AY38" s="866"/>
      <c r="AZ38" s="867"/>
      <c r="BA38" s="867"/>
      <c r="BB38" s="867"/>
      <c r="BC38" s="867"/>
      <c r="BD38" s="867"/>
      <c r="BE38" s="868"/>
      <c r="BF38" s="868"/>
      <c r="BG38" s="868"/>
      <c r="BH38" s="868"/>
      <c r="BI38" s="869"/>
      <c r="BJ38" s="232"/>
      <c r="BK38" s="232"/>
      <c r="BL38" s="232"/>
      <c r="BM38" s="232"/>
      <c r="BN38" s="232"/>
      <c r="BO38" s="241"/>
      <c r="BP38" s="241"/>
      <c r="BQ38" s="238">
        <v>32</v>
      </c>
      <c r="BR38" s="239"/>
      <c r="BS38" s="809"/>
      <c r="BT38" s="810"/>
      <c r="BU38" s="810"/>
      <c r="BV38" s="810"/>
      <c r="BW38" s="810"/>
      <c r="BX38" s="810"/>
      <c r="BY38" s="810"/>
      <c r="BZ38" s="810"/>
      <c r="CA38" s="810"/>
      <c r="CB38" s="810"/>
      <c r="CC38" s="810"/>
      <c r="CD38" s="810"/>
      <c r="CE38" s="810"/>
      <c r="CF38" s="810"/>
      <c r="CG38" s="811"/>
      <c r="CH38" s="812"/>
      <c r="CI38" s="813"/>
      <c r="CJ38" s="813"/>
      <c r="CK38" s="813"/>
      <c r="CL38" s="814"/>
      <c r="CM38" s="812"/>
      <c r="CN38" s="813"/>
      <c r="CO38" s="813"/>
      <c r="CP38" s="813"/>
      <c r="CQ38" s="814"/>
      <c r="CR38" s="812"/>
      <c r="CS38" s="813"/>
      <c r="CT38" s="813"/>
      <c r="CU38" s="813"/>
      <c r="CV38" s="814"/>
      <c r="CW38" s="812"/>
      <c r="CX38" s="813"/>
      <c r="CY38" s="813"/>
      <c r="CZ38" s="813"/>
      <c r="DA38" s="814"/>
      <c r="DB38" s="812"/>
      <c r="DC38" s="813"/>
      <c r="DD38" s="813"/>
      <c r="DE38" s="813"/>
      <c r="DF38" s="814"/>
      <c r="DG38" s="812"/>
      <c r="DH38" s="813"/>
      <c r="DI38" s="813"/>
      <c r="DJ38" s="813"/>
      <c r="DK38" s="814"/>
      <c r="DL38" s="812"/>
      <c r="DM38" s="813"/>
      <c r="DN38" s="813"/>
      <c r="DO38" s="813"/>
      <c r="DP38" s="814"/>
      <c r="DQ38" s="812"/>
      <c r="DR38" s="813"/>
      <c r="DS38" s="813"/>
      <c r="DT38" s="813"/>
      <c r="DU38" s="814"/>
      <c r="DV38" s="809"/>
      <c r="DW38" s="810"/>
      <c r="DX38" s="810"/>
      <c r="DY38" s="810"/>
      <c r="DZ38" s="815"/>
      <c r="EA38" s="230"/>
    </row>
    <row r="39" spans="1:131" ht="26.25" customHeight="1" x14ac:dyDescent="0.15">
      <c r="A39" s="242">
        <v>12</v>
      </c>
      <c r="B39" s="816"/>
      <c r="C39" s="817"/>
      <c r="D39" s="817"/>
      <c r="E39" s="817"/>
      <c r="F39" s="817"/>
      <c r="G39" s="817"/>
      <c r="H39" s="817"/>
      <c r="I39" s="817"/>
      <c r="J39" s="817"/>
      <c r="K39" s="817"/>
      <c r="L39" s="817"/>
      <c r="M39" s="817"/>
      <c r="N39" s="817"/>
      <c r="O39" s="817"/>
      <c r="P39" s="818"/>
      <c r="Q39" s="819"/>
      <c r="R39" s="820"/>
      <c r="S39" s="820"/>
      <c r="T39" s="820"/>
      <c r="U39" s="820"/>
      <c r="V39" s="820"/>
      <c r="W39" s="820"/>
      <c r="X39" s="820"/>
      <c r="Y39" s="820"/>
      <c r="Z39" s="820"/>
      <c r="AA39" s="820"/>
      <c r="AB39" s="820"/>
      <c r="AC39" s="820"/>
      <c r="AD39" s="820"/>
      <c r="AE39" s="821"/>
      <c r="AF39" s="822"/>
      <c r="AG39" s="823"/>
      <c r="AH39" s="823"/>
      <c r="AI39" s="823"/>
      <c r="AJ39" s="824"/>
      <c r="AK39" s="870"/>
      <c r="AL39" s="866"/>
      <c r="AM39" s="866"/>
      <c r="AN39" s="866"/>
      <c r="AO39" s="866"/>
      <c r="AP39" s="866"/>
      <c r="AQ39" s="866"/>
      <c r="AR39" s="866"/>
      <c r="AS39" s="866"/>
      <c r="AT39" s="866"/>
      <c r="AU39" s="866"/>
      <c r="AV39" s="866"/>
      <c r="AW39" s="866"/>
      <c r="AX39" s="866"/>
      <c r="AY39" s="866"/>
      <c r="AZ39" s="867"/>
      <c r="BA39" s="867"/>
      <c r="BB39" s="867"/>
      <c r="BC39" s="867"/>
      <c r="BD39" s="867"/>
      <c r="BE39" s="868"/>
      <c r="BF39" s="868"/>
      <c r="BG39" s="868"/>
      <c r="BH39" s="868"/>
      <c r="BI39" s="869"/>
      <c r="BJ39" s="232"/>
      <c r="BK39" s="232"/>
      <c r="BL39" s="232"/>
      <c r="BM39" s="232"/>
      <c r="BN39" s="232"/>
      <c r="BO39" s="241"/>
      <c r="BP39" s="241"/>
      <c r="BQ39" s="238">
        <v>33</v>
      </c>
      <c r="BR39" s="239"/>
      <c r="BS39" s="809"/>
      <c r="BT39" s="810"/>
      <c r="BU39" s="810"/>
      <c r="BV39" s="810"/>
      <c r="BW39" s="810"/>
      <c r="BX39" s="810"/>
      <c r="BY39" s="810"/>
      <c r="BZ39" s="810"/>
      <c r="CA39" s="810"/>
      <c r="CB39" s="810"/>
      <c r="CC39" s="810"/>
      <c r="CD39" s="810"/>
      <c r="CE39" s="810"/>
      <c r="CF39" s="810"/>
      <c r="CG39" s="811"/>
      <c r="CH39" s="812"/>
      <c r="CI39" s="813"/>
      <c r="CJ39" s="813"/>
      <c r="CK39" s="813"/>
      <c r="CL39" s="814"/>
      <c r="CM39" s="812"/>
      <c r="CN39" s="813"/>
      <c r="CO39" s="813"/>
      <c r="CP39" s="813"/>
      <c r="CQ39" s="814"/>
      <c r="CR39" s="812"/>
      <c r="CS39" s="813"/>
      <c r="CT39" s="813"/>
      <c r="CU39" s="813"/>
      <c r="CV39" s="814"/>
      <c r="CW39" s="812"/>
      <c r="CX39" s="813"/>
      <c r="CY39" s="813"/>
      <c r="CZ39" s="813"/>
      <c r="DA39" s="814"/>
      <c r="DB39" s="812"/>
      <c r="DC39" s="813"/>
      <c r="DD39" s="813"/>
      <c r="DE39" s="813"/>
      <c r="DF39" s="814"/>
      <c r="DG39" s="812"/>
      <c r="DH39" s="813"/>
      <c r="DI39" s="813"/>
      <c r="DJ39" s="813"/>
      <c r="DK39" s="814"/>
      <c r="DL39" s="812"/>
      <c r="DM39" s="813"/>
      <c r="DN39" s="813"/>
      <c r="DO39" s="813"/>
      <c r="DP39" s="814"/>
      <c r="DQ39" s="812"/>
      <c r="DR39" s="813"/>
      <c r="DS39" s="813"/>
      <c r="DT39" s="813"/>
      <c r="DU39" s="814"/>
      <c r="DV39" s="809"/>
      <c r="DW39" s="810"/>
      <c r="DX39" s="810"/>
      <c r="DY39" s="810"/>
      <c r="DZ39" s="815"/>
      <c r="EA39" s="230"/>
    </row>
    <row r="40" spans="1:131" ht="26.25" customHeight="1" x14ac:dyDescent="0.15">
      <c r="A40" s="238">
        <v>13</v>
      </c>
      <c r="B40" s="816"/>
      <c r="C40" s="817"/>
      <c r="D40" s="817"/>
      <c r="E40" s="817"/>
      <c r="F40" s="817"/>
      <c r="G40" s="817"/>
      <c r="H40" s="817"/>
      <c r="I40" s="817"/>
      <c r="J40" s="817"/>
      <c r="K40" s="817"/>
      <c r="L40" s="817"/>
      <c r="M40" s="817"/>
      <c r="N40" s="817"/>
      <c r="O40" s="817"/>
      <c r="P40" s="818"/>
      <c r="Q40" s="819"/>
      <c r="R40" s="820"/>
      <c r="S40" s="820"/>
      <c r="T40" s="820"/>
      <c r="U40" s="820"/>
      <c r="V40" s="820"/>
      <c r="W40" s="820"/>
      <c r="X40" s="820"/>
      <c r="Y40" s="820"/>
      <c r="Z40" s="820"/>
      <c r="AA40" s="820"/>
      <c r="AB40" s="820"/>
      <c r="AC40" s="820"/>
      <c r="AD40" s="820"/>
      <c r="AE40" s="821"/>
      <c r="AF40" s="822"/>
      <c r="AG40" s="823"/>
      <c r="AH40" s="823"/>
      <c r="AI40" s="823"/>
      <c r="AJ40" s="824"/>
      <c r="AK40" s="870"/>
      <c r="AL40" s="866"/>
      <c r="AM40" s="866"/>
      <c r="AN40" s="866"/>
      <c r="AO40" s="866"/>
      <c r="AP40" s="866"/>
      <c r="AQ40" s="866"/>
      <c r="AR40" s="866"/>
      <c r="AS40" s="866"/>
      <c r="AT40" s="866"/>
      <c r="AU40" s="866"/>
      <c r="AV40" s="866"/>
      <c r="AW40" s="866"/>
      <c r="AX40" s="866"/>
      <c r="AY40" s="866"/>
      <c r="AZ40" s="867"/>
      <c r="BA40" s="867"/>
      <c r="BB40" s="867"/>
      <c r="BC40" s="867"/>
      <c r="BD40" s="867"/>
      <c r="BE40" s="868"/>
      <c r="BF40" s="868"/>
      <c r="BG40" s="868"/>
      <c r="BH40" s="868"/>
      <c r="BI40" s="869"/>
      <c r="BJ40" s="232"/>
      <c r="BK40" s="232"/>
      <c r="BL40" s="232"/>
      <c r="BM40" s="232"/>
      <c r="BN40" s="232"/>
      <c r="BO40" s="241"/>
      <c r="BP40" s="241"/>
      <c r="BQ40" s="238">
        <v>34</v>
      </c>
      <c r="BR40" s="239"/>
      <c r="BS40" s="809"/>
      <c r="BT40" s="810"/>
      <c r="BU40" s="810"/>
      <c r="BV40" s="810"/>
      <c r="BW40" s="810"/>
      <c r="BX40" s="810"/>
      <c r="BY40" s="810"/>
      <c r="BZ40" s="810"/>
      <c r="CA40" s="810"/>
      <c r="CB40" s="810"/>
      <c r="CC40" s="810"/>
      <c r="CD40" s="810"/>
      <c r="CE40" s="810"/>
      <c r="CF40" s="810"/>
      <c r="CG40" s="811"/>
      <c r="CH40" s="812"/>
      <c r="CI40" s="813"/>
      <c r="CJ40" s="813"/>
      <c r="CK40" s="813"/>
      <c r="CL40" s="814"/>
      <c r="CM40" s="812"/>
      <c r="CN40" s="813"/>
      <c r="CO40" s="813"/>
      <c r="CP40" s="813"/>
      <c r="CQ40" s="814"/>
      <c r="CR40" s="812"/>
      <c r="CS40" s="813"/>
      <c r="CT40" s="813"/>
      <c r="CU40" s="813"/>
      <c r="CV40" s="814"/>
      <c r="CW40" s="812"/>
      <c r="CX40" s="813"/>
      <c r="CY40" s="813"/>
      <c r="CZ40" s="813"/>
      <c r="DA40" s="814"/>
      <c r="DB40" s="812"/>
      <c r="DC40" s="813"/>
      <c r="DD40" s="813"/>
      <c r="DE40" s="813"/>
      <c r="DF40" s="814"/>
      <c r="DG40" s="812"/>
      <c r="DH40" s="813"/>
      <c r="DI40" s="813"/>
      <c r="DJ40" s="813"/>
      <c r="DK40" s="814"/>
      <c r="DL40" s="812"/>
      <c r="DM40" s="813"/>
      <c r="DN40" s="813"/>
      <c r="DO40" s="813"/>
      <c r="DP40" s="814"/>
      <c r="DQ40" s="812"/>
      <c r="DR40" s="813"/>
      <c r="DS40" s="813"/>
      <c r="DT40" s="813"/>
      <c r="DU40" s="814"/>
      <c r="DV40" s="809"/>
      <c r="DW40" s="810"/>
      <c r="DX40" s="810"/>
      <c r="DY40" s="810"/>
      <c r="DZ40" s="815"/>
      <c r="EA40" s="230"/>
    </row>
    <row r="41" spans="1:131" ht="26.25" customHeight="1" x14ac:dyDescent="0.15">
      <c r="A41" s="238">
        <v>14</v>
      </c>
      <c r="B41" s="816"/>
      <c r="C41" s="817"/>
      <c r="D41" s="817"/>
      <c r="E41" s="817"/>
      <c r="F41" s="817"/>
      <c r="G41" s="817"/>
      <c r="H41" s="817"/>
      <c r="I41" s="817"/>
      <c r="J41" s="817"/>
      <c r="K41" s="817"/>
      <c r="L41" s="817"/>
      <c r="M41" s="817"/>
      <c r="N41" s="817"/>
      <c r="O41" s="817"/>
      <c r="P41" s="818"/>
      <c r="Q41" s="819"/>
      <c r="R41" s="820"/>
      <c r="S41" s="820"/>
      <c r="T41" s="820"/>
      <c r="U41" s="820"/>
      <c r="V41" s="820"/>
      <c r="W41" s="820"/>
      <c r="X41" s="820"/>
      <c r="Y41" s="820"/>
      <c r="Z41" s="820"/>
      <c r="AA41" s="820"/>
      <c r="AB41" s="820"/>
      <c r="AC41" s="820"/>
      <c r="AD41" s="820"/>
      <c r="AE41" s="821"/>
      <c r="AF41" s="822"/>
      <c r="AG41" s="823"/>
      <c r="AH41" s="823"/>
      <c r="AI41" s="823"/>
      <c r="AJ41" s="824"/>
      <c r="AK41" s="870"/>
      <c r="AL41" s="866"/>
      <c r="AM41" s="866"/>
      <c r="AN41" s="866"/>
      <c r="AO41" s="866"/>
      <c r="AP41" s="866"/>
      <c r="AQ41" s="866"/>
      <c r="AR41" s="866"/>
      <c r="AS41" s="866"/>
      <c r="AT41" s="866"/>
      <c r="AU41" s="866"/>
      <c r="AV41" s="866"/>
      <c r="AW41" s="866"/>
      <c r="AX41" s="866"/>
      <c r="AY41" s="866"/>
      <c r="AZ41" s="867"/>
      <c r="BA41" s="867"/>
      <c r="BB41" s="867"/>
      <c r="BC41" s="867"/>
      <c r="BD41" s="867"/>
      <c r="BE41" s="868"/>
      <c r="BF41" s="868"/>
      <c r="BG41" s="868"/>
      <c r="BH41" s="868"/>
      <c r="BI41" s="869"/>
      <c r="BJ41" s="232"/>
      <c r="BK41" s="232"/>
      <c r="BL41" s="232"/>
      <c r="BM41" s="232"/>
      <c r="BN41" s="232"/>
      <c r="BO41" s="241"/>
      <c r="BP41" s="241"/>
      <c r="BQ41" s="238">
        <v>35</v>
      </c>
      <c r="BR41" s="239"/>
      <c r="BS41" s="809"/>
      <c r="BT41" s="810"/>
      <c r="BU41" s="810"/>
      <c r="BV41" s="810"/>
      <c r="BW41" s="810"/>
      <c r="BX41" s="810"/>
      <c r="BY41" s="810"/>
      <c r="BZ41" s="810"/>
      <c r="CA41" s="810"/>
      <c r="CB41" s="810"/>
      <c r="CC41" s="810"/>
      <c r="CD41" s="810"/>
      <c r="CE41" s="810"/>
      <c r="CF41" s="810"/>
      <c r="CG41" s="811"/>
      <c r="CH41" s="812"/>
      <c r="CI41" s="813"/>
      <c r="CJ41" s="813"/>
      <c r="CK41" s="813"/>
      <c r="CL41" s="814"/>
      <c r="CM41" s="812"/>
      <c r="CN41" s="813"/>
      <c r="CO41" s="813"/>
      <c r="CP41" s="813"/>
      <c r="CQ41" s="814"/>
      <c r="CR41" s="812"/>
      <c r="CS41" s="813"/>
      <c r="CT41" s="813"/>
      <c r="CU41" s="813"/>
      <c r="CV41" s="814"/>
      <c r="CW41" s="812"/>
      <c r="CX41" s="813"/>
      <c r="CY41" s="813"/>
      <c r="CZ41" s="813"/>
      <c r="DA41" s="814"/>
      <c r="DB41" s="812"/>
      <c r="DC41" s="813"/>
      <c r="DD41" s="813"/>
      <c r="DE41" s="813"/>
      <c r="DF41" s="814"/>
      <c r="DG41" s="812"/>
      <c r="DH41" s="813"/>
      <c r="DI41" s="813"/>
      <c r="DJ41" s="813"/>
      <c r="DK41" s="814"/>
      <c r="DL41" s="812"/>
      <c r="DM41" s="813"/>
      <c r="DN41" s="813"/>
      <c r="DO41" s="813"/>
      <c r="DP41" s="814"/>
      <c r="DQ41" s="812"/>
      <c r="DR41" s="813"/>
      <c r="DS41" s="813"/>
      <c r="DT41" s="813"/>
      <c r="DU41" s="814"/>
      <c r="DV41" s="809"/>
      <c r="DW41" s="810"/>
      <c r="DX41" s="810"/>
      <c r="DY41" s="810"/>
      <c r="DZ41" s="815"/>
      <c r="EA41" s="230"/>
    </row>
    <row r="42" spans="1:131" ht="26.25" customHeight="1" x14ac:dyDescent="0.15">
      <c r="A42" s="238">
        <v>15</v>
      </c>
      <c r="B42" s="816"/>
      <c r="C42" s="817"/>
      <c r="D42" s="817"/>
      <c r="E42" s="817"/>
      <c r="F42" s="817"/>
      <c r="G42" s="817"/>
      <c r="H42" s="817"/>
      <c r="I42" s="817"/>
      <c r="J42" s="817"/>
      <c r="K42" s="817"/>
      <c r="L42" s="817"/>
      <c r="M42" s="817"/>
      <c r="N42" s="817"/>
      <c r="O42" s="817"/>
      <c r="P42" s="818"/>
      <c r="Q42" s="819"/>
      <c r="R42" s="820"/>
      <c r="S42" s="820"/>
      <c r="T42" s="820"/>
      <c r="U42" s="820"/>
      <c r="V42" s="820"/>
      <c r="W42" s="820"/>
      <c r="X42" s="820"/>
      <c r="Y42" s="820"/>
      <c r="Z42" s="820"/>
      <c r="AA42" s="820"/>
      <c r="AB42" s="820"/>
      <c r="AC42" s="820"/>
      <c r="AD42" s="820"/>
      <c r="AE42" s="821"/>
      <c r="AF42" s="822"/>
      <c r="AG42" s="823"/>
      <c r="AH42" s="823"/>
      <c r="AI42" s="823"/>
      <c r="AJ42" s="824"/>
      <c r="AK42" s="870"/>
      <c r="AL42" s="866"/>
      <c r="AM42" s="866"/>
      <c r="AN42" s="866"/>
      <c r="AO42" s="866"/>
      <c r="AP42" s="866"/>
      <c r="AQ42" s="866"/>
      <c r="AR42" s="866"/>
      <c r="AS42" s="866"/>
      <c r="AT42" s="866"/>
      <c r="AU42" s="866"/>
      <c r="AV42" s="866"/>
      <c r="AW42" s="866"/>
      <c r="AX42" s="866"/>
      <c r="AY42" s="866"/>
      <c r="AZ42" s="867"/>
      <c r="BA42" s="867"/>
      <c r="BB42" s="867"/>
      <c r="BC42" s="867"/>
      <c r="BD42" s="867"/>
      <c r="BE42" s="868"/>
      <c r="BF42" s="868"/>
      <c r="BG42" s="868"/>
      <c r="BH42" s="868"/>
      <c r="BI42" s="869"/>
      <c r="BJ42" s="232"/>
      <c r="BK42" s="232"/>
      <c r="BL42" s="232"/>
      <c r="BM42" s="232"/>
      <c r="BN42" s="232"/>
      <c r="BO42" s="241"/>
      <c r="BP42" s="241"/>
      <c r="BQ42" s="238">
        <v>36</v>
      </c>
      <c r="BR42" s="239"/>
      <c r="BS42" s="809"/>
      <c r="BT42" s="810"/>
      <c r="BU42" s="810"/>
      <c r="BV42" s="810"/>
      <c r="BW42" s="810"/>
      <c r="BX42" s="810"/>
      <c r="BY42" s="810"/>
      <c r="BZ42" s="810"/>
      <c r="CA42" s="810"/>
      <c r="CB42" s="810"/>
      <c r="CC42" s="810"/>
      <c r="CD42" s="810"/>
      <c r="CE42" s="810"/>
      <c r="CF42" s="810"/>
      <c r="CG42" s="811"/>
      <c r="CH42" s="812"/>
      <c r="CI42" s="813"/>
      <c r="CJ42" s="813"/>
      <c r="CK42" s="813"/>
      <c r="CL42" s="814"/>
      <c r="CM42" s="812"/>
      <c r="CN42" s="813"/>
      <c r="CO42" s="813"/>
      <c r="CP42" s="813"/>
      <c r="CQ42" s="814"/>
      <c r="CR42" s="812"/>
      <c r="CS42" s="813"/>
      <c r="CT42" s="813"/>
      <c r="CU42" s="813"/>
      <c r="CV42" s="814"/>
      <c r="CW42" s="812"/>
      <c r="CX42" s="813"/>
      <c r="CY42" s="813"/>
      <c r="CZ42" s="813"/>
      <c r="DA42" s="814"/>
      <c r="DB42" s="812"/>
      <c r="DC42" s="813"/>
      <c r="DD42" s="813"/>
      <c r="DE42" s="813"/>
      <c r="DF42" s="814"/>
      <c r="DG42" s="812"/>
      <c r="DH42" s="813"/>
      <c r="DI42" s="813"/>
      <c r="DJ42" s="813"/>
      <c r="DK42" s="814"/>
      <c r="DL42" s="812"/>
      <c r="DM42" s="813"/>
      <c r="DN42" s="813"/>
      <c r="DO42" s="813"/>
      <c r="DP42" s="814"/>
      <c r="DQ42" s="812"/>
      <c r="DR42" s="813"/>
      <c r="DS42" s="813"/>
      <c r="DT42" s="813"/>
      <c r="DU42" s="814"/>
      <c r="DV42" s="809"/>
      <c r="DW42" s="810"/>
      <c r="DX42" s="810"/>
      <c r="DY42" s="810"/>
      <c r="DZ42" s="815"/>
      <c r="EA42" s="230"/>
    </row>
    <row r="43" spans="1:131" ht="26.25" customHeight="1" x14ac:dyDescent="0.15">
      <c r="A43" s="238">
        <v>16</v>
      </c>
      <c r="B43" s="816"/>
      <c r="C43" s="817"/>
      <c r="D43" s="817"/>
      <c r="E43" s="817"/>
      <c r="F43" s="817"/>
      <c r="G43" s="817"/>
      <c r="H43" s="817"/>
      <c r="I43" s="817"/>
      <c r="J43" s="817"/>
      <c r="K43" s="817"/>
      <c r="L43" s="817"/>
      <c r="M43" s="817"/>
      <c r="N43" s="817"/>
      <c r="O43" s="817"/>
      <c r="P43" s="818"/>
      <c r="Q43" s="819"/>
      <c r="R43" s="820"/>
      <c r="S43" s="820"/>
      <c r="T43" s="820"/>
      <c r="U43" s="820"/>
      <c r="V43" s="820"/>
      <c r="W43" s="820"/>
      <c r="X43" s="820"/>
      <c r="Y43" s="820"/>
      <c r="Z43" s="820"/>
      <c r="AA43" s="820"/>
      <c r="AB43" s="820"/>
      <c r="AC43" s="820"/>
      <c r="AD43" s="820"/>
      <c r="AE43" s="821"/>
      <c r="AF43" s="822"/>
      <c r="AG43" s="823"/>
      <c r="AH43" s="823"/>
      <c r="AI43" s="823"/>
      <c r="AJ43" s="824"/>
      <c r="AK43" s="870"/>
      <c r="AL43" s="866"/>
      <c r="AM43" s="866"/>
      <c r="AN43" s="866"/>
      <c r="AO43" s="866"/>
      <c r="AP43" s="866"/>
      <c r="AQ43" s="866"/>
      <c r="AR43" s="866"/>
      <c r="AS43" s="866"/>
      <c r="AT43" s="866"/>
      <c r="AU43" s="866"/>
      <c r="AV43" s="866"/>
      <c r="AW43" s="866"/>
      <c r="AX43" s="866"/>
      <c r="AY43" s="866"/>
      <c r="AZ43" s="867"/>
      <c r="BA43" s="867"/>
      <c r="BB43" s="867"/>
      <c r="BC43" s="867"/>
      <c r="BD43" s="867"/>
      <c r="BE43" s="868"/>
      <c r="BF43" s="868"/>
      <c r="BG43" s="868"/>
      <c r="BH43" s="868"/>
      <c r="BI43" s="869"/>
      <c r="BJ43" s="232"/>
      <c r="BK43" s="232"/>
      <c r="BL43" s="232"/>
      <c r="BM43" s="232"/>
      <c r="BN43" s="232"/>
      <c r="BO43" s="241"/>
      <c r="BP43" s="241"/>
      <c r="BQ43" s="238">
        <v>37</v>
      </c>
      <c r="BR43" s="239"/>
      <c r="BS43" s="809"/>
      <c r="BT43" s="810"/>
      <c r="BU43" s="810"/>
      <c r="BV43" s="810"/>
      <c r="BW43" s="810"/>
      <c r="BX43" s="810"/>
      <c r="BY43" s="810"/>
      <c r="BZ43" s="810"/>
      <c r="CA43" s="810"/>
      <c r="CB43" s="810"/>
      <c r="CC43" s="810"/>
      <c r="CD43" s="810"/>
      <c r="CE43" s="810"/>
      <c r="CF43" s="810"/>
      <c r="CG43" s="811"/>
      <c r="CH43" s="812"/>
      <c r="CI43" s="813"/>
      <c r="CJ43" s="813"/>
      <c r="CK43" s="813"/>
      <c r="CL43" s="814"/>
      <c r="CM43" s="812"/>
      <c r="CN43" s="813"/>
      <c r="CO43" s="813"/>
      <c r="CP43" s="813"/>
      <c r="CQ43" s="814"/>
      <c r="CR43" s="812"/>
      <c r="CS43" s="813"/>
      <c r="CT43" s="813"/>
      <c r="CU43" s="813"/>
      <c r="CV43" s="814"/>
      <c r="CW43" s="812"/>
      <c r="CX43" s="813"/>
      <c r="CY43" s="813"/>
      <c r="CZ43" s="813"/>
      <c r="DA43" s="814"/>
      <c r="DB43" s="812"/>
      <c r="DC43" s="813"/>
      <c r="DD43" s="813"/>
      <c r="DE43" s="813"/>
      <c r="DF43" s="814"/>
      <c r="DG43" s="812"/>
      <c r="DH43" s="813"/>
      <c r="DI43" s="813"/>
      <c r="DJ43" s="813"/>
      <c r="DK43" s="814"/>
      <c r="DL43" s="812"/>
      <c r="DM43" s="813"/>
      <c r="DN43" s="813"/>
      <c r="DO43" s="813"/>
      <c r="DP43" s="814"/>
      <c r="DQ43" s="812"/>
      <c r="DR43" s="813"/>
      <c r="DS43" s="813"/>
      <c r="DT43" s="813"/>
      <c r="DU43" s="814"/>
      <c r="DV43" s="809"/>
      <c r="DW43" s="810"/>
      <c r="DX43" s="810"/>
      <c r="DY43" s="810"/>
      <c r="DZ43" s="815"/>
      <c r="EA43" s="230"/>
    </row>
    <row r="44" spans="1:131" ht="26.25" customHeight="1" x14ac:dyDescent="0.15">
      <c r="A44" s="238">
        <v>17</v>
      </c>
      <c r="B44" s="816"/>
      <c r="C44" s="817"/>
      <c r="D44" s="817"/>
      <c r="E44" s="817"/>
      <c r="F44" s="817"/>
      <c r="G44" s="817"/>
      <c r="H44" s="817"/>
      <c r="I44" s="817"/>
      <c r="J44" s="817"/>
      <c r="K44" s="817"/>
      <c r="L44" s="817"/>
      <c r="M44" s="817"/>
      <c r="N44" s="817"/>
      <c r="O44" s="817"/>
      <c r="P44" s="818"/>
      <c r="Q44" s="819"/>
      <c r="R44" s="820"/>
      <c r="S44" s="820"/>
      <c r="T44" s="820"/>
      <c r="U44" s="820"/>
      <c r="V44" s="820"/>
      <c r="W44" s="820"/>
      <c r="X44" s="820"/>
      <c r="Y44" s="820"/>
      <c r="Z44" s="820"/>
      <c r="AA44" s="820"/>
      <c r="AB44" s="820"/>
      <c r="AC44" s="820"/>
      <c r="AD44" s="820"/>
      <c r="AE44" s="821"/>
      <c r="AF44" s="822"/>
      <c r="AG44" s="823"/>
      <c r="AH44" s="823"/>
      <c r="AI44" s="823"/>
      <c r="AJ44" s="824"/>
      <c r="AK44" s="870"/>
      <c r="AL44" s="866"/>
      <c r="AM44" s="866"/>
      <c r="AN44" s="866"/>
      <c r="AO44" s="866"/>
      <c r="AP44" s="866"/>
      <c r="AQ44" s="866"/>
      <c r="AR44" s="866"/>
      <c r="AS44" s="866"/>
      <c r="AT44" s="866"/>
      <c r="AU44" s="866"/>
      <c r="AV44" s="866"/>
      <c r="AW44" s="866"/>
      <c r="AX44" s="866"/>
      <c r="AY44" s="866"/>
      <c r="AZ44" s="867"/>
      <c r="BA44" s="867"/>
      <c r="BB44" s="867"/>
      <c r="BC44" s="867"/>
      <c r="BD44" s="867"/>
      <c r="BE44" s="868"/>
      <c r="BF44" s="868"/>
      <c r="BG44" s="868"/>
      <c r="BH44" s="868"/>
      <c r="BI44" s="869"/>
      <c r="BJ44" s="232"/>
      <c r="BK44" s="232"/>
      <c r="BL44" s="232"/>
      <c r="BM44" s="232"/>
      <c r="BN44" s="232"/>
      <c r="BO44" s="241"/>
      <c r="BP44" s="241"/>
      <c r="BQ44" s="238">
        <v>38</v>
      </c>
      <c r="BR44" s="239"/>
      <c r="BS44" s="809"/>
      <c r="BT44" s="810"/>
      <c r="BU44" s="810"/>
      <c r="BV44" s="810"/>
      <c r="BW44" s="810"/>
      <c r="BX44" s="810"/>
      <c r="BY44" s="810"/>
      <c r="BZ44" s="810"/>
      <c r="CA44" s="810"/>
      <c r="CB44" s="810"/>
      <c r="CC44" s="810"/>
      <c r="CD44" s="810"/>
      <c r="CE44" s="810"/>
      <c r="CF44" s="810"/>
      <c r="CG44" s="811"/>
      <c r="CH44" s="812"/>
      <c r="CI44" s="813"/>
      <c r="CJ44" s="813"/>
      <c r="CK44" s="813"/>
      <c r="CL44" s="814"/>
      <c r="CM44" s="812"/>
      <c r="CN44" s="813"/>
      <c r="CO44" s="813"/>
      <c r="CP44" s="813"/>
      <c r="CQ44" s="814"/>
      <c r="CR44" s="812"/>
      <c r="CS44" s="813"/>
      <c r="CT44" s="813"/>
      <c r="CU44" s="813"/>
      <c r="CV44" s="814"/>
      <c r="CW44" s="812"/>
      <c r="CX44" s="813"/>
      <c r="CY44" s="813"/>
      <c r="CZ44" s="813"/>
      <c r="DA44" s="814"/>
      <c r="DB44" s="812"/>
      <c r="DC44" s="813"/>
      <c r="DD44" s="813"/>
      <c r="DE44" s="813"/>
      <c r="DF44" s="814"/>
      <c r="DG44" s="812"/>
      <c r="DH44" s="813"/>
      <c r="DI44" s="813"/>
      <c r="DJ44" s="813"/>
      <c r="DK44" s="814"/>
      <c r="DL44" s="812"/>
      <c r="DM44" s="813"/>
      <c r="DN44" s="813"/>
      <c r="DO44" s="813"/>
      <c r="DP44" s="814"/>
      <c r="DQ44" s="812"/>
      <c r="DR44" s="813"/>
      <c r="DS44" s="813"/>
      <c r="DT44" s="813"/>
      <c r="DU44" s="814"/>
      <c r="DV44" s="809"/>
      <c r="DW44" s="810"/>
      <c r="DX44" s="810"/>
      <c r="DY44" s="810"/>
      <c r="DZ44" s="815"/>
      <c r="EA44" s="230"/>
    </row>
    <row r="45" spans="1:131" ht="26.25" customHeight="1" x14ac:dyDescent="0.15">
      <c r="A45" s="238">
        <v>18</v>
      </c>
      <c r="B45" s="816"/>
      <c r="C45" s="817"/>
      <c r="D45" s="817"/>
      <c r="E45" s="817"/>
      <c r="F45" s="817"/>
      <c r="G45" s="817"/>
      <c r="H45" s="817"/>
      <c r="I45" s="817"/>
      <c r="J45" s="817"/>
      <c r="K45" s="817"/>
      <c r="L45" s="817"/>
      <c r="M45" s="817"/>
      <c r="N45" s="817"/>
      <c r="O45" s="817"/>
      <c r="P45" s="818"/>
      <c r="Q45" s="819"/>
      <c r="R45" s="820"/>
      <c r="S45" s="820"/>
      <c r="T45" s="820"/>
      <c r="U45" s="820"/>
      <c r="V45" s="820"/>
      <c r="W45" s="820"/>
      <c r="X45" s="820"/>
      <c r="Y45" s="820"/>
      <c r="Z45" s="820"/>
      <c r="AA45" s="820"/>
      <c r="AB45" s="820"/>
      <c r="AC45" s="820"/>
      <c r="AD45" s="820"/>
      <c r="AE45" s="821"/>
      <c r="AF45" s="822"/>
      <c r="AG45" s="823"/>
      <c r="AH45" s="823"/>
      <c r="AI45" s="823"/>
      <c r="AJ45" s="824"/>
      <c r="AK45" s="870"/>
      <c r="AL45" s="866"/>
      <c r="AM45" s="866"/>
      <c r="AN45" s="866"/>
      <c r="AO45" s="866"/>
      <c r="AP45" s="866"/>
      <c r="AQ45" s="866"/>
      <c r="AR45" s="866"/>
      <c r="AS45" s="866"/>
      <c r="AT45" s="866"/>
      <c r="AU45" s="866"/>
      <c r="AV45" s="866"/>
      <c r="AW45" s="866"/>
      <c r="AX45" s="866"/>
      <c r="AY45" s="866"/>
      <c r="AZ45" s="867"/>
      <c r="BA45" s="867"/>
      <c r="BB45" s="867"/>
      <c r="BC45" s="867"/>
      <c r="BD45" s="867"/>
      <c r="BE45" s="868"/>
      <c r="BF45" s="868"/>
      <c r="BG45" s="868"/>
      <c r="BH45" s="868"/>
      <c r="BI45" s="869"/>
      <c r="BJ45" s="232"/>
      <c r="BK45" s="232"/>
      <c r="BL45" s="232"/>
      <c r="BM45" s="232"/>
      <c r="BN45" s="232"/>
      <c r="BO45" s="241"/>
      <c r="BP45" s="241"/>
      <c r="BQ45" s="238">
        <v>39</v>
      </c>
      <c r="BR45" s="239"/>
      <c r="BS45" s="809"/>
      <c r="BT45" s="810"/>
      <c r="BU45" s="810"/>
      <c r="BV45" s="810"/>
      <c r="BW45" s="810"/>
      <c r="BX45" s="810"/>
      <c r="BY45" s="810"/>
      <c r="BZ45" s="810"/>
      <c r="CA45" s="810"/>
      <c r="CB45" s="810"/>
      <c r="CC45" s="810"/>
      <c r="CD45" s="810"/>
      <c r="CE45" s="810"/>
      <c r="CF45" s="810"/>
      <c r="CG45" s="811"/>
      <c r="CH45" s="812"/>
      <c r="CI45" s="813"/>
      <c r="CJ45" s="813"/>
      <c r="CK45" s="813"/>
      <c r="CL45" s="814"/>
      <c r="CM45" s="812"/>
      <c r="CN45" s="813"/>
      <c r="CO45" s="813"/>
      <c r="CP45" s="813"/>
      <c r="CQ45" s="814"/>
      <c r="CR45" s="812"/>
      <c r="CS45" s="813"/>
      <c r="CT45" s="813"/>
      <c r="CU45" s="813"/>
      <c r="CV45" s="814"/>
      <c r="CW45" s="812"/>
      <c r="CX45" s="813"/>
      <c r="CY45" s="813"/>
      <c r="CZ45" s="813"/>
      <c r="DA45" s="814"/>
      <c r="DB45" s="812"/>
      <c r="DC45" s="813"/>
      <c r="DD45" s="813"/>
      <c r="DE45" s="813"/>
      <c r="DF45" s="814"/>
      <c r="DG45" s="812"/>
      <c r="DH45" s="813"/>
      <c r="DI45" s="813"/>
      <c r="DJ45" s="813"/>
      <c r="DK45" s="814"/>
      <c r="DL45" s="812"/>
      <c r="DM45" s="813"/>
      <c r="DN45" s="813"/>
      <c r="DO45" s="813"/>
      <c r="DP45" s="814"/>
      <c r="DQ45" s="812"/>
      <c r="DR45" s="813"/>
      <c r="DS45" s="813"/>
      <c r="DT45" s="813"/>
      <c r="DU45" s="814"/>
      <c r="DV45" s="809"/>
      <c r="DW45" s="810"/>
      <c r="DX45" s="810"/>
      <c r="DY45" s="810"/>
      <c r="DZ45" s="815"/>
      <c r="EA45" s="230"/>
    </row>
    <row r="46" spans="1:131" ht="26.25" customHeight="1" x14ac:dyDescent="0.15">
      <c r="A46" s="238">
        <v>19</v>
      </c>
      <c r="B46" s="816"/>
      <c r="C46" s="817"/>
      <c r="D46" s="817"/>
      <c r="E46" s="817"/>
      <c r="F46" s="817"/>
      <c r="G46" s="817"/>
      <c r="H46" s="817"/>
      <c r="I46" s="817"/>
      <c r="J46" s="817"/>
      <c r="K46" s="817"/>
      <c r="L46" s="817"/>
      <c r="M46" s="817"/>
      <c r="N46" s="817"/>
      <c r="O46" s="817"/>
      <c r="P46" s="818"/>
      <c r="Q46" s="819"/>
      <c r="R46" s="820"/>
      <c r="S46" s="820"/>
      <c r="T46" s="820"/>
      <c r="U46" s="820"/>
      <c r="V46" s="820"/>
      <c r="W46" s="820"/>
      <c r="X46" s="820"/>
      <c r="Y46" s="820"/>
      <c r="Z46" s="820"/>
      <c r="AA46" s="820"/>
      <c r="AB46" s="820"/>
      <c r="AC46" s="820"/>
      <c r="AD46" s="820"/>
      <c r="AE46" s="821"/>
      <c r="AF46" s="822"/>
      <c r="AG46" s="823"/>
      <c r="AH46" s="823"/>
      <c r="AI46" s="823"/>
      <c r="AJ46" s="824"/>
      <c r="AK46" s="870"/>
      <c r="AL46" s="866"/>
      <c r="AM46" s="866"/>
      <c r="AN46" s="866"/>
      <c r="AO46" s="866"/>
      <c r="AP46" s="866"/>
      <c r="AQ46" s="866"/>
      <c r="AR46" s="866"/>
      <c r="AS46" s="866"/>
      <c r="AT46" s="866"/>
      <c r="AU46" s="866"/>
      <c r="AV46" s="866"/>
      <c r="AW46" s="866"/>
      <c r="AX46" s="866"/>
      <c r="AY46" s="866"/>
      <c r="AZ46" s="867"/>
      <c r="BA46" s="867"/>
      <c r="BB46" s="867"/>
      <c r="BC46" s="867"/>
      <c r="BD46" s="867"/>
      <c r="BE46" s="868"/>
      <c r="BF46" s="868"/>
      <c r="BG46" s="868"/>
      <c r="BH46" s="868"/>
      <c r="BI46" s="869"/>
      <c r="BJ46" s="232"/>
      <c r="BK46" s="232"/>
      <c r="BL46" s="232"/>
      <c r="BM46" s="232"/>
      <c r="BN46" s="232"/>
      <c r="BO46" s="241"/>
      <c r="BP46" s="241"/>
      <c r="BQ46" s="238">
        <v>40</v>
      </c>
      <c r="BR46" s="239"/>
      <c r="BS46" s="809"/>
      <c r="BT46" s="810"/>
      <c r="BU46" s="810"/>
      <c r="BV46" s="810"/>
      <c r="BW46" s="810"/>
      <c r="BX46" s="810"/>
      <c r="BY46" s="810"/>
      <c r="BZ46" s="810"/>
      <c r="CA46" s="810"/>
      <c r="CB46" s="810"/>
      <c r="CC46" s="810"/>
      <c r="CD46" s="810"/>
      <c r="CE46" s="810"/>
      <c r="CF46" s="810"/>
      <c r="CG46" s="811"/>
      <c r="CH46" s="812"/>
      <c r="CI46" s="813"/>
      <c r="CJ46" s="813"/>
      <c r="CK46" s="813"/>
      <c r="CL46" s="814"/>
      <c r="CM46" s="812"/>
      <c r="CN46" s="813"/>
      <c r="CO46" s="813"/>
      <c r="CP46" s="813"/>
      <c r="CQ46" s="814"/>
      <c r="CR46" s="812"/>
      <c r="CS46" s="813"/>
      <c r="CT46" s="813"/>
      <c r="CU46" s="813"/>
      <c r="CV46" s="814"/>
      <c r="CW46" s="812"/>
      <c r="CX46" s="813"/>
      <c r="CY46" s="813"/>
      <c r="CZ46" s="813"/>
      <c r="DA46" s="814"/>
      <c r="DB46" s="812"/>
      <c r="DC46" s="813"/>
      <c r="DD46" s="813"/>
      <c r="DE46" s="813"/>
      <c r="DF46" s="814"/>
      <c r="DG46" s="812"/>
      <c r="DH46" s="813"/>
      <c r="DI46" s="813"/>
      <c r="DJ46" s="813"/>
      <c r="DK46" s="814"/>
      <c r="DL46" s="812"/>
      <c r="DM46" s="813"/>
      <c r="DN46" s="813"/>
      <c r="DO46" s="813"/>
      <c r="DP46" s="814"/>
      <c r="DQ46" s="812"/>
      <c r="DR46" s="813"/>
      <c r="DS46" s="813"/>
      <c r="DT46" s="813"/>
      <c r="DU46" s="814"/>
      <c r="DV46" s="809"/>
      <c r="DW46" s="810"/>
      <c r="DX46" s="810"/>
      <c r="DY46" s="810"/>
      <c r="DZ46" s="815"/>
      <c r="EA46" s="230"/>
    </row>
    <row r="47" spans="1:131" ht="26.25" customHeight="1" x14ac:dyDescent="0.15">
      <c r="A47" s="238">
        <v>20</v>
      </c>
      <c r="B47" s="816"/>
      <c r="C47" s="817"/>
      <c r="D47" s="817"/>
      <c r="E47" s="817"/>
      <c r="F47" s="817"/>
      <c r="G47" s="817"/>
      <c r="H47" s="817"/>
      <c r="I47" s="817"/>
      <c r="J47" s="817"/>
      <c r="K47" s="817"/>
      <c r="L47" s="817"/>
      <c r="M47" s="817"/>
      <c r="N47" s="817"/>
      <c r="O47" s="817"/>
      <c r="P47" s="818"/>
      <c r="Q47" s="819"/>
      <c r="R47" s="820"/>
      <c r="S47" s="820"/>
      <c r="T47" s="820"/>
      <c r="U47" s="820"/>
      <c r="V47" s="820"/>
      <c r="W47" s="820"/>
      <c r="X47" s="820"/>
      <c r="Y47" s="820"/>
      <c r="Z47" s="820"/>
      <c r="AA47" s="820"/>
      <c r="AB47" s="820"/>
      <c r="AC47" s="820"/>
      <c r="AD47" s="820"/>
      <c r="AE47" s="821"/>
      <c r="AF47" s="822"/>
      <c r="AG47" s="823"/>
      <c r="AH47" s="823"/>
      <c r="AI47" s="823"/>
      <c r="AJ47" s="824"/>
      <c r="AK47" s="870"/>
      <c r="AL47" s="866"/>
      <c r="AM47" s="866"/>
      <c r="AN47" s="866"/>
      <c r="AO47" s="866"/>
      <c r="AP47" s="866"/>
      <c r="AQ47" s="866"/>
      <c r="AR47" s="866"/>
      <c r="AS47" s="866"/>
      <c r="AT47" s="866"/>
      <c r="AU47" s="866"/>
      <c r="AV47" s="866"/>
      <c r="AW47" s="866"/>
      <c r="AX47" s="866"/>
      <c r="AY47" s="866"/>
      <c r="AZ47" s="867"/>
      <c r="BA47" s="867"/>
      <c r="BB47" s="867"/>
      <c r="BC47" s="867"/>
      <c r="BD47" s="867"/>
      <c r="BE47" s="868"/>
      <c r="BF47" s="868"/>
      <c r="BG47" s="868"/>
      <c r="BH47" s="868"/>
      <c r="BI47" s="869"/>
      <c r="BJ47" s="232"/>
      <c r="BK47" s="232"/>
      <c r="BL47" s="232"/>
      <c r="BM47" s="232"/>
      <c r="BN47" s="232"/>
      <c r="BO47" s="241"/>
      <c r="BP47" s="241"/>
      <c r="BQ47" s="238">
        <v>41</v>
      </c>
      <c r="BR47" s="239"/>
      <c r="BS47" s="809"/>
      <c r="BT47" s="810"/>
      <c r="BU47" s="810"/>
      <c r="BV47" s="810"/>
      <c r="BW47" s="810"/>
      <c r="BX47" s="810"/>
      <c r="BY47" s="810"/>
      <c r="BZ47" s="810"/>
      <c r="CA47" s="810"/>
      <c r="CB47" s="810"/>
      <c r="CC47" s="810"/>
      <c r="CD47" s="810"/>
      <c r="CE47" s="810"/>
      <c r="CF47" s="810"/>
      <c r="CG47" s="811"/>
      <c r="CH47" s="812"/>
      <c r="CI47" s="813"/>
      <c r="CJ47" s="813"/>
      <c r="CK47" s="813"/>
      <c r="CL47" s="814"/>
      <c r="CM47" s="812"/>
      <c r="CN47" s="813"/>
      <c r="CO47" s="813"/>
      <c r="CP47" s="813"/>
      <c r="CQ47" s="814"/>
      <c r="CR47" s="812"/>
      <c r="CS47" s="813"/>
      <c r="CT47" s="813"/>
      <c r="CU47" s="813"/>
      <c r="CV47" s="814"/>
      <c r="CW47" s="812"/>
      <c r="CX47" s="813"/>
      <c r="CY47" s="813"/>
      <c r="CZ47" s="813"/>
      <c r="DA47" s="814"/>
      <c r="DB47" s="812"/>
      <c r="DC47" s="813"/>
      <c r="DD47" s="813"/>
      <c r="DE47" s="813"/>
      <c r="DF47" s="814"/>
      <c r="DG47" s="812"/>
      <c r="DH47" s="813"/>
      <c r="DI47" s="813"/>
      <c r="DJ47" s="813"/>
      <c r="DK47" s="814"/>
      <c r="DL47" s="812"/>
      <c r="DM47" s="813"/>
      <c r="DN47" s="813"/>
      <c r="DO47" s="813"/>
      <c r="DP47" s="814"/>
      <c r="DQ47" s="812"/>
      <c r="DR47" s="813"/>
      <c r="DS47" s="813"/>
      <c r="DT47" s="813"/>
      <c r="DU47" s="814"/>
      <c r="DV47" s="809"/>
      <c r="DW47" s="810"/>
      <c r="DX47" s="810"/>
      <c r="DY47" s="810"/>
      <c r="DZ47" s="815"/>
      <c r="EA47" s="230"/>
    </row>
    <row r="48" spans="1:131" ht="26.25" customHeight="1" x14ac:dyDescent="0.15">
      <c r="A48" s="238">
        <v>21</v>
      </c>
      <c r="B48" s="816"/>
      <c r="C48" s="817"/>
      <c r="D48" s="817"/>
      <c r="E48" s="817"/>
      <c r="F48" s="817"/>
      <c r="G48" s="817"/>
      <c r="H48" s="817"/>
      <c r="I48" s="817"/>
      <c r="J48" s="817"/>
      <c r="K48" s="817"/>
      <c r="L48" s="817"/>
      <c r="M48" s="817"/>
      <c r="N48" s="817"/>
      <c r="O48" s="817"/>
      <c r="P48" s="818"/>
      <c r="Q48" s="819"/>
      <c r="R48" s="820"/>
      <c r="S48" s="820"/>
      <c r="T48" s="820"/>
      <c r="U48" s="820"/>
      <c r="V48" s="820"/>
      <c r="W48" s="820"/>
      <c r="X48" s="820"/>
      <c r="Y48" s="820"/>
      <c r="Z48" s="820"/>
      <c r="AA48" s="820"/>
      <c r="AB48" s="820"/>
      <c r="AC48" s="820"/>
      <c r="AD48" s="820"/>
      <c r="AE48" s="821"/>
      <c r="AF48" s="822"/>
      <c r="AG48" s="823"/>
      <c r="AH48" s="823"/>
      <c r="AI48" s="823"/>
      <c r="AJ48" s="824"/>
      <c r="AK48" s="870"/>
      <c r="AL48" s="866"/>
      <c r="AM48" s="866"/>
      <c r="AN48" s="866"/>
      <c r="AO48" s="866"/>
      <c r="AP48" s="866"/>
      <c r="AQ48" s="866"/>
      <c r="AR48" s="866"/>
      <c r="AS48" s="866"/>
      <c r="AT48" s="866"/>
      <c r="AU48" s="866"/>
      <c r="AV48" s="866"/>
      <c r="AW48" s="866"/>
      <c r="AX48" s="866"/>
      <c r="AY48" s="866"/>
      <c r="AZ48" s="867"/>
      <c r="BA48" s="867"/>
      <c r="BB48" s="867"/>
      <c r="BC48" s="867"/>
      <c r="BD48" s="867"/>
      <c r="BE48" s="868"/>
      <c r="BF48" s="868"/>
      <c r="BG48" s="868"/>
      <c r="BH48" s="868"/>
      <c r="BI48" s="869"/>
      <c r="BJ48" s="232"/>
      <c r="BK48" s="232"/>
      <c r="BL48" s="232"/>
      <c r="BM48" s="232"/>
      <c r="BN48" s="232"/>
      <c r="BO48" s="241"/>
      <c r="BP48" s="241"/>
      <c r="BQ48" s="238">
        <v>42</v>
      </c>
      <c r="BR48" s="239"/>
      <c r="BS48" s="809"/>
      <c r="BT48" s="810"/>
      <c r="BU48" s="810"/>
      <c r="BV48" s="810"/>
      <c r="BW48" s="810"/>
      <c r="BX48" s="810"/>
      <c r="BY48" s="810"/>
      <c r="BZ48" s="810"/>
      <c r="CA48" s="810"/>
      <c r="CB48" s="810"/>
      <c r="CC48" s="810"/>
      <c r="CD48" s="810"/>
      <c r="CE48" s="810"/>
      <c r="CF48" s="810"/>
      <c r="CG48" s="811"/>
      <c r="CH48" s="812"/>
      <c r="CI48" s="813"/>
      <c r="CJ48" s="813"/>
      <c r="CK48" s="813"/>
      <c r="CL48" s="814"/>
      <c r="CM48" s="812"/>
      <c r="CN48" s="813"/>
      <c r="CO48" s="813"/>
      <c r="CP48" s="813"/>
      <c r="CQ48" s="814"/>
      <c r="CR48" s="812"/>
      <c r="CS48" s="813"/>
      <c r="CT48" s="813"/>
      <c r="CU48" s="813"/>
      <c r="CV48" s="814"/>
      <c r="CW48" s="812"/>
      <c r="CX48" s="813"/>
      <c r="CY48" s="813"/>
      <c r="CZ48" s="813"/>
      <c r="DA48" s="814"/>
      <c r="DB48" s="812"/>
      <c r="DC48" s="813"/>
      <c r="DD48" s="813"/>
      <c r="DE48" s="813"/>
      <c r="DF48" s="814"/>
      <c r="DG48" s="812"/>
      <c r="DH48" s="813"/>
      <c r="DI48" s="813"/>
      <c r="DJ48" s="813"/>
      <c r="DK48" s="814"/>
      <c r="DL48" s="812"/>
      <c r="DM48" s="813"/>
      <c r="DN48" s="813"/>
      <c r="DO48" s="813"/>
      <c r="DP48" s="814"/>
      <c r="DQ48" s="812"/>
      <c r="DR48" s="813"/>
      <c r="DS48" s="813"/>
      <c r="DT48" s="813"/>
      <c r="DU48" s="814"/>
      <c r="DV48" s="809"/>
      <c r="DW48" s="810"/>
      <c r="DX48" s="810"/>
      <c r="DY48" s="810"/>
      <c r="DZ48" s="815"/>
      <c r="EA48" s="230"/>
    </row>
    <row r="49" spans="1:131" ht="26.25" customHeight="1" x14ac:dyDescent="0.15">
      <c r="A49" s="238">
        <v>22</v>
      </c>
      <c r="B49" s="816"/>
      <c r="C49" s="817"/>
      <c r="D49" s="817"/>
      <c r="E49" s="817"/>
      <c r="F49" s="817"/>
      <c r="G49" s="817"/>
      <c r="H49" s="817"/>
      <c r="I49" s="817"/>
      <c r="J49" s="817"/>
      <c r="K49" s="817"/>
      <c r="L49" s="817"/>
      <c r="M49" s="817"/>
      <c r="N49" s="817"/>
      <c r="O49" s="817"/>
      <c r="P49" s="818"/>
      <c r="Q49" s="819"/>
      <c r="R49" s="820"/>
      <c r="S49" s="820"/>
      <c r="T49" s="820"/>
      <c r="U49" s="820"/>
      <c r="V49" s="820"/>
      <c r="W49" s="820"/>
      <c r="X49" s="820"/>
      <c r="Y49" s="820"/>
      <c r="Z49" s="820"/>
      <c r="AA49" s="820"/>
      <c r="AB49" s="820"/>
      <c r="AC49" s="820"/>
      <c r="AD49" s="820"/>
      <c r="AE49" s="821"/>
      <c r="AF49" s="822"/>
      <c r="AG49" s="823"/>
      <c r="AH49" s="823"/>
      <c r="AI49" s="823"/>
      <c r="AJ49" s="824"/>
      <c r="AK49" s="870"/>
      <c r="AL49" s="866"/>
      <c r="AM49" s="866"/>
      <c r="AN49" s="866"/>
      <c r="AO49" s="866"/>
      <c r="AP49" s="866"/>
      <c r="AQ49" s="866"/>
      <c r="AR49" s="866"/>
      <c r="AS49" s="866"/>
      <c r="AT49" s="866"/>
      <c r="AU49" s="866"/>
      <c r="AV49" s="866"/>
      <c r="AW49" s="866"/>
      <c r="AX49" s="866"/>
      <c r="AY49" s="866"/>
      <c r="AZ49" s="867"/>
      <c r="BA49" s="867"/>
      <c r="BB49" s="867"/>
      <c r="BC49" s="867"/>
      <c r="BD49" s="867"/>
      <c r="BE49" s="868"/>
      <c r="BF49" s="868"/>
      <c r="BG49" s="868"/>
      <c r="BH49" s="868"/>
      <c r="BI49" s="869"/>
      <c r="BJ49" s="232"/>
      <c r="BK49" s="232"/>
      <c r="BL49" s="232"/>
      <c r="BM49" s="232"/>
      <c r="BN49" s="232"/>
      <c r="BO49" s="241"/>
      <c r="BP49" s="241"/>
      <c r="BQ49" s="238">
        <v>43</v>
      </c>
      <c r="BR49" s="239"/>
      <c r="BS49" s="809"/>
      <c r="BT49" s="810"/>
      <c r="BU49" s="810"/>
      <c r="BV49" s="810"/>
      <c r="BW49" s="810"/>
      <c r="BX49" s="810"/>
      <c r="BY49" s="810"/>
      <c r="BZ49" s="810"/>
      <c r="CA49" s="810"/>
      <c r="CB49" s="810"/>
      <c r="CC49" s="810"/>
      <c r="CD49" s="810"/>
      <c r="CE49" s="810"/>
      <c r="CF49" s="810"/>
      <c r="CG49" s="811"/>
      <c r="CH49" s="812"/>
      <c r="CI49" s="813"/>
      <c r="CJ49" s="813"/>
      <c r="CK49" s="813"/>
      <c r="CL49" s="814"/>
      <c r="CM49" s="812"/>
      <c r="CN49" s="813"/>
      <c r="CO49" s="813"/>
      <c r="CP49" s="813"/>
      <c r="CQ49" s="814"/>
      <c r="CR49" s="812"/>
      <c r="CS49" s="813"/>
      <c r="CT49" s="813"/>
      <c r="CU49" s="813"/>
      <c r="CV49" s="814"/>
      <c r="CW49" s="812"/>
      <c r="CX49" s="813"/>
      <c r="CY49" s="813"/>
      <c r="CZ49" s="813"/>
      <c r="DA49" s="814"/>
      <c r="DB49" s="812"/>
      <c r="DC49" s="813"/>
      <c r="DD49" s="813"/>
      <c r="DE49" s="813"/>
      <c r="DF49" s="814"/>
      <c r="DG49" s="812"/>
      <c r="DH49" s="813"/>
      <c r="DI49" s="813"/>
      <c r="DJ49" s="813"/>
      <c r="DK49" s="814"/>
      <c r="DL49" s="812"/>
      <c r="DM49" s="813"/>
      <c r="DN49" s="813"/>
      <c r="DO49" s="813"/>
      <c r="DP49" s="814"/>
      <c r="DQ49" s="812"/>
      <c r="DR49" s="813"/>
      <c r="DS49" s="813"/>
      <c r="DT49" s="813"/>
      <c r="DU49" s="814"/>
      <c r="DV49" s="809"/>
      <c r="DW49" s="810"/>
      <c r="DX49" s="810"/>
      <c r="DY49" s="810"/>
      <c r="DZ49" s="815"/>
      <c r="EA49" s="230"/>
    </row>
    <row r="50" spans="1:131" ht="26.25" customHeight="1" x14ac:dyDescent="0.15">
      <c r="A50" s="238">
        <v>23</v>
      </c>
      <c r="B50" s="816"/>
      <c r="C50" s="817"/>
      <c r="D50" s="817"/>
      <c r="E50" s="817"/>
      <c r="F50" s="817"/>
      <c r="G50" s="817"/>
      <c r="H50" s="817"/>
      <c r="I50" s="817"/>
      <c r="J50" s="817"/>
      <c r="K50" s="817"/>
      <c r="L50" s="817"/>
      <c r="M50" s="817"/>
      <c r="N50" s="817"/>
      <c r="O50" s="817"/>
      <c r="P50" s="818"/>
      <c r="Q50" s="871"/>
      <c r="R50" s="872"/>
      <c r="S50" s="872"/>
      <c r="T50" s="872"/>
      <c r="U50" s="872"/>
      <c r="V50" s="872"/>
      <c r="W50" s="872"/>
      <c r="X50" s="872"/>
      <c r="Y50" s="872"/>
      <c r="Z50" s="872"/>
      <c r="AA50" s="872"/>
      <c r="AB50" s="872"/>
      <c r="AC50" s="872"/>
      <c r="AD50" s="872"/>
      <c r="AE50" s="873"/>
      <c r="AF50" s="822"/>
      <c r="AG50" s="823"/>
      <c r="AH50" s="823"/>
      <c r="AI50" s="823"/>
      <c r="AJ50" s="824"/>
      <c r="AK50" s="875"/>
      <c r="AL50" s="872"/>
      <c r="AM50" s="872"/>
      <c r="AN50" s="872"/>
      <c r="AO50" s="872"/>
      <c r="AP50" s="872"/>
      <c r="AQ50" s="872"/>
      <c r="AR50" s="872"/>
      <c r="AS50" s="872"/>
      <c r="AT50" s="872"/>
      <c r="AU50" s="872"/>
      <c r="AV50" s="872"/>
      <c r="AW50" s="872"/>
      <c r="AX50" s="872"/>
      <c r="AY50" s="872"/>
      <c r="AZ50" s="874"/>
      <c r="BA50" s="874"/>
      <c r="BB50" s="874"/>
      <c r="BC50" s="874"/>
      <c r="BD50" s="874"/>
      <c r="BE50" s="868"/>
      <c r="BF50" s="868"/>
      <c r="BG50" s="868"/>
      <c r="BH50" s="868"/>
      <c r="BI50" s="869"/>
      <c r="BJ50" s="232"/>
      <c r="BK50" s="232"/>
      <c r="BL50" s="232"/>
      <c r="BM50" s="232"/>
      <c r="BN50" s="232"/>
      <c r="BO50" s="241"/>
      <c r="BP50" s="241"/>
      <c r="BQ50" s="238">
        <v>44</v>
      </c>
      <c r="BR50" s="239"/>
      <c r="BS50" s="809"/>
      <c r="BT50" s="810"/>
      <c r="BU50" s="810"/>
      <c r="BV50" s="810"/>
      <c r="BW50" s="810"/>
      <c r="BX50" s="810"/>
      <c r="BY50" s="810"/>
      <c r="BZ50" s="810"/>
      <c r="CA50" s="810"/>
      <c r="CB50" s="810"/>
      <c r="CC50" s="810"/>
      <c r="CD50" s="810"/>
      <c r="CE50" s="810"/>
      <c r="CF50" s="810"/>
      <c r="CG50" s="811"/>
      <c r="CH50" s="812"/>
      <c r="CI50" s="813"/>
      <c r="CJ50" s="813"/>
      <c r="CK50" s="813"/>
      <c r="CL50" s="814"/>
      <c r="CM50" s="812"/>
      <c r="CN50" s="813"/>
      <c r="CO50" s="813"/>
      <c r="CP50" s="813"/>
      <c r="CQ50" s="814"/>
      <c r="CR50" s="812"/>
      <c r="CS50" s="813"/>
      <c r="CT50" s="813"/>
      <c r="CU50" s="813"/>
      <c r="CV50" s="814"/>
      <c r="CW50" s="812"/>
      <c r="CX50" s="813"/>
      <c r="CY50" s="813"/>
      <c r="CZ50" s="813"/>
      <c r="DA50" s="814"/>
      <c r="DB50" s="812"/>
      <c r="DC50" s="813"/>
      <c r="DD50" s="813"/>
      <c r="DE50" s="813"/>
      <c r="DF50" s="814"/>
      <c r="DG50" s="812"/>
      <c r="DH50" s="813"/>
      <c r="DI50" s="813"/>
      <c r="DJ50" s="813"/>
      <c r="DK50" s="814"/>
      <c r="DL50" s="812"/>
      <c r="DM50" s="813"/>
      <c r="DN50" s="813"/>
      <c r="DO50" s="813"/>
      <c r="DP50" s="814"/>
      <c r="DQ50" s="812"/>
      <c r="DR50" s="813"/>
      <c r="DS50" s="813"/>
      <c r="DT50" s="813"/>
      <c r="DU50" s="814"/>
      <c r="DV50" s="809"/>
      <c r="DW50" s="810"/>
      <c r="DX50" s="810"/>
      <c r="DY50" s="810"/>
      <c r="DZ50" s="815"/>
      <c r="EA50" s="230"/>
    </row>
    <row r="51" spans="1:131" ht="26.25" customHeight="1" x14ac:dyDescent="0.15">
      <c r="A51" s="238">
        <v>24</v>
      </c>
      <c r="B51" s="816"/>
      <c r="C51" s="817"/>
      <c r="D51" s="817"/>
      <c r="E51" s="817"/>
      <c r="F51" s="817"/>
      <c r="G51" s="817"/>
      <c r="H51" s="817"/>
      <c r="I51" s="817"/>
      <c r="J51" s="817"/>
      <c r="K51" s="817"/>
      <c r="L51" s="817"/>
      <c r="M51" s="817"/>
      <c r="N51" s="817"/>
      <c r="O51" s="817"/>
      <c r="P51" s="818"/>
      <c r="Q51" s="871"/>
      <c r="R51" s="872"/>
      <c r="S51" s="872"/>
      <c r="T51" s="872"/>
      <c r="U51" s="872"/>
      <c r="V51" s="872"/>
      <c r="W51" s="872"/>
      <c r="X51" s="872"/>
      <c r="Y51" s="872"/>
      <c r="Z51" s="872"/>
      <c r="AA51" s="872"/>
      <c r="AB51" s="872"/>
      <c r="AC51" s="872"/>
      <c r="AD51" s="872"/>
      <c r="AE51" s="873"/>
      <c r="AF51" s="822"/>
      <c r="AG51" s="823"/>
      <c r="AH51" s="823"/>
      <c r="AI51" s="823"/>
      <c r="AJ51" s="824"/>
      <c r="AK51" s="875"/>
      <c r="AL51" s="872"/>
      <c r="AM51" s="872"/>
      <c r="AN51" s="872"/>
      <c r="AO51" s="872"/>
      <c r="AP51" s="872"/>
      <c r="AQ51" s="872"/>
      <c r="AR51" s="872"/>
      <c r="AS51" s="872"/>
      <c r="AT51" s="872"/>
      <c r="AU51" s="872"/>
      <c r="AV51" s="872"/>
      <c r="AW51" s="872"/>
      <c r="AX51" s="872"/>
      <c r="AY51" s="872"/>
      <c r="AZ51" s="874"/>
      <c r="BA51" s="874"/>
      <c r="BB51" s="874"/>
      <c r="BC51" s="874"/>
      <c r="BD51" s="874"/>
      <c r="BE51" s="868"/>
      <c r="BF51" s="868"/>
      <c r="BG51" s="868"/>
      <c r="BH51" s="868"/>
      <c r="BI51" s="869"/>
      <c r="BJ51" s="232"/>
      <c r="BK51" s="232"/>
      <c r="BL51" s="232"/>
      <c r="BM51" s="232"/>
      <c r="BN51" s="232"/>
      <c r="BO51" s="241"/>
      <c r="BP51" s="241"/>
      <c r="BQ51" s="238">
        <v>45</v>
      </c>
      <c r="BR51" s="239"/>
      <c r="BS51" s="809"/>
      <c r="BT51" s="810"/>
      <c r="BU51" s="810"/>
      <c r="BV51" s="810"/>
      <c r="BW51" s="810"/>
      <c r="BX51" s="810"/>
      <c r="BY51" s="810"/>
      <c r="BZ51" s="810"/>
      <c r="CA51" s="810"/>
      <c r="CB51" s="810"/>
      <c r="CC51" s="810"/>
      <c r="CD51" s="810"/>
      <c r="CE51" s="810"/>
      <c r="CF51" s="810"/>
      <c r="CG51" s="811"/>
      <c r="CH51" s="812"/>
      <c r="CI51" s="813"/>
      <c r="CJ51" s="813"/>
      <c r="CK51" s="813"/>
      <c r="CL51" s="814"/>
      <c r="CM51" s="812"/>
      <c r="CN51" s="813"/>
      <c r="CO51" s="813"/>
      <c r="CP51" s="813"/>
      <c r="CQ51" s="814"/>
      <c r="CR51" s="812"/>
      <c r="CS51" s="813"/>
      <c r="CT51" s="813"/>
      <c r="CU51" s="813"/>
      <c r="CV51" s="814"/>
      <c r="CW51" s="812"/>
      <c r="CX51" s="813"/>
      <c r="CY51" s="813"/>
      <c r="CZ51" s="813"/>
      <c r="DA51" s="814"/>
      <c r="DB51" s="812"/>
      <c r="DC51" s="813"/>
      <c r="DD51" s="813"/>
      <c r="DE51" s="813"/>
      <c r="DF51" s="814"/>
      <c r="DG51" s="812"/>
      <c r="DH51" s="813"/>
      <c r="DI51" s="813"/>
      <c r="DJ51" s="813"/>
      <c r="DK51" s="814"/>
      <c r="DL51" s="812"/>
      <c r="DM51" s="813"/>
      <c r="DN51" s="813"/>
      <c r="DO51" s="813"/>
      <c r="DP51" s="814"/>
      <c r="DQ51" s="812"/>
      <c r="DR51" s="813"/>
      <c r="DS51" s="813"/>
      <c r="DT51" s="813"/>
      <c r="DU51" s="814"/>
      <c r="DV51" s="809"/>
      <c r="DW51" s="810"/>
      <c r="DX51" s="810"/>
      <c r="DY51" s="810"/>
      <c r="DZ51" s="815"/>
      <c r="EA51" s="230"/>
    </row>
    <row r="52" spans="1:131" ht="26.25" customHeight="1" x14ac:dyDescent="0.15">
      <c r="A52" s="238">
        <v>25</v>
      </c>
      <c r="B52" s="816"/>
      <c r="C52" s="817"/>
      <c r="D52" s="817"/>
      <c r="E52" s="817"/>
      <c r="F52" s="817"/>
      <c r="G52" s="817"/>
      <c r="H52" s="817"/>
      <c r="I52" s="817"/>
      <c r="J52" s="817"/>
      <c r="K52" s="817"/>
      <c r="L52" s="817"/>
      <c r="M52" s="817"/>
      <c r="N52" s="817"/>
      <c r="O52" s="817"/>
      <c r="P52" s="818"/>
      <c r="Q52" s="871"/>
      <c r="R52" s="872"/>
      <c r="S52" s="872"/>
      <c r="T52" s="872"/>
      <c r="U52" s="872"/>
      <c r="V52" s="872"/>
      <c r="W52" s="872"/>
      <c r="X52" s="872"/>
      <c r="Y52" s="872"/>
      <c r="Z52" s="872"/>
      <c r="AA52" s="872"/>
      <c r="AB52" s="872"/>
      <c r="AC52" s="872"/>
      <c r="AD52" s="872"/>
      <c r="AE52" s="873"/>
      <c r="AF52" s="822"/>
      <c r="AG52" s="823"/>
      <c r="AH52" s="823"/>
      <c r="AI52" s="823"/>
      <c r="AJ52" s="824"/>
      <c r="AK52" s="875"/>
      <c r="AL52" s="872"/>
      <c r="AM52" s="872"/>
      <c r="AN52" s="872"/>
      <c r="AO52" s="872"/>
      <c r="AP52" s="872"/>
      <c r="AQ52" s="872"/>
      <c r="AR52" s="872"/>
      <c r="AS52" s="872"/>
      <c r="AT52" s="872"/>
      <c r="AU52" s="872"/>
      <c r="AV52" s="872"/>
      <c r="AW52" s="872"/>
      <c r="AX52" s="872"/>
      <c r="AY52" s="872"/>
      <c r="AZ52" s="874"/>
      <c r="BA52" s="874"/>
      <c r="BB52" s="874"/>
      <c r="BC52" s="874"/>
      <c r="BD52" s="874"/>
      <c r="BE52" s="868"/>
      <c r="BF52" s="868"/>
      <c r="BG52" s="868"/>
      <c r="BH52" s="868"/>
      <c r="BI52" s="869"/>
      <c r="BJ52" s="232"/>
      <c r="BK52" s="232"/>
      <c r="BL52" s="232"/>
      <c r="BM52" s="232"/>
      <c r="BN52" s="232"/>
      <c r="BO52" s="241"/>
      <c r="BP52" s="241"/>
      <c r="BQ52" s="238">
        <v>46</v>
      </c>
      <c r="BR52" s="239"/>
      <c r="BS52" s="809"/>
      <c r="BT52" s="810"/>
      <c r="BU52" s="810"/>
      <c r="BV52" s="810"/>
      <c r="BW52" s="810"/>
      <c r="BX52" s="810"/>
      <c r="BY52" s="810"/>
      <c r="BZ52" s="810"/>
      <c r="CA52" s="810"/>
      <c r="CB52" s="810"/>
      <c r="CC52" s="810"/>
      <c r="CD52" s="810"/>
      <c r="CE52" s="810"/>
      <c r="CF52" s="810"/>
      <c r="CG52" s="811"/>
      <c r="CH52" s="812"/>
      <c r="CI52" s="813"/>
      <c r="CJ52" s="813"/>
      <c r="CK52" s="813"/>
      <c r="CL52" s="814"/>
      <c r="CM52" s="812"/>
      <c r="CN52" s="813"/>
      <c r="CO52" s="813"/>
      <c r="CP52" s="813"/>
      <c r="CQ52" s="814"/>
      <c r="CR52" s="812"/>
      <c r="CS52" s="813"/>
      <c r="CT52" s="813"/>
      <c r="CU52" s="813"/>
      <c r="CV52" s="814"/>
      <c r="CW52" s="812"/>
      <c r="CX52" s="813"/>
      <c r="CY52" s="813"/>
      <c r="CZ52" s="813"/>
      <c r="DA52" s="814"/>
      <c r="DB52" s="812"/>
      <c r="DC52" s="813"/>
      <c r="DD52" s="813"/>
      <c r="DE52" s="813"/>
      <c r="DF52" s="814"/>
      <c r="DG52" s="812"/>
      <c r="DH52" s="813"/>
      <c r="DI52" s="813"/>
      <c r="DJ52" s="813"/>
      <c r="DK52" s="814"/>
      <c r="DL52" s="812"/>
      <c r="DM52" s="813"/>
      <c r="DN52" s="813"/>
      <c r="DO52" s="813"/>
      <c r="DP52" s="814"/>
      <c r="DQ52" s="812"/>
      <c r="DR52" s="813"/>
      <c r="DS52" s="813"/>
      <c r="DT52" s="813"/>
      <c r="DU52" s="814"/>
      <c r="DV52" s="809"/>
      <c r="DW52" s="810"/>
      <c r="DX52" s="810"/>
      <c r="DY52" s="810"/>
      <c r="DZ52" s="815"/>
      <c r="EA52" s="230"/>
    </row>
    <row r="53" spans="1:131" ht="26.25" customHeight="1" x14ac:dyDescent="0.15">
      <c r="A53" s="238">
        <v>26</v>
      </c>
      <c r="B53" s="816"/>
      <c r="C53" s="817"/>
      <c r="D53" s="817"/>
      <c r="E53" s="817"/>
      <c r="F53" s="817"/>
      <c r="G53" s="817"/>
      <c r="H53" s="817"/>
      <c r="I53" s="817"/>
      <c r="J53" s="817"/>
      <c r="K53" s="817"/>
      <c r="L53" s="817"/>
      <c r="M53" s="817"/>
      <c r="N53" s="817"/>
      <c r="O53" s="817"/>
      <c r="P53" s="818"/>
      <c r="Q53" s="871"/>
      <c r="R53" s="872"/>
      <c r="S53" s="872"/>
      <c r="T53" s="872"/>
      <c r="U53" s="872"/>
      <c r="V53" s="872"/>
      <c r="W53" s="872"/>
      <c r="X53" s="872"/>
      <c r="Y53" s="872"/>
      <c r="Z53" s="872"/>
      <c r="AA53" s="872"/>
      <c r="AB53" s="872"/>
      <c r="AC53" s="872"/>
      <c r="AD53" s="872"/>
      <c r="AE53" s="873"/>
      <c r="AF53" s="822"/>
      <c r="AG53" s="823"/>
      <c r="AH53" s="823"/>
      <c r="AI53" s="823"/>
      <c r="AJ53" s="824"/>
      <c r="AK53" s="875"/>
      <c r="AL53" s="872"/>
      <c r="AM53" s="872"/>
      <c r="AN53" s="872"/>
      <c r="AO53" s="872"/>
      <c r="AP53" s="872"/>
      <c r="AQ53" s="872"/>
      <c r="AR53" s="872"/>
      <c r="AS53" s="872"/>
      <c r="AT53" s="872"/>
      <c r="AU53" s="872"/>
      <c r="AV53" s="872"/>
      <c r="AW53" s="872"/>
      <c r="AX53" s="872"/>
      <c r="AY53" s="872"/>
      <c r="AZ53" s="874"/>
      <c r="BA53" s="874"/>
      <c r="BB53" s="874"/>
      <c r="BC53" s="874"/>
      <c r="BD53" s="874"/>
      <c r="BE53" s="868"/>
      <c r="BF53" s="868"/>
      <c r="BG53" s="868"/>
      <c r="BH53" s="868"/>
      <c r="BI53" s="869"/>
      <c r="BJ53" s="232"/>
      <c r="BK53" s="232"/>
      <c r="BL53" s="232"/>
      <c r="BM53" s="232"/>
      <c r="BN53" s="232"/>
      <c r="BO53" s="241"/>
      <c r="BP53" s="241"/>
      <c r="BQ53" s="238">
        <v>47</v>
      </c>
      <c r="BR53" s="239"/>
      <c r="BS53" s="809"/>
      <c r="BT53" s="810"/>
      <c r="BU53" s="810"/>
      <c r="BV53" s="810"/>
      <c r="BW53" s="810"/>
      <c r="BX53" s="810"/>
      <c r="BY53" s="810"/>
      <c r="BZ53" s="810"/>
      <c r="CA53" s="810"/>
      <c r="CB53" s="810"/>
      <c r="CC53" s="810"/>
      <c r="CD53" s="810"/>
      <c r="CE53" s="810"/>
      <c r="CF53" s="810"/>
      <c r="CG53" s="811"/>
      <c r="CH53" s="812"/>
      <c r="CI53" s="813"/>
      <c r="CJ53" s="813"/>
      <c r="CK53" s="813"/>
      <c r="CL53" s="814"/>
      <c r="CM53" s="812"/>
      <c r="CN53" s="813"/>
      <c r="CO53" s="813"/>
      <c r="CP53" s="813"/>
      <c r="CQ53" s="814"/>
      <c r="CR53" s="812"/>
      <c r="CS53" s="813"/>
      <c r="CT53" s="813"/>
      <c r="CU53" s="813"/>
      <c r="CV53" s="814"/>
      <c r="CW53" s="812"/>
      <c r="CX53" s="813"/>
      <c r="CY53" s="813"/>
      <c r="CZ53" s="813"/>
      <c r="DA53" s="814"/>
      <c r="DB53" s="812"/>
      <c r="DC53" s="813"/>
      <c r="DD53" s="813"/>
      <c r="DE53" s="813"/>
      <c r="DF53" s="814"/>
      <c r="DG53" s="812"/>
      <c r="DH53" s="813"/>
      <c r="DI53" s="813"/>
      <c r="DJ53" s="813"/>
      <c r="DK53" s="814"/>
      <c r="DL53" s="812"/>
      <c r="DM53" s="813"/>
      <c r="DN53" s="813"/>
      <c r="DO53" s="813"/>
      <c r="DP53" s="814"/>
      <c r="DQ53" s="812"/>
      <c r="DR53" s="813"/>
      <c r="DS53" s="813"/>
      <c r="DT53" s="813"/>
      <c r="DU53" s="814"/>
      <c r="DV53" s="809"/>
      <c r="DW53" s="810"/>
      <c r="DX53" s="810"/>
      <c r="DY53" s="810"/>
      <c r="DZ53" s="815"/>
      <c r="EA53" s="230"/>
    </row>
    <row r="54" spans="1:131" ht="26.25" customHeight="1" x14ac:dyDescent="0.15">
      <c r="A54" s="238">
        <v>27</v>
      </c>
      <c r="B54" s="816"/>
      <c r="C54" s="817"/>
      <c r="D54" s="817"/>
      <c r="E54" s="817"/>
      <c r="F54" s="817"/>
      <c r="G54" s="817"/>
      <c r="H54" s="817"/>
      <c r="I54" s="817"/>
      <c r="J54" s="817"/>
      <c r="K54" s="817"/>
      <c r="L54" s="817"/>
      <c r="M54" s="817"/>
      <c r="N54" s="817"/>
      <c r="O54" s="817"/>
      <c r="P54" s="818"/>
      <c r="Q54" s="871"/>
      <c r="R54" s="872"/>
      <c r="S54" s="872"/>
      <c r="T54" s="872"/>
      <c r="U54" s="872"/>
      <c r="V54" s="872"/>
      <c r="W54" s="872"/>
      <c r="X54" s="872"/>
      <c r="Y54" s="872"/>
      <c r="Z54" s="872"/>
      <c r="AA54" s="872"/>
      <c r="AB54" s="872"/>
      <c r="AC54" s="872"/>
      <c r="AD54" s="872"/>
      <c r="AE54" s="873"/>
      <c r="AF54" s="822"/>
      <c r="AG54" s="823"/>
      <c r="AH54" s="823"/>
      <c r="AI54" s="823"/>
      <c r="AJ54" s="824"/>
      <c r="AK54" s="875"/>
      <c r="AL54" s="872"/>
      <c r="AM54" s="872"/>
      <c r="AN54" s="872"/>
      <c r="AO54" s="872"/>
      <c r="AP54" s="872"/>
      <c r="AQ54" s="872"/>
      <c r="AR54" s="872"/>
      <c r="AS54" s="872"/>
      <c r="AT54" s="872"/>
      <c r="AU54" s="872"/>
      <c r="AV54" s="872"/>
      <c r="AW54" s="872"/>
      <c r="AX54" s="872"/>
      <c r="AY54" s="872"/>
      <c r="AZ54" s="874"/>
      <c r="BA54" s="874"/>
      <c r="BB54" s="874"/>
      <c r="BC54" s="874"/>
      <c r="BD54" s="874"/>
      <c r="BE54" s="868"/>
      <c r="BF54" s="868"/>
      <c r="BG54" s="868"/>
      <c r="BH54" s="868"/>
      <c r="BI54" s="869"/>
      <c r="BJ54" s="232"/>
      <c r="BK54" s="232"/>
      <c r="BL54" s="232"/>
      <c r="BM54" s="232"/>
      <c r="BN54" s="232"/>
      <c r="BO54" s="241"/>
      <c r="BP54" s="241"/>
      <c r="BQ54" s="238">
        <v>48</v>
      </c>
      <c r="BR54" s="239"/>
      <c r="BS54" s="809"/>
      <c r="BT54" s="810"/>
      <c r="BU54" s="810"/>
      <c r="BV54" s="810"/>
      <c r="BW54" s="810"/>
      <c r="BX54" s="810"/>
      <c r="BY54" s="810"/>
      <c r="BZ54" s="810"/>
      <c r="CA54" s="810"/>
      <c r="CB54" s="810"/>
      <c r="CC54" s="810"/>
      <c r="CD54" s="810"/>
      <c r="CE54" s="810"/>
      <c r="CF54" s="810"/>
      <c r="CG54" s="811"/>
      <c r="CH54" s="812"/>
      <c r="CI54" s="813"/>
      <c r="CJ54" s="813"/>
      <c r="CK54" s="813"/>
      <c r="CL54" s="814"/>
      <c r="CM54" s="812"/>
      <c r="CN54" s="813"/>
      <c r="CO54" s="813"/>
      <c r="CP54" s="813"/>
      <c r="CQ54" s="814"/>
      <c r="CR54" s="812"/>
      <c r="CS54" s="813"/>
      <c r="CT54" s="813"/>
      <c r="CU54" s="813"/>
      <c r="CV54" s="814"/>
      <c r="CW54" s="812"/>
      <c r="CX54" s="813"/>
      <c r="CY54" s="813"/>
      <c r="CZ54" s="813"/>
      <c r="DA54" s="814"/>
      <c r="DB54" s="812"/>
      <c r="DC54" s="813"/>
      <c r="DD54" s="813"/>
      <c r="DE54" s="813"/>
      <c r="DF54" s="814"/>
      <c r="DG54" s="812"/>
      <c r="DH54" s="813"/>
      <c r="DI54" s="813"/>
      <c r="DJ54" s="813"/>
      <c r="DK54" s="814"/>
      <c r="DL54" s="812"/>
      <c r="DM54" s="813"/>
      <c r="DN54" s="813"/>
      <c r="DO54" s="813"/>
      <c r="DP54" s="814"/>
      <c r="DQ54" s="812"/>
      <c r="DR54" s="813"/>
      <c r="DS54" s="813"/>
      <c r="DT54" s="813"/>
      <c r="DU54" s="814"/>
      <c r="DV54" s="809"/>
      <c r="DW54" s="810"/>
      <c r="DX54" s="810"/>
      <c r="DY54" s="810"/>
      <c r="DZ54" s="815"/>
      <c r="EA54" s="230"/>
    </row>
    <row r="55" spans="1:131" ht="26.25" customHeight="1" x14ac:dyDescent="0.15">
      <c r="A55" s="238">
        <v>28</v>
      </c>
      <c r="B55" s="816"/>
      <c r="C55" s="817"/>
      <c r="D55" s="817"/>
      <c r="E55" s="817"/>
      <c r="F55" s="817"/>
      <c r="G55" s="817"/>
      <c r="H55" s="817"/>
      <c r="I55" s="817"/>
      <c r="J55" s="817"/>
      <c r="K55" s="817"/>
      <c r="L55" s="817"/>
      <c r="M55" s="817"/>
      <c r="N55" s="817"/>
      <c r="O55" s="817"/>
      <c r="P55" s="818"/>
      <c r="Q55" s="871"/>
      <c r="R55" s="872"/>
      <c r="S55" s="872"/>
      <c r="T55" s="872"/>
      <c r="U55" s="872"/>
      <c r="V55" s="872"/>
      <c r="W55" s="872"/>
      <c r="X55" s="872"/>
      <c r="Y55" s="872"/>
      <c r="Z55" s="872"/>
      <c r="AA55" s="872"/>
      <c r="AB55" s="872"/>
      <c r="AC55" s="872"/>
      <c r="AD55" s="872"/>
      <c r="AE55" s="873"/>
      <c r="AF55" s="822"/>
      <c r="AG55" s="823"/>
      <c r="AH55" s="823"/>
      <c r="AI55" s="823"/>
      <c r="AJ55" s="824"/>
      <c r="AK55" s="875"/>
      <c r="AL55" s="872"/>
      <c r="AM55" s="872"/>
      <c r="AN55" s="872"/>
      <c r="AO55" s="872"/>
      <c r="AP55" s="872"/>
      <c r="AQ55" s="872"/>
      <c r="AR55" s="872"/>
      <c r="AS55" s="872"/>
      <c r="AT55" s="872"/>
      <c r="AU55" s="872"/>
      <c r="AV55" s="872"/>
      <c r="AW55" s="872"/>
      <c r="AX55" s="872"/>
      <c r="AY55" s="872"/>
      <c r="AZ55" s="874"/>
      <c r="BA55" s="874"/>
      <c r="BB55" s="874"/>
      <c r="BC55" s="874"/>
      <c r="BD55" s="874"/>
      <c r="BE55" s="868"/>
      <c r="BF55" s="868"/>
      <c r="BG55" s="868"/>
      <c r="BH55" s="868"/>
      <c r="BI55" s="869"/>
      <c r="BJ55" s="232"/>
      <c r="BK55" s="232"/>
      <c r="BL55" s="232"/>
      <c r="BM55" s="232"/>
      <c r="BN55" s="232"/>
      <c r="BO55" s="241"/>
      <c r="BP55" s="241"/>
      <c r="BQ55" s="238">
        <v>49</v>
      </c>
      <c r="BR55" s="239"/>
      <c r="BS55" s="809"/>
      <c r="BT55" s="810"/>
      <c r="BU55" s="810"/>
      <c r="BV55" s="810"/>
      <c r="BW55" s="810"/>
      <c r="BX55" s="810"/>
      <c r="BY55" s="810"/>
      <c r="BZ55" s="810"/>
      <c r="CA55" s="810"/>
      <c r="CB55" s="810"/>
      <c r="CC55" s="810"/>
      <c r="CD55" s="810"/>
      <c r="CE55" s="810"/>
      <c r="CF55" s="810"/>
      <c r="CG55" s="811"/>
      <c r="CH55" s="812"/>
      <c r="CI55" s="813"/>
      <c r="CJ55" s="813"/>
      <c r="CK55" s="813"/>
      <c r="CL55" s="814"/>
      <c r="CM55" s="812"/>
      <c r="CN55" s="813"/>
      <c r="CO55" s="813"/>
      <c r="CP55" s="813"/>
      <c r="CQ55" s="814"/>
      <c r="CR55" s="812"/>
      <c r="CS55" s="813"/>
      <c r="CT55" s="813"/>
      <c r="CU55" s="813"/>
      <c r="CV55" s="814"/>
      <c r="CW55" s="812"/>
      <c r="CX55" s="813"/>
      <c r="CY55" s="813"/>
      <c r="CZ55" s="813"/>
      <c r="DA55" s="814"/>
      <c r="DB55" s="812"/>
      <c r="DC55" s="813"/>
      <c r="DD55" s="813"/>
      <c r="DE55" s="813"/>
      <c r="DF55" s="814"/>
      <c r="DG55" s="812"/>
      <c r="DH55" s="813"/>
      <c r="DI55" s="813"/>
      <c r="DJ55" s="813"/>
      <c r="DK55" s="814"/>
      <c r="DL55" s="812"/>
      <c r="DM55" s="813"/>
      <c r="DN55" s="813"/>
      <c r="DO55" s="813"/>
      <c r="DP55" s="814"/>
      <c r="DQ55" s="812"/>
      <c r="DR55" s="813"/>
      <c r="DS55" s="813"/>
      <c r="DT55" s="813"/>
      <c r="DU55" s="814"/>
      <c r="DV55" s="809"/>
      <c r="DW55" s="810"/>
      <c r="DX55" s="810"/>
      <c r="DY55" s="810"/>
      <c r="DZ55" s="815"/>
      <c r="EA55" s="230"/>
    </row>
    <row r="56" spans="1:131" ht="26.25" customHeight="1" x14ac:dyDescent="0.15">
      <c r="A56" s="238">
        <v>29</v>
      </c>
      <c r="B56" s="816"/>
      <c r="C56" s="817"/>
      <c r="D56" s="817"/>
      <c r="E56" s="817"/>
      <c r="F56" s="817"/>
      <c r="G56" s="817"/>
      <c r="H56" s="817"/>
      <c r="I56" s="817"/>
      <c r="J56" s="817"/>
      <c r="K56" s="817"/>
      <c r="L56" s="817"/>
      <c r="M56" s="817"/>
      <c r="N56" s="817"/>
      <c r="O56" s="817"/>
      <c r="P56" s="818"/>
      <c r="Q56" s="871"/>
      <c r="R56" s="872"/>
      <c r="S56" s="872"/>
      <c r="T56" s="872"/>
      <c r="U56" s="872"/>
      <c r="V56" s="872"/>
      <c r="W56" s="872"/>
      <c r="X56" s="872"/>
      <c r="Y56" s="872"/>
      <c r="Z56" s="872"/>
      <c r="AA56" s="872"/>
      <c r="AB56" s="872"/>
      <c r="AC56" s="872"/>
      <c r="AD56" s="872"/>
      <c r="AE56" s="873"/>
      <c r="AF56" s="822"/>
      <c r="AG56" s="823"/>
      <c r="AH56" s="823"/>
      <c r="AI56" s="823"/>
      <c r="AJ56" s="824"/>
      <c r="AK56" s="875"/>
      <c r="AL56" s="872"/>
      <c r="AM56" s="872"/>
      <c r="AN56" s="872"/>
      <c r="AO56" s="872"/>
      <c r="AP56" s="872"/>
      <c r="AQ56" s="872"/>
      <c r="AR56" s="872"/>
      <c r="AS56" s="872"/>
      <c r="AT56" s="872"/>
      <c r="AU56" s="872"/>
      <c r="AV56" s="872"/>
      <c r="AW56" s="872"/>
      <c r="AX56" s="872"/>
      <c r="AY56" s="872"/>
      <c r="AZ56" s="874"/>
      <c r="BA56" s="874"/>
      <c r="BB56" s="874"/>
      <c r="BC56" s="874"/>
      <c r="BD56" s="874"/>
      <c r="BE56" s="868"/>
      <c r="BF56" s="868"/>
      <c r="BG56" s="868"/>
      <c r="BH56" s="868"/>
      <c r="BI56" s="869"/>
      <c r="BJ56" s="232"/>
      <c r="BK56" s="232"/>
      <c r="BL56" s="232"/>
      <c r="BM56" s="232"/>
      <c r="BN56" s="232"/>
      <c r="BO56" s="241"/>
      <c r="BP56" s="241"/>
      <c r="BQ56" s="238">
        <v>50</v>
      </c>
      <c r="BR56" s="239"/>
      <c r="BS56" s="809"/>
      <c r="BT56" s="810"/>
      <c r="BU56" s="810"/>
      <c r="BV56" s="810"/>
      <c r="BW56" s="810"/>
      <c r="BX56" s="810"/>
      <c r="BY56" s="810"/>
      <c r="BZ56" s="810"/>
      <c r="CA56" s="810"/>
      <c r="CB56" s="810"/>
      <c r="CC56" s="810"/>
      <c r="CD56" s="810"/>
      <c r="CE56" s="810"/>
      <c r="CF56" s="810"/>
      <c r="CG56" s="811"/>
      <c r="CH56" s="812"/>
      <c r="CI56" s="813"/>
      <c r="CJ56" s="813"/>
      <c r="CK56" s="813"/>
      <c r="CL56" s="814"/>
      <c r="CM56" s="812"/>
      <c r="CN56" s="813"/>
      <c r="CO56" s="813"/>
      <c r="CP56" s="813"/>
      <c r="CQ56" s="814"/>
      <c r="CR56" s="812"/>
      <c r="CS56" s="813"/>
      <c r="CT56" s="813"/>
      <c r="CU56" s="813"/>
      <c r="CV56" s="814"/>
      <c r="CW56" s="812"/>
      <c r="CX56" s="813"/>
      <c r="CY56" s="813"/>
      <c r="CZ56" s="813"/>
      <c r="DA56" s="814"/>
      <c r="DB56" s="812"/>
      <c r="DC56" s="813"/>
      <c r="DD56" s="813"/>
      <c r="DE56" s="813"/>
      <c r="DF56" s="814"/>
      <c r="DG56" s="812"/>
      <c r="DH56" s="813"/>
      <c r="DI56" s="813"/>
      <c r="DJ56" s="813"/>
      <c r="DK56" s="814"/>
      <c r="DL56" s="812"/>
      <c r="DM56" s="813"/>
      <c r="DN56" s="813"/>
      <c r="DO56" s="813"/>
      <c r="DP56" s="814"/>
      <c r="DQ56" s="812"/>
      <c r="DR56" s="813"/>
      <c r="DS56" s="813"/>
      <c r="DT56" s="813"/>
      <c r="DU56" s="814"/>
      <c r="DV56" s="809"/>
      <c r="DW56" s="810"/>
      <c r="DX56" s="810"/>
      <c r="DY56" s="810"/>
      <c r="DZ56" s="815"/>
      <c r="EA56" s="230"/>
    </row>
    <row r="57" spans="1:131" ht="26.25" customHeight="1" x14ac:dyDescent="0.15">
      <c r="A57" s="238">
        <v>30</v>
      </c>
      <c r="B57" s="816"/>
      <c r="C57" s="817"/>
      <c r="D57" s="817"/>
      <c r="E57" s="817"/>
      <c r="F57" s="817"/>
      <c r="G57" s="817"/>
      <c r="H57" s="817"/>
      <c r="I57" s="817"/>
      <c r="J57" s="817"/>
      <c r="K57" s="817"/>
      <c r="L57" s="817"/>
      <c r="M57" s="817"/>
      <c r="N57" s="817"/>
      <c r="O57" s="817"/>
      <c r="P57" s="818"/>
      <c r="Q57" s="871"/>
      <c r="R57" s="872"/>
      <c r="S57" s="872"/>
      <c r="T57" s="872"/>
      <c r="U57" s="872"/>
      <c r="V57" s="872"/>
      <c r="W57" s="872"/>
      <c r="X57" s="872"/>
      <c r="Y57" s="872"/>
      <c r="Z57" s="872"/>
      <c r="AA57" s="872"/>
      <c r="AB57" s="872"/>
      <c r="AC57" s="872"/>
      <c r="AD57" s="872"/>
      <c r="AE57" s="873"/>
      <c r="AF57" s="822"/>
      <c r="AG57" s="823"/>
      <c r="AH57" s="823"/>
      <c r="AI57" s="823"/>
      <c r="AJ57" s="824"/>
      <c r="AK57" s="875"/>
      <c r="AL57" s="872"/>
      <c r="AM57" s="872"/>
      <c r="AN57" s="872"/>
      <c r="AO57" s="872"/>
      <c r="AP57" s="872"/>
      <c r="AQ57" s="872"/>
      <c r="AR57" s="872"/>
      <c r="AS57" s="872"/>
      <c r="AT57" s="872"/>
      <c r="AU57" s="872"/>
      <c r="AV57" s="872"/>
      <c r="AW57" s="872"/>
      <c r="AX57" s="872"/>
      <c r="AY57" s="872"/>
      <c r="AZ57" s="874"/>
      <c r="BA57" s="874"/>
      <c r="BB57" s="874"/>
      <c r="BC57" s="874"/>
      <c r="BD57" s="874"/>
      <c r="BE57" s="868"/>
      <c r="BF57" s="868"/>
      <c r="BG57" s="868"/>
      <c r="BH57" s="868"/>
      <c r="BI57" s="869"/>
      <c r="BJ57" s="232"/>
      <c r="BK57" s="232"/>
      <c r="BL57" s="232"/>
      <c r="BM57" s="232"/>
      <c r="BN57" s="232"/>
      <c r="BO57" s="241"/>
      <c r="BP57" s="241"/>
      <c r="BQ57" s="238">
        <v>51</v>
      </c>
      <c r="BR57" s="239"/>
      <c r="BS57" s="809"/>
      <c r="BT57" s="810"/>
      <c r="BU57" s="810"/>
      <c r="BV57" s="810"/>
      <c r="BW57" s="810"/>
      <c r="BX57" s="810"/>
      <c r="BY57" s="810"/>
      <c r="BZ57" s="810"/>
      <c r="CA57" s="810"/>
      <c r="CB57" s="810"/>
      <c r="CC57" s="810"/>
      <c r="CD57" s="810"/>
      <c r="CE57" s="810"/>
      <c r="CF57" s="810"/>
      <c r="CG57" s="811"/>
      <c r="CH57" s="812"/>
      <c r="CI57" s="813"/>
      <c r="CJ57" s="813"/>
      <c r="CK57" s="813"/>
      <c r="CL57" s="814"/>
      <c r="CM57" s="812"/>
      <c r="CN57" s="813"/>
      <c r="CO57" s="813"/>
      <c r="CP57" s="813"/>
      <c r="CQ57" s="814"/>
      <c r="CR57" s="812"/>
      <c r="CS57" s="813"/>
      <c r="CT57" s="813"/>
      <c r="CU57" s="813"/>
      <c r="CV57" s="814"/>
      <c r="CW57" s="812"/>
      <c r="CX57" s="813"/>
      <c r="CY57" s="813"/>
      <c r="CZ57" s="813"/>
      <c r="DA57" s="814"/>
      <c r="DB57" s="812"/>
      <c r="DC57" s="813"/>
      <c r="DD57" s="813"/>
      <c r="DE57" s="813"/>
      <c r="DF57" s="814"/>
      <c r="DG57" s="812"/>
      <c r="DH57" s="813"/>
      <c r="DI57" s="813"/>
      <c r="DJ57" s="813"/>
      <c r="DK57" s="814"/>
      <c r="DL57" s="812"/>
      <c r="DM57" s="813"/>
      <c r="DN57" s="813"/>
      <c r="DO57" s="813"/>
      <c r="DP57" s="814"/>
      <c r="DQ57" s="812"/>
      <c r="DR57" s="813"/>
      <c r="DS57" s="813"/>
      <c r="DT57" s="813"/>
      <c r="DU57" s="814"/>
      <c r="DV57" s="809"/>
      <c r="DW57" s="810"/>
      <c r="DX57" s="810"/>
      <c r="DY57" s="810"/>
      <c r="DZ57" s="815"/>
      <c r="EA57" s="230"/>
    </row>
    <row r="58" spans="1:131" ht="26.25" customHeight="1" x14ac:dyDescent="0.15">
      <c r="A58" s="238">
        <v>31</v>
      </c>
      <c r="B58" s="816"/>
      <c r="C58" s="817"/>
      <c r="D58" s="817"/>
      <c r="E58" s="817"/>
      <c r="F58" s="817"/>
      <c r="G58" s="817"/>
      <c r="H58" s="817"/>
      <c r="I58" s="817"/>
      <c r="J58" s="817"/>
      <c r="K58" s="817"/>
      <c r="L58" s="817"/>
      <c r="M58" s="817"/>
      <c r="N58" s="817"/>
      <c r="O58" s="817"/>
      <c r="P58" s="818"/>
      <c r="Q58" s="871"/>
      <c r="R58" s="872"/>
      <c r="S58" s="872"/>
      <c r="T58" s="872"/>
      <c r="U58" s="872"/>
      <c r="V58" s="872"/>
      <c r="W58" s="872"/>
      <c r="X58" s="872"/>
      <c r="Y58" s="872"/>
      <c r="Z58" s="872"/>
      <c r="AA58" s="872"/>
      <c r="AB58" s="872"/>
      <c r="AC58" s="872"/>
      <c r="AD58" s="872"/>
      <c r="AE58" s="873"/>
      <c r="AF58" s="822"/>
      <c r="AG58" s="823"/>
      <c r="AH58" s="823"/>
      <c r="AI58" s="823"/>
      <c r="AJ58" s="824"/>
      <c r="AK58" s="875"/>
      <c r="AL58" s="872"/>
      <c r="AM58" s="872"/>
      <c r="AN58" s="872"/>
      <c r="AO58" s="872"/>
      <c r="AP58" s="872"/>
      <c r="AQ58" s="872"/>
      <c r="AR58" s="872"/>
      <c r="AS58" s="872"/>
      <c r="AT58" s="872"/>
      <c r="AU58" s="872"/>
      <c r="AV58" s="872"/>
      <c r="AW58" s="872"/>
      <c r="AX58" s="872"/>
      <c r="AY58" s="872"/>
      <c r="AZ58" s="874"/>
      <c r="BA58" s="874"/>
      <c r="BB58" s="874"/>
      <c r="BC58" s="874"/>
      <c r="BD58" s="874"/>
      <c r="BE58" s="868"/>
      <c r="BF58" s="868"/>
      <c r="BG58" s="868"/>
      <c r="BH58" s="868"/>
      <c r="BI58" s="869"/>
      <c r="BJ58" s="232"/>
      <c r="BK58" s="232"/>
      <c r="BL58" s="232"/>
      <c r="BM58" s="232"/>
      <c r="BN58" s="232"/>
      <c r="BO58" s="241"/>
      <c r="BP58" s="241"/>
      <c r="BQ58" s="238">
        <v>52</v>
      </c>
      <c r="BR58" s="239"/>
      <c r="BS58" s="809"/>
      <c r="BT58" s="810"/>
      <c r="BU58" s="810"/>
      <c r="BV58" s="810"/>
      <c r="BW58" s="810"/>
      <c r="BX58" s="810"/>
      <c r="BY58" s="810"/>
      <c r="BZ58" s="810"/>
      <c r="CA58" s="810"/>
      <c r="CB58" s="810"/>
      <c r="CC58" s="810"/>
      <c r="CD58" s="810"/>
      <c r="CE58" s="810"/>
      <c r="CF58" s="810"/>
      <c r="CG58" s="811"/>
      <c r="CH58" s="812"/>
      <c r="CI58" s="813"/>
      <c r="CJ58" s="813"/>
      <c r="CK58" s="813"/>
      <c r="CL58" s="814"/>
      <c r="CM58" s="812"/>
      <c r="CN58" s="813"/>
      <c r="CO58" s="813"/>
      <c r="CP58" s="813"/>
      <c r="CQ58" s="814"/>
      <c r="CR58" s="812"/>
      <c r="CS58" s="813"/>
      <c r="CT58" s="813"/>
      <c r="CU58" s="813"/>
      <c r="CV58" s="814"/>
      <c r="CW58" s="812"/>
      <c r="CX58" s="813"/>
      <c r="CY58" s="813"/>
      <c r="CZ58" s="813"/>
      <c r="DA58" s="814"/>
      <c r="DB58" s="812"/>
      <c r="DC58" s="813"/>
      <c r="DD58" s="813"/>
      <c r="DE58" s="813"/>
      <c r="DF58" s="814"/>
      <c r="DG58" s="812"/>
      <c r="DH58" s="813"/>
      <c r="DI58" s="813"/>
      <c r="DJ58" s="813"/>
      <c r="DK58" s="814"/>
      <c r="DL58" s="812"/>
      <c r="DM58" s="813"/>
      <c r="DN58" s="813"/>
      <c r="DO58" s="813"/>
      <c r="DP58" s="814"/>
      <c r="DQ58" s="812"/>
      <c r="DR58" s="813"/>
      <c r="DS58" s="813"/>
      <c r="DT58" s="813"/>
      <c r="DU58" s="814"/>
      <c r="DV58" s="809"/>
      <c r="DW58" s="810"/>
      <c r="DX58" s="810"/>
      <c r="DY58" s="810"/>
      <c r="DZ58" s="815"/>
      <c r="EA58" s="230"/>
    </row>
    <row r="59" spans="1:131" ht="26.25" customHeight="1" x14ac:dyDescent="0.15">
      <c r="A59" s="238">
        <v>32</v>
      </c>
      <c r="B59" s="816"/>
      <c r="C59" s="817"/>
      <c r="D59" s="817"/>
      <c r="E59" s="817"/>
      <c r="F59" s="817"/>
      <c r="G59" s="817"/>
      <c r="H59" s="817"/>
      <c r="I59" s="817"/>
      <c r="J59" s="817"/>
      <c r="K59" s="817"/>
      <c r="L59" s="817"/>
      <c r="M59" s="817"/>
      <c r="N59" s="817"/>
      <c r="O59" s="817"/>
      <c r="P59" s="818"/>
      <c r="Q59" s="871"/>
      <c r="R59" s="872"/>
      <c r="S59" s="872"/>
      <c r="T59" s="872"/>
      <c r="U59" s="872"/>
      <c r="V59" s="872"/>
      <c r="W59" s="872"/>
      <c r="X59" s="872"/>
      <c r="Y59" s="872"/>
      <c r="Z59" s="872"/>
      <c r="AA59" s="872"/>
      <c r="AB59" s="872"/>
      <c r="AC59" s="872"/>
      <c r="AD59" s="872"/>
      <c r="AE59" s="873"/>
      <c r="AF59" s="822"/>
      <c r="AG59" s="823"/>
      <c r="AH59" s="823"/>
      <c r="AI59" s="823"/>
      <c r="AJ59" s="824"/>
      <c r="AK59" s="875"/>
      <c r="AL59" s="872"/>
      <c r="AM59" s="872"/>
      <c r="AN59" s="872"/>
      <c r="AO59" s="872"/>
      <c r="AP59" s="872"/>
      <c r="AQ59" s="872"/>
      <c r="AR59" s="872"/>
      <c r="AS59" s="872"/>
      <c r="AT59" s="872"/>
      <c r="AU59" s="872"/>
      <c r="AV59" s="872"/>
      <c r="AW59" s="872"/>
      <c r="AX59" s="872"/>
      <c r="AY59" s="872"/>
      <c r="AZ59" s="874"/>
      <c r="BA59" s="874"/>
      <c r="BB59" s="874"/>
      <c r="BC59" s="874"/>
      <c r="BD59" s="874"/>
      <c r="BE59" s="868"/>
      <c r="BF59" s="868"/>
      <c r="BG59" s="868"/>
      <c r="BH59" s="868"/>
      <c r="BI59" s="869"/>
      <c r="BJ59" s="232"/>
      <c r="BK59" s="232"/>
      <c r="BL59" s="232"/>
      <c r="BM59" s="232"/>
      <c r="BN59" s="232"/>
      <c r="BO59" s="241"/>
      <c r="BP59" s="241"/>
      <c r="BQ59" s="238">
        <v>53</v>
      </c>
      <c r="BR59" s="239"/>
      <c r="BS59" s="809"/>
      <c r="BT59" s="810"/>
      <c r="BU59" s="810"/>
      <c r="BV59" s="810"/>
      <c r="BW59" s="810"/>
      <c r="BX59" s="810"/>
      <c r="BY59" s="810"/>
      <c r="BZ59" s="810"/>
      <c r="CA59" s="810"/>
      <c r="CB59" s="810"/>
      <c r="CC59" s="810"/>
      <c r="CD59" s="810"/>
      <c r="CE59" s="810"/>
      <c r="CF59" s="810"/>
      <c r="CG59" s="811"/>
      <c r="CH59" s="812"/>
      <c r="CI59" s="813"/>
      <c r="CJ59" s="813"/>
      <c r="CK59" s="813"/>
      <c r="CL59" s="814"/>
      <c r="CM59" s="812"/>
      <c r="CN59" s="813"/>
      <c r="CO59" s="813"/>
      <c r="CP59" s="813"/>
      <c r="CQ59" s="814"/>
      <c r="CR59" s="812"/>
      <c r="CS59" s="813"/>
      <c r="CT59" s="813"/>
      <c r="CU59" s="813"/>
      <c r="CV59" s="814"/>
      <c r="CW59" s="812"/>
      <c r="CX59" s="813"/>
      <c r="CY59" s="813"/>
      <c r="CZ59" s="813"/>
      <c r="DA59" s="814"/>
      <c r="DB59" s="812"/>
      <c r="DC59" s="813"/>
      <c r="DD59" s="813"/>
      <c r="DE59" s="813"/>
      <c r="DF59" s="814"/>
      <c r="DG59" s="812"/>
      <c r="DH59" s="813"/>
      <c r="DI59" s="813"/>
      <c r="DJ59" s="813"/>
      <c r="DK59" s="814"/>
      <c r="DL59" s="812"/>
      <c r="DM59" s="813"/>
      <c r="DN59" s="813"/>
      <c r="DO59" s="813"/>
      <c r="DP59" s="814"/>
      <c r="DQ59" s="812"/>
      <c r="DR59" s="813"/>
      <c r="DS59" s="813"/>
      <c r="DT59" s="813"/>
      <c r="DU59" s="814"/>
      <c r="DV59" s="809"/>
      <c r="DW59" s="810"/>
      <c r="DX59" s="810"/>
      <c r="DY59" s="810"/>
      <c r="DZ59" s="815"/>
      <c r="EA59" s="230"/>
    </row>
    <row r="60" spans="1:131" ht="26.25" customHeight="1" x14ac:dyDescent="0.15">
      <c r="A60" s="238">
        <v>33</v>
      </c>
      <c r="B60" s="816"/>
      <c r="C60" s="817"/>
      <c r="D60" s="817"/>
      <c r="E60" s="817"/>
      <c r="F60" s="817"/>
      <c r="G60" s="817"/>
      <c r="H60" s="817"/>
      <c r="I60" s="817"/>
      <c r="J60" s="817"/>
      <c r="K60" s="817"/>
      <c r="L60" s="817"/>
      <c r="M60" s="817"/>
      <c r="N60" s="817"/>
      <c r="O60" s="817"/>
      <c r="P60" s="818"/>
      <c r="Q60" s="871"/>
      <c r="R60" s="872"/>
      <c r="S60" s="872"/>
      <c r="T60" s="872"/>
      <c r="U60" s="872"/>
      <c r="V60" s="872"/>
      <c r="W60" s="872"/>
      <c r="X60" s="872"/>
      <c r="Y60" s="872"/>
      <c r="Z60" s="872"/>
      <c r="AA60" s="872"/>
      <c r="AB60" s="872"/>
      <c r="AC60" s="872"/>
      <c r="AD60" s="872"/>
      <c r="AE60" s="873"/>
      <c r="AF60" s="822"/>
      <c r="AG60" s="823"/>
      <c r="AH60" s="823"/>
      <c r="AI60" s="823"/>
      <c r="AJ60" s="824"/>
      <c r="AK60" s="875"/>
      <c r="AL60" s="872"/>
      <c r="AM60" s="872"/>
      <c r="AN60" s="872"/>
      <c r="AO60" s="872"/>
      <c r="AP60" s="872"/>
      <c r="AQ60" s="872"/>
      <c r="AR60" s="872"/>
      <c r="AS60" s="872"/>
      <c r="AT60" s="872"/>
      <c r="AU60" s="872"/>
      <c r="AV60" s="872"/>
      <c r="AW60" s="872"/>
      <c r="AX60" s="872"/>
      <c r="AY60" s="872"/>
      <c r="AZ60" s="874"/>
      <c r="BA60" s="874"/>
      <c r="BB60" s="874"/>
      <c r="BC60" s="874"/>
      <c r="BD60" s="874"/>
      <c r="BE60" s="868"/>
      <c r="BF60" s="868"/>
      <c r="BG60" s="868"/>
      <c r="BH60" s="868"/>
      <c r="BI60" s="869"/>
      <c r="BJ60" s="232"/>
      <c r="BK60" s="232"/>
      <c r="BL60" s="232"/>
      <c r="BM60" s="232"/>
      <c r="BN60" s="232"/>
      <c r="BO60" s="241"/>
      <c r="BP60" s="241"/>
      <c r="BQ60" s="238">
        <v>54</v>
      </c>
      <c r="BR60" s="239"/>
      <c r="BS60" s="809"/>
      <c r="BT60" s="810"/>
      <c r="BU60" s="810"/>
      <c r="BV60" s="810"/>
      <c r="BW60" s="810"/>
      <c r="BX60" s="810"/>
      <c r="BY60" s="810"/>
      <c r="BZ60" s="810"/>
      <c r="CA60" s="810"/>
      <c r="CB60" s="810"/>
      <c r="CC60" s="810"/>
      <c r="CD60" s="810"/>
      <c r="CE60" s="810"/>
      <c r="CF60" s="810"/>
      <c r="CG60" s="811"/>
      <c r="CH60" s="812"/>
      <c r="CI60" s="813"/>
      <c r="CJ60" s="813"/>
      <c r="CK60" s="813"/>
      <c r="CL60" s="814"/>
      <c r="CM60" s="812"/>
      <c r="CN60" s="813"/>
      <c r="CO60" s="813"/>
      <c r="CP60" s="813"/>
      <c r="CQ60" s="814"/>
      <c r="CR60" s="812"/>
      <c r="CS60" s="813"/>
      <c r="CT60" s="813"/>
      <c r="CU60" s="813"/>
      <c r="CV60" s="814"/>
      <c r="CW60" s="812"/>
      <c r="CX60" s="813"/>
      <c r="CY60" s="813"/>
      <c r="CZ60" s="813"/>
      <c r="DA60" s="814"/>
      <c r="DB60" s="812"/>
      <c r="DC60" s="813"/>
      <c r="DD60" s="813"/>
      <c r="DE60" s="813"/>
      <c r="DF60" s="814"/>
      <c r="DG60" s="812"/>
      <c r="DH60" s="813"/>
      <c r="DI60" s="813"/>
      <c r="DJ60" s="813"/>
      <c r="DK60" s="814"/>
      <c r="DL60" s="812"/>
      <c r="DM60" s="813"/>
      <c r="DN60" s="813"/>
      <c r="DO60" s="813"/>
      <c r="DP60" s="814"/>
      <c r="DQ60" s="812"/>
      <c r="DR60" s="813"/>
      <c r="DS60" s="813"/>
      <c r="DT60" s="813"/>
      <c r="DU60" s="814"/>
      <c r="DV60" s="809"/>
      <c r="DW60" s="810"/>
      <c r="DX60" s="810"/>
      <c r="DY60" s="810"/>
      <c r="DZ60" s="815"/>
      <c r="EA60" s="230"/>
    </row>
    <row r="61" spans="1:131" ht="26.25" customHeight="1" thickBot="1" x14ac:dyDescent="0.2">
      <c r="A61" s="238">
        <v>34</v>
      </c>
      <c r="B61" s="816"/>
      <c r="C61" s="817"/>
      <c r="D61" s="817"/>
      <c r="E61" s="817"/>
      <c r="F61" s="817"/>
      <c r="G61" s="817"/>
      <c r="H61" s="817"/>
      <c r="I61" s="817"/>
      <c r="J61" s="817"/>
      <c r="K61" s="817"/>
      <c r="L61" s="817"/>
      <c r="M61" s="817"/>
      <c r="N61" s="817"/>
      <c r="O61" s="817"/>
      <c r="P61" s="818"/>
      <c r="Q61" s="871"/>
      <c r="R61" s="872"/>
      <c r="S61" s="872"/>
      <c r="T61" s="872"/>
      <c r="U61" s="872"/>
      <c r="V61" s="872"/>
      <c r="W61" s="872"/>
      <c r="X61" s="872"/>
      <c r="Y61" s="872"/>
      <c r="Z61" s="872"/>
      <c r="AA61" s="872"/>
      <c r="AB61" s="872"/>
      <c r="AC61" s="872"/>
      <c r="AD61" s="872"/>
      <c r="AE61" s="873"/>
      <c r="AF61" s="822"/>
      <c r="AG61" s="823"/>
      <c r="AH61" s="823"/>
      <c r="AI61" s="823"/>
      <c r="AJ61" s="824"/>
      <c r="AK61" s="875"/>
      <c r="AL61" s="872"/>
      <c r="AM61" s="872"/>
      <c r="AN61" s="872"/>
      <c r="AO61" s="872"/>
      <c r="AP61" s="872"/>
      <c r="AQ61" s="872"/>
      <c r="AR61" s="872"/>
      <c r="AS61" s="872"/>
      <c r="AT61" s="872"/>
      <c r="AU61" s="872"/>
      <c r="AV61" s="872"/>
      <c r="AW61" s="872"/>
      <c r="AX61" s="872"/>
      <c r="AY61" s="872"/>
      <c r="AZ61" s="874"/>
      <c r="BA61" s="874"/>
      <c r="BB61" s="874"/>
      <c r="BC61" s="874"/>
      <c r="BD61" s="874"/>
      <c r="BE61" s="868"/>
      <c r="BF61" s="868"/>
      <c r="BG61" s="868"/>
      <c r="BH61" s="868"/>
      <c r="BI61" s="869"/>
      <c r="BJ61" s="232"/>
      <c r="BK61" s="232"/>
      <c r="BL61" s="232"/>
      <c r="BM61" s="232"/>
      <c r="BN61" s="232"/>
      <c r="BO61" s="241"/>
      <c r="BP61" s="241"/>
      <c r="BQ61" s="238">
        <v>55</v>
      </c>
      <c r="BR61" s="239"/>
      <c r="BS61" s="809"/>
      <c r="BT61" s="810"/>
      <c r="BU61" s="810"/>
      <c r="BV61" s="810"/>
      <c r="BW61" s="810"/>
      <c r="BX61" s="810"/>
      <c r="BY61" s="810"/>
      <c r="BZ61" s="810"/>
      <c r="CA61" s="810"/>
      <c r="CB61" s="810"/>
      <c r="CC61" s="810"/>
      <c r="CD61" s="810"/>
      <c r="CE61" s="810"/>
      <c r="CF61" s="810"/>
      <c r="CG61" s="811"/>
      <c r="CH61" s="812"/>
      <c r="CI61" s="813"/>
      <c r="CJ61" s="813"/>
      <c r="CK61" s="813"/>
      <c r="CL61" s="814"/>
      <c r="CM61" s="812"/>
      <c r="CN61" s="813"/>
      <c r="CO61" s="813"/>
      <c r="CP61" s="813"/>
      <c r="CQ61" s="814"/>
      <c r="CR61" s="812"/>
      <c r="CS61" s="813"/>
      <c r="CT61" s="813"/>
      <c r="CU61" s="813"/>
      <c r="CV61" s="814"/>
      <c r="CW61" s="812"/>
      <c r="CX61" s="813"/>
      <c r="CY61" s="813"/>
      <c r="CZ61" s="813"/>
      <c r="DA61" s="814"/>
      <c r="DB61" s="812"/>
      <c r="DC61" s="813"/>
      <c r="DD61" s="813"/>
      <c r="DE61" s="813"/>
      <c r="DF61" s="814"/>
      <c r="DG61" s="812"/>
      <c r="DH61" s="813"/>
      <c r="DI61" s="813"/>
      <c r="DJ61" s="813"/>
      <c r="DK61" s="814"/>
      <c r="DL61" s="812"/>
      <c r="DM61" s="813"/>
      <c r="DN61" s="813"/>
      <c r="DO61" s="813"/>
      <c r="DP61" s="814"/>
      <c r="DQ61" s="812"/>
      <c r="DR61" s="813"/>
      <c r="DS61" s="813"/>
      <c r="DT61" s="813"/>
      <c r="DU61" s="814"/>
      <c r="DV61" s="809"/>
      <c r="DW61" s="810"/>
      <c r="DX61" s="810"/>
      <c r="DY61" s="810"/>
      <c r="DZ61" s="815"/>
      <c r="EA61" s="230"/>
    </row>
    <row r="62" spans="1:131" ht="26.25" customHeight="1" x14ac:dyDescent="0.15">
      <c r="A62" s="238">
        <v>35</v>
      </c>
      <c r="B62" s="816"/>
      <c r="C62" s="817"/>
      <c r="D62" s="817"/>
      <c r="E62" s="817"/>
      <c r="F62" s="817"/>
      <c r="G62" s="817"/>
      <c r="H62" s="817"/>
      <c r="I62" s="817"/>
      <c r="J62" s="817"/>
      <c r="K62" s="817"/>
      <c r="L62" s="817"/>
      <c r="M62" s="817"/>
      <c r="N62" s="817"/>
      <c r="O62" s="817"/>
      <c r="P62" s="818"/>
      <c r="Q62" s="871"/>
      <c r="R62" s="872"/>
      <c r="S62" s="872"/>
      <c r="T62" s="872"/>
      <c r="U62" s="872"/>
      <c r="V62" s="872"/>
      <c r="W62" s="872"/>
      <c r="X62" s="872"/>
      <c r="Y62" s="872"/>
      <c r="Z62" s="872"/>
      <c r="AA62" s="872"/>
      <c r="AB62" s="872"/>
      <c r="AC62" s="872"/>
      <c r="AD62" s="872"/>
      <c r="AE62" s="873"/>
      <c r="AF62" s="822"/>
      <c r="AG62" s="823"/>
      <c r="AH62" s="823"/>
      <c r="AI62" s="823"/>
      <c r="AJ62" s="824"/>
      <c r="AK62" s="875"/>
      <c r="AL62" s="872"/>
      <c r="AM62" s="872"/>
      <c r="AN62" s="872"/>
      <c r="AO62" s="872"/>
      <c r="AP62" s="872"/>
      <c r="AQ62" s="872"/>
      <c r="AR62" s="872"/>
      <c r="AS62" s="872"/>
      <c r="AT62" s="872"/>
      <c r="AU62" s="872"/>
      <c r="AV62" s="872"/>
      <c r="AW62" s="872"/>
      <c r="AX62" s="872"/>
      <c r="AY62" s="872"/>
      <c r="AZ62" s="874"/>
      <c r="BA62" s="874"/>
      <c r="BB62" s="874"/>
      <c r="BC62" s="874"/>
      <c r="BD62" s="874"/>
      <c r="BE62" s="868"/>
      <c r="BF62" s="868"/>
      <c r="BG62" s="868"/>
      <c r="BH62" s="868"/>
      <c r="BI62" s="869"/>
      <c r="BJ62" s="883" t="s">
        <v>413</v>
      </c>
      <c r="BK62" s="842"/>
      <c r="BL62" s="842"/>
      <c r="BM62" s="842"/>
      <c r="BN62" s="843"/>
      <c r="BO62" s="241"/>
      <c r="BP62" s="241"/>
      <c r="BQ62" s="238">
        <v>56</v>
      </c>
      <c r="BR62" s="239"/>
      <c r="BS62" s="809"/>
      <c r="BT62" s="810"/>
      <c r="BU62" s="810"/>
      <c r="BV62" s="810"/>
      <c r="BW62" s="810"/>
      <c r="BX62" s="810"/>
      <c r="BY62" s="810"/>
      <c r="BZ62" s="810"/>
      <c r="CA62" s="810"/>
      <c r="CB62" s="810"/>
      <c r="CC62" s="810"/>
      <c r="CD62" s="810"/>
      <c r="CE62" s="810"/>
      <c r="CF62" s="810"/>
      <c r="CG62" s="811"/>
      <c r="CH62" s="812"/>
      <c r="CI62" s="813"/>
      <c r="CJ62" s="813"/>
      <c r="CK62" s="813"/>
      <c r="CL62" s="814"/>
      <c r="CM62" s="812"/>
      <c r="CN62" s="813"/>
      <c r="CO62" s="813"/>
      <c r="CP62" s="813"/>
      <c r="CQ62" s="814"/>
      <c r="CR62" s="812"/>
      <c r="CS62" s="813"/>
      <c r="CT62" s="813"/>
      <c r="CU62" s="813"/>
      <c r="CV62" s="814"/>
      <c r="CW62" s="812"/>
      <c r="CX62" s="813"/>
      <c r="CY62" s="813"/>
      <c r="CZ62" s="813"/>
      <c r="DA62" s="814"/>
      <c r="DB62" s="812"/>
      <c r="DC62" s="813"/>
      <c r="DD62" s="813"/>
      <c r="DE62" s="813"/>
      <c r="DF62" s="814"/>
      <c r="DG62" s="812"/>
      <c r="DH62" s="813"/>
      <c r="DI62" s="813"/>
      <c r="DJ62" s="813"/>
      <c r="DK62" s="814"/>
      <c r="DL62" s="812"/>
      <c r="DM62" s="813"/>
      <c r="DN62" s="813"/>
      <c r="DO62" s="813"/>
      <c r="DP62" s="814"/>
      <c r="DQ62" s="812"/>
      <c r="DR62" s="813"/>
      <c r="DS62" s="813"/>
      <c r="DT62" s="813"/>
      <c r="DU62" s="814"/>
      <c r="DV62" s="809"/>
      <c r="DW62" s="810"/>
      <c r="DX62" s="810"/>
      <c r="DY62" s="810"/>
      <c r="DZ62" s="815"/>
      <c r="EA62" s="230"/>
    </row>
    <row r="63" spans="1:131" ht="26.25" customHeight="1" thickBot="1" x14ac:dyDescent="0.2">
      <c r="A63" s="240" t="s">
        <v>394</v>
      </c>
      <c r="B63" s="825" t="s">
        <v>414</v>
      </c>
      <c r="C63" s="826"/>
      <c r="D63" s="826"/>
      <c r="E63" s="826"/>
      <c r="F63" s="826"/>
      <c r="G63" s="826"/>
      <c r="H63" s="826"/>
      <c r="I63" s="826"/>
      <c r="J63" s="826"/>
      <c r="K63" s="826"/>
      <c r="L63" s="826"/>
      <c r="M63" s="826"/>
      <c r="N63" s="826"/>
      <c r="O63" s="826"/>
      <c r="P63" s="827"/>
      <c r="Q63" s="876"/>
      <c r="R63" s="877"/>
      <c r="S63" s="877"/>
      <c r="T63" s="877"/>
      <c r="U63" s="877"/>
      <c r="V63" s="877"/>
      <c r="W63" s="877"/>
      <c r="X63" s="877"/>
      <c r="Y63" s="877"/>
      <c r="Z63" s="877"/>
      <c r="AA63" s="877"/>
      <c r="AB63" s="877"/>
      <c r="AC63" s="877"/>
      <c r="AD63" s="877"/>
      <c r="AE63" s="878"/>
      <c r="AF63" s="879">
        <v>2038</v>
      </c>
      <c r="AG63" s="880"/>
      <c r="AH63" s="880"/>
      <c r="AI63" s="880"/>
      <c r="AJ63" s="881"/>
      <c r="AK63" s="882"/>
      <c r="AL63" s="877"/>
      <c r="AM63" s="877"/>
      <c r="AN63" s="877"/>
      <c r="AO63" s="877"/>
      <c r="AP63" s="880">
        <v>8881</v>
      </c>
      <c r="AQ63" s="880"/>
      <c r="AR63" s="880"/>
      <c r="AS63" s="880"/>
      <c r="AT63" s="880"/>
      <c r="AU63" s="880">
        <v>4404</v>
      </c>
      <c r="AV63" s="880"/>
      <c r="AW63" s="880"/>
      <c r="AX63" s="880"/>
      <c r="AY63" s="880"/>
      <c r="AZ63" s="884"/>
      <c r="BA63" s="884"/>
      <c r="BB63" s="884"/>
      <c r="BC63" s="884"/>
      <c r="BD63" s="884"/>
      <c r="BE63" s="885"/>
      <c r="BF63" s="885"/>
      <c r="BG63" s="885"/>
      <c r="BH63" s="885"/>
      <c r="BI63" s="886"/>
      <c r="BJ63" s="887" t="s">
        <v>415</v>
      </c>
      <c r="BK63" s="888"/>
      <c r="BL63" s="888"/>
      <c r="BM63" s="888"/>
      <c r="BN63" s="889"/>
      <c r="BO63" s="241"/>
      <c r="BP63" s="241"/>
      <c r="BQ63" s="238">
        <v>57</v>
      </c>
      <c r="BR63" s="239"/>
      <c r="BS63" s="809"/>
      <c r="BT63" s="810"/>
      <c r="BU63" s="810"/>
      <c r="BV63" s="810"/>
      <c r="BW63" s="810"/>
      <c r="BX63" s="810"/>
      <c r="BY63" s="810"/>
      <c r="BZ63" s="810"/>
      <c r="CA63" s="810"/>
      <c r="CB63" s="810"/>
      <c r="CC63" s="810"/>
      <c r="CD63" s="810"/>
      <c r="CE63" s="810"/>
      <c r="CF63" s="810"/>
      <c r="CG63" s="811"/>
      <c r="CH63" s="812"/>
      <c r="CI63" s="813"/>
      <c r="CJ63" s="813"/>
      <c r="CK63" s="813"/>
      <c r="CL63" s="814"/>
      <c r="CM63" s="812"/>
      <c r="CN63" s="813"/>
      <c r="CO63" s="813"/>
      <c r="CP63" s="813"/>
      <c r="CQ63" s="814"/>
      <c r="CR63" s="812"/>
      <c r="CS63" s="813"/>
      <c r="CT63" s="813"/>
      <c r="CU63" s="813"/>
      <c r="CV63" s="814"/>
      <c r="CW63" s="812"/>
      <c r="CX63" s="813"/>
      <c r="CY63" s="813"/>
      <c r="CZ63" s="813"/>
      <c r="DA63" s="814"/>
      <c r="DB63" s="812"/>
      <c r="DC63" s="813"/>
      <c r="DD63" s="813"/>
      <c r="DE63" s="813"/>
      <c r="DF63" s="814"/>
      <c r="DG63" s="812"/>
      <c r="DH63" s="813"/>
      <c r="DI63" s="813"/>
      <c r="DJ63" s="813"/>
      <c r="DK63" s="814"/>
      <c r="DL63" s="812"/>
      <c r="DM63" s="813"/>
      <c r="DN63" s="813"/>
      <c r="DO63" s="813"/>
      <c r="DP63" s="814"/>
      <c r="DQ63" s="812"/>
      <c r="DR63" s="813"/>
      <c r="DS63" s="813"/>
      <c r="DT63" s="813"/>
      <c r="DU63" s="814"/>
      <c r="DV63" s="809"/>
      <c r="DW63" s="810"/>
      <c r="DX63" s="810"/>
      <c r="DY63" s="810"/>
      <c r="DZ63" s="815"/>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809"/>
      <c r="BT64" s="810"/>
      <c r="BU64" s="810"/>
      <c r="BV64" s="810"/>
      <c r="BW64" s="810"/>
      <c r="BX64" s="810"/>
      <c r="BY64" s="810"/>
      <c r="BZ64" s="810"/>
      <c r="CA64" s="810"/>
      <c r="CB64" s="810"/>
      <c r="CC64" s="810"/>
      <c r="CD64" s="810"/>
      <c r="CE64" s="810"/>
      <c r="CF64" s="810"/>
      <c r="CG64" s="811"/>
      <c r="CH64" s="812"/>
      <c r="CI64" s="813"/>
      <c r="CJ64" s="813"/>
      <c r="CK64" s="813"/>
      <c r="CL64" s="814"/>
      <c r="CM64" s="812"/>
      <c r="CN64" s="813"/>
      <c r="CO64" s="813"/>
      <c r="CP64" s="813"/>
      <c r="CQ64" s="814"/>
      <c r="CR64" s="812"/>
      <c r="CS64" s="813"/>
      <c r="CT64" s="813"/>
      <c r="CU64" s="813"/>
      <c r="CV64" s="814"/>
      <c r="CW64" s="812"/>
      <c r="CX64" s="813"/>
      <c r="CY64" s="813"/>
      <c r="CZ64" s="813"/>
      <c r="DA64" s="814"/>
      <c r="DB64" s="812"/>
      <c r="DC64" s="813"/>
      <c r="DD64" s="813"/>
      <c r="DE64" s="813"/>
      <c r="DF64" s="814"/>
      <c r="DG64" s="812"/>
      <c r="DH64" s="813"/>
      <c r="DI64" s="813"/>
      <c r="DJ64" s="813"/>
      <c r="DK64" s="814"/>
      <c r="DL64" s="812"/>
      <c r="DM64" s="813"/>
      <c r="DN64" s="813"/>
      <c r="DO64" s="813"/>
      <c r="DP64" s="814"/>
      <c r="DQ64" s="812"/>
      <c r="DR64" s="813"/>
      <c r="DS64" s="813"/>
      <c r="DT64" s="813"/>
      <c r="DU64" s="814"/>
      <c r="DV64" s="809"/>
      <c r="DW64" s="810"/>
      <c r="DX64" s="810"/>
      <c r="DY64" s="810"/>
      <c r="DZ64" s="815"/>
      <c r="EA64" s="230"/>
    </row>
    <row r="65" spans="1:131" ht="26.25" customHeight="1" thickBot="1" x14ac:dyDescent="0.2">
      <c r="A65" s="232" t="s">
        <v>416</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809"/>
      <c r="BT65" s="810"/>
      <c r="BU65" s="810"/>
      <c r="BV65" s="810"/>
      <c r="BW65" s="810"/>
      <c r="BX65" s="810"/>
      <c r="BY65" s="810"/>
      <c r="BZ65" s="810"/>
      <c r="CA65" s="810"/>
      <c r="CB65" s="810"/>
      <c r="CC65" s="810"/>
      <c r="CD65" s="810"/>
      <c r="CE65" s="810"/>
      <c r="CF65" s="810"/>
      <c r="CG65" s="811"/>
      <c r="CH65" s="812"/>
      <c r="CI65" s="813"/>
      <c r="CJ65" s="813"/>
      <c r="CK65" s="813"/>
      <c r="CL65" s="814"/>
      <c r="CM65" s="812"/>
      <c r="CN65" s="813"/>
      <c r="CO65" s="813"/>
      <c r="CP65" s="813"/>
      <c r="CQ65" s="814"/>
      <c r="CR65" s="812"/>
      <c r="CS65" s="813"/>
      <c r="CT65" s="813"/>
      <c r="CU65" s="813"/>
      <c r="CV65" s="814"/>
      <c r="CW65" s="812"/>
      <c r="CX65" s="813"/>
      <c r="CY65" s="813"/>
      <c r="CZ65" s="813"/>
      <c r="DA65" s="814"/>
      <c r="DB65" s="812"/>
      <c r="DC65" s="813"/>
      <c r="DD65" s="813"/>
      <c r="DE65" s="813"/>
      <c r="DF65" s="814"/>
      <c r="DG65" s="812"/>
      <c r="DH65" s="813"/>
      <c r="DI65" s="813"/>
      <c r="DJ65" s="813"/>
      <c r="DK65" s="814"/>
      <c r="DL65" s="812"/>
      <c r="DM65" s="813"/>
      <c r="DN65" s="813"/>
      <c r="DO65" s="813"/>
      <c r="DP65" s="814"/>
      <c r="DQ65" s="812"/>
      <c r="DR65" s="813"/>
      <c r="DS65" s="813"/>
      <c r="DT65" s="813"/>
      <c r="DU65" s="814"/>
      <c r="DV65" s="809"/>
      <c r="DW65" s="810"/>
      <c r="DX65" s="810"/>
      <c r="DY65" s="810"/>
      <c r="DZ65" s="815"/>
      <c r="EA65" s="230"/>
    </row>
    <row r="66" spans="1:131" ht="26.25" customHeight="1" x14ac:dyDescent="0.15">
      <c r="A66" s="763" t="s">
        <v>417</v>
      </c>
      <c r="B66" s="764"/>
      <c r="C66" s="764"/>
      <c r="D66" s="764"/>
      <c r="E66" s="764"/>
      <c r="F66" s="764"/>
      <c r="G66" s="764"/>
      <c r="H66" s="764"/>
      <c r="I66" s="764"/>
      <c r="J66" s="764"/>
      <c r="K66" s="764"/>
      <c r="L66" s="764"/>
      <c r="M66" s="764"/>
      <c r="N66" s="764"/>
      <c r="O66" s="764"/>
      <c r="P66" s="765"/>
      <c r="Q66" s="769" t="s">
        <v>418</v>
      </c>
      <c r="R66" s="770"/>
      <c r="S66" s="770"/>
      <c r="T66" s="770"/>
      <c r="U66" s="771"/>
      <c r="V66" s="769" t="s">
        <v>419</v>
      </c>
      <c r="W66" s="770"/>
      <c r="X66" s="770"/>
      <c r="Y66" s="770"/>
      <c r="Z66" s="771"/>
      <c r="AA66" s="769" t="s">
        <v>420</v>
      </c>
      <c r="AB66" s="770"/>
      <c r="AC66" s="770"/>
      <c r="AD66" s="770"/>
      <c r="AE66" s="771"/>
      <c r="AF66" s="890" t="s">
        <v>421</v>
      </c>
      <c r="AG66" s="851"/>
      <c r="AH66" s="851"/>
      <c r="AI66" s="851"/>
      <c r="AJ66" s="891"/>
      <c r="AK66" s="769" t="s">
        <v>422</v>
      </c>
      <c r="AL66" s="764"/>
      <c r="AM66" s="764"/>
      <c r="AN66" s="764"/>
      <c r="AO66" s="765"/>
      <c r="AP66" s="769" t="s">
        <v>423</v>
      </c>
      <c r="AQ66" s="770"/>
      <c r="AR66" s="770"/>
      <c r="AS66" s="770"/>
      <c r="AT66" s="771"/>
      <c r="AU66" s="769" t="s">
        <v>424</v>
      </c>
      <c r="AV66" s="770"/>
      <c r="AW66" s="770"/>
      <c r="AX66" s="770"/>
      <c r="AY66" s="771"/>
      <c r="AZ66" s="769" t="s">
        <v>382</v>
      </c>
      <c r="BA66" s="770"/>
      <c r="BB66" s="770"/>
      <c r="BC66" s="770"/>
      <c r="BD66" s="776"/>
      <c r="BE66" s="241"/>
      <c r="BF66" s="241"/>
      <c r="BG66" s="241"/>
      <c r="BH66" s="241"/>
      <c r="BI66" s="241"/>
      <c r="BJ66" s="241"/>
      <c r="BK66" s="241"/>
      <c r="BL66" s="241"/>
      <c r="BM66" s="241"/>
      <c r="BN66" s="241"/>
      <c r="BO66" s="241"/>
      <c r="BP66" s="241"/>
      <c r="BQ66" s="238">
        <v>60</v>
      </c>
      <c r="BR66" s="243"/>
      <c r="BS66" s="895"/>
      <c r="BT66" s="896"/>
      <c r="BU66" s="896"/>
      <c r="BV66" s="896"/>
      <c r="BW66" s="896"/>
      <c r="BX66" s="896"/>
      <c r="BY66" s="896"/>
      <c r="BZ66" s="896"/>
      <c r="CA66" s="896"/>
      <c r="CB66" s="896"/>
      <c r="CC66" s="896"/>
      <c r="CD66" s="896"/>
      <c r="CE66" s="896"/>
      <c r="CF66" s="896"/>
      <c r="CG66" s="901"/>
      <c r="CH66" s="898"/>
      <c r="CI66" s="899"/>
      <c r="CJ66" s="899"/>
      <c r="CK66" s="899"/>
      <c r="CL66" s="900"/>
      <c r="CM66" s="898"/>
      <c r="CN66" s="899"/>
      <c r="CO66" s="899"/>
      <c r="CP66" s="899"/>
      <c r="CQ66" s="900"/>
      <c r="CR66" s="898"/>
      <c r="CS66" s="899"/>
      <c r="CT66" s="899"/>
      <c r="CU66" s="899"/>
      <c r="CV66" s="900"/>
      <c r="CW66" s="898"/>
      <c r="CX66" s="899"/>
      <c r="CY66" s="899"/>
      <c r="CZ66" s="899"/>
      <c r="DA66" s="900"/>
      <c r="DB66" s="898"/>
      <c r="DC66" s="899"/>
      <c r="DD66" s="899"/>
      <c r="DE66" s="899"/>
      <c r="DF66" s="900"/>
      <c r="DG66" s="898"/>
      <c r="DH66" s="899"/>
      <c r="DI66" s="899"/>
      <c r="DJ66" s="899"/>
      <c r="DK66" s="900"/>
      <c r="DL66" s="898"/>
      <c r="DM66" s="899"/>
      <c r="DN66" s="899"/>
      <c r="DO66" s="899"/>
      <c r="DP66" s="900"/>
      <c r="DQ66" s="898"/>
      <c r="DR66" s="899"/>
      <c r="DS66" s="899"/>
      <c r="DT66" s="899"/>
      <c r="DU66" s="900"/>
      <c r="DV66" s="895"/>
      <c r="DW66" s="896"/>
      <c r="DX66" s="896"/>
      <c r="DY66" s="896"/>
      <c r="DZ66" s="897"/>
      <c r="EA66" s="230"/>
    </row>
    <row r="67" spans="1:131" ht="26.25" customHeight="1" thickBot="1" x14ac:dyDescent="0.2">
      <c r="A67" s="766"/>
      <c r="B67" s="767"/>
      <c r="C67" s="767"/>
      <c r="D67" s="767"/>
      <c r="E67" s="767"/>
      <c r="F67" s="767"/>
      <c r="G67" s="767"/>
      <c r="H67" s="767"/>
      <c r="I67" s="767"/>
      <c r="J67" s="767"/>
      <c r="K67" s="767"/>
      <c r="L67" s="767"/>
      <c r="M67" s="767"/>
      <c r="N67" s="767"/>
      <c r="O67" s="767"/>
      <c r="P67" s="768"/>
      <c r="Q67" s="772"/>
      <c r="R67" s="773"/>
      <c r="S67" s="773"/>
      <c r="T67" s="773"/>
      <c r="U67" s="774"/>
      <c r="V67" s="772"/>
      <c r="W67" s="773"/>
      <c r="X67" s="773"/>
      <c r="Y67" s="773"/>
      <c r="Z67" s="774"/>
      <c r="AA67" s="772"/>
      <c r="AB67" s="773"/>
      <c r="AC67" s="773"/>
      <c r="AD67" s="773"/>
      <c r="AE67" s="774"/>
      <c r="AF67" s="892"/>
      <c r="AG67" s="854"/>
      <c r="AH67" s="854"/>
      <c r="AI67" s="854"/>
      <c r="AJ67" s="893"/>
      <c r="AK67" s="894"/>
      <c r="AL67" s="767"/>
      <c r="AM67" s="767"/>
      <c r="AN67" s="767"/>
      <c r="AO67" s="768"/>
      <c r="AP67" s="772"/>
      <c r="AQ67" s="773"/>
      <c r="AR67" s="773"/>
      <c r="AS67" s="773"/>
      <c r="AT67" s="774"/>
      <c r="AU67" s="772"/>
      <c r="AV67" s="773"/>
      <c r="AW67" s="773"/>
      <c r="AX67" s="773"/>
      <c r="AY67" s="774"/>
      <c r="AZ67" s="772"/>
      <c r="BA67" s="773"/>
      <c r="BB67" s="773"/>
      <c r="BC67" s="773"/>
      <c r="BD67" s="778"/>
      <c r="BE67" s="241"/>
      <c r="BF67" s="241"/>
      <c r="BG67" s="241"/>
      <c r="BH67" s="241"/>
      <c r="BI67" s="241"/>
      <c r="BJ67" s="241"/>
      <c r="BK67" s="241"/>
      <c r="BL67" s="241"/>
      <c r="BM67" s="241"/>
      <c r="BN67" s="241"/>
      <c r="BO67" s="241"/>
      <c r="BP67" s="241"/>
      <c r="BQ67" s="238">
        <v>61</v>
      </c>
      <c r="BR67" s="243"/>
      <c r="BS67" s="895"/>
      <c r="BT67" s="896"/>
      <c r="BU67" s="896"/>
      <c r="BV67" s="896"/>
      <c r="BW67" s="896"/>
      <c r="BX67" s="896"/>
      <c r="BY67" s="896"/>
      <c r="BZ67" s="896"/>
      <c r="CA67" s="896"/>
      <c r="CB67" s="896"/>
      <c r="CC67" s="896"/>
      <c r="CD67" s="896"/>
      <c r="CE67" s="896"/>
      <c r="CF67" s="896"/>
      <c r="CG67" s="901"/>
      <c r="CH67" s="898"/>
      <c r="CI67" s="899"/>
      <c r="CJ67" s="899"/>
      <c r="CK67" s="899"/>
      <c r="CL67" s="900"/>
      <c r="CM67" s="898"/>
      <c r="CN67" s="899"/>
      <c r="CO67" s="899"/>
      <c r="CP67" s="899"/>
      <c r="CQ67" s="900"/>
      <c r="CR67" s="898"/>
      <c r="CS67" s="899"/>
      <c r="CT67" s="899"/>
      <c r="CU67" s="899"/>
      <c r="CV67" s="900"/>
      <c r="CW67" s="898"/>
      <c r="CX67" s="899"/>
      <c r="CY67" s="899"/>
      <c r="CZ67" s="899"/>
      <c r="DA67" s="900"/>
      <c r="DB67" s="898"/>
      <c r="DC67" s="899"/>
      <c r="DD67" s="899"/>
      <c r="DE67" s="899"/>
      <c r="DF67" s="900"/>
      <c r="DG67" s="898"/>
      <c r="DH67" s="899"/>
      <c r="DI67" s="899"/>
      <c r="DJ67" s="899"/>
      <c r="DK67" s="900"/>
      <c r="DL67" s="898"/>
      <c r="DM67" s="899"/>
      <c r="DN67" s="899"/>
      <c r="DO67" s="899"/>
      <c r="DP67" s="900"/>
      <c r="DQ67" s="898"/>
      <c r="DR67" s="899"/>
      <c r="DS67" s="899"/>
      <c r="DT67" s="899"/>
      <c r="DU67" s="900"/>
      <c r="DV67" s="895"/>
      <c r="DW67" s="896"/>
      <c r="DX67" s="896"/>
      <c r="DY67" s="896"/>
      <c r="DZ67" s="897"/>
      <c r="EA67" s="230"/>
    </row>
    <row r="68" spans="1:131" ht="26.25" customHeight="1" thickTop="1" x14ac:dyDescent="0.15">
      <c r="A68" s="236">
        <v>1</v>
      </c>
      <c r="B68" s="785" t="s">
        <v>580</v>
      </c>
      <c r="C68" s="786"/>
      <c r="D68" s="786"/>
      <c r="E68" s="786"/>
      <c r="F68" s="786"/>
      <c r="G68" s="786"/>
      <c r="H68" s="786"/>
      <c r="I68" s="786"/>
      <c r="J68" s="786"/>
      <c r="K68" s="786"/>
      <c r="L68" s="786"/>
      <c r="M68" s="786"/>
      <c r="N68" s="786"/>
      <c r="O68" s="786"/>
      <c r="P68" s="787"/>
      <c r="Q68" s="905">
        <v>16052</v>
      </c>
      <c r="R68" s="902"/>
      <c r="S68" s="902"/>
      <c r="T68" s="902"/>
      <c r="U68" s="902"/>
      <c r="V68" s="902">
        <v>16031</v>
      </c>
      <c r="W68" s="902"/>
      <c r="X68" s="902"/>
      <c r="Y68" s="902"/>
      <c r="Z68" s="902"/>
      <c r="AA68" s="902">
        <v>21</v>
      </c>
      <c r="AB68" s="902"/>
      <c r="AC68" s="902"/>
      <c r="AD68" s="902"/>
      <c r="AE68" s="902"/>
      <c r="AF68" s="902">
        <v>14</v>
      </c>
      <c r="AG68" s="902"/>
      <c r="AH68" s="902"/>
      <c r="AI68" s="902"/>
      <c r="AJ68" s="902"/>
      <c r="AK68" s="902">
        <v>113</v>
      </c>
      <c r="AL68" s="902"/>
      <c r="AM68" s="902"/>
      <c r="AN68" s="902"/>
      <c r="AO68" s="902"/>
      <c r="AP68" s="902" t="s">
        <v>579</v>
      </c>
      <c r="AQ68" s="902"/>
      <c r="AR68" s="902"/>
      <c r="AS68" s="902"/>
      <c r="AT68" s="902"/>
      <c r="AU68" s="902" t="s">
        <v>579</v>
      </c>
      <c r="AV68" s="902"/>
      <c r="AW68" s="902"/>
      <c r="AX68" s="902"/>
      <c r="AY68" s="902"/>
      <c r="AZ68" s="903"/>
      <c r="BA68" s="903"/>
      <c r="BB68" s="903"/>
      <c r="BC68" s="903"/>
      <c r="BD68" s="904"/>
      <c r="BE68" s="241"/>
      <c r="BF68" s="241"/>
      <c r="BG68" s="241"/>
      <c r="BH68" s="241"/>
      <c r="BI68" s="241"/>
      <c r="BJ68" s="241"/>
      <c r="BK68" s="241"/>
      <c r="BL68" s="241"/>
      <c r="BM68" s="241"/>
      <c r="BN68" s="241"/>
      <c r="BO68" s="241"/>
      <c r="BP68" s="241"/>
      <c r="BQ68" s="238">
        <v>62</v>
      </c>
      <c r="BR68" s="243"/>
      <c r="BS68" s="895"/>
      <c r="BT68" s="896"/>
      <c r="BU68" s="896"/>
      <c r="BV68" s="896"/>
      <c r="BW68" s="896"/>
      <c r="BX68" s="896"/>
      <c r="BY68" s="896"/>
      <c r="BZ68" s="896"/>
      <c r="CA68" s="896"/>
      <c r="CB68" s="896"/>
      <c r="CC68" s="896"/>
      <c r="CD68" s="896"/>
      <c r="CE68" s="896"/>
      <c r="CF68" s="896"/>
      <c r="CG68" s="901"/>
      <c r="CH68" s="898"/>
      <c r="CI68" s="899"/>
      <c r="CJ68" s="899"/>
      <c r="CK68" s="899"/>
      <c r="CL68" s="900"/>
      <c r="CM68" s="898"/>
      <c r="CN68" s="899"/>
      <c r="CO68" s="899"/>
      <c r="CP68" s="899"/>
      <c r="CQ68" s="900"/>
      <c r="CR68" s="898"/>
      <c r="CS68" s="899"/>
      <c r="CT68" s="899"/>
      <c r="CU68" s="899"/>
      <c r="CV68" s="900"/>
      <c r="CW68" s="898"/>
      <c r="CX68" s="899"/>
      <c r="CY68" s="899"/>
      <c r="CZ68" s="899"/>
      <c r="DA68" s="900"/>
      <c r="DB68" s="898"/>
      <c r="DC68" s="899"/>
      <c r="DD68" s="899"/>
      <c r="DE68" s="899"/>
      <c r="DF68" s="900"/>
      <c r="DG68" s="898"/>
      <c r="DH68" s="899"/>
      <c r="DI68" s="899"/>
      <c r="DJ68" s="899"/>
      <c r="DK68" s="900"/>
      <c r="DL68" s="898"/>
      <c r="DM68" s="899"/>
      <c r="DN68" s="899"/>
      <c r="DO68" s="899"/>
      <c r="DP68" s="900"/>
      <c r="DQ68" s="898"/>
      <c r="DR68" s="899"/>
      <c r="DS68" s="899"/>
      <c r="DT68" s="899"/>
      <c r="DU68" s="900"/>
      <c r="DV68" s="895"/>
      <c r="DW68" s="896"/>
      <c r="DX68" s="896"/>
      <c r="DY68" s="896"/>
      <c r="DZ68" s="897"/>
      <c r="EA68" s="230"/>
    </row>
    <row r="69" spans="1:131" ht="26.25" customHeight="1" x14ac:dyDescent="0.15">
      <c r="A69" s="238">
        <v>2</v>
      </c>
      <c r="B69" s="816" t="s">
        <v>581</v>
      </c>
      <c r="C69" s="817"/>
      <c r="D69" s="817"/>
      <c r="E69" s="817"/>
      <c r="F69" s="817"/>
      <c r="G69" s="817"/>
      <c r="H69" s="817"/>
      <c r="I69" s="817"/>
      <c r="J69" s="817"/>
      <c r="K69" s="817"/>
      <c r="L69" s="817"/>
      <c r="M69" s="817"/>
      <c r="N69" s="817"/>
      <c r="O69" s="817"/>
      <c r="P69" s="818"/>
      <c r="Q69" s="906">
        <v>88</v>
      </c>
      <c r="R69" s="866"/>
      <c r="S69" s="866"/>
      <c r="T69" s="866"/>
      <c r="U69" s="866"/>
      <c r="V69" s="866">
        <v>87</v>
      </c>
      <c r="W69" s="866"/>
      <c r="X69" s="866"/>
      <c r="Y69" s="866"/>
      <c r="Z69" s="866"/>
      <c r="AA69" s="866">
        <v>1</v>
      </c>
      <c r="AB69" s="866"/>
      <c r="AC69" s="866"/>
      <c r="AD69" s="866"/>
      <c r="AE69" s="866"/>
      <c r="AF69" s="866">
        <v>1</v>
      </c>
      <c r="AG69" s="866"/>
      <c r="AH69" s="866"/>
      <c r="AI69" s="866"/>
      <c r="AJ69" s="866"/>
      <c r="AK69" s="866">
        <v>8</v>
      </c>
      <c r="AL69" s="866"/>
      <c r="AM69" s="866"/>
      <c r="AN69" s="866"/>
      <c r="AO69" s="866"/>
      <c r="AP69" s="866" t="s">
        <v>579</v>
      </c>
      <c r="AQ69" s="866"/>
      <c r="AR69" s="866"/>
      <c r="AS69" s="866"/>
      <c r="AT69" s="866"/>
      <c r="AU69" s="866" t="s">
        <v>579</v>
      </c>
      <c r="AV69" s="866"/>
      <c r="AW69" s="866"/>
      <c r="AX69" s="866"/>
      <c r="AY69" s="866"/>
      <c r="AZ69" s="868"/>
      <c r="BA69" s="868"/>
      <c r="BB69" s="868"/>
      <c r="BC69" s="868"/>
      <c r="BD69" s="869"/>
      <c r="BE69" s="241"/>
      <c r="BF69" s="241"/>
      <c r="BG69" s="241"/>
      <c r="BH69" s="241"/>
      <c r="BI69" s="241"/>
      <c r="BJ69" s="241"/>
      <c r="BK69" s="241"/>
      <c r="BL69" s="241"/>
      <c r="BM69" s="241"/>
      <c r="BN69" s="241"/>
      <c r="BO69" s="241"/>
      <c r="BP69" s="241"/>
      <c r="BQ69" s="238">
        <v>63</v>
      </c>
      <c r="BR69" s="243"/>
      <c r="BS69" s="895"/>
      <c r="BT69" s="896"/>
      <c r="BU69" s="896"/>
      <c r="BV69" s="896"/>
      <c r="BW69" s="896"/>
      <c r="BX69" s="896"/>
      <c r="BY69" s="896"/>
      <c r="BZ69" s="896"/>
      <c r="CA69" s="896"/>
      <c r="CB69" s="896"/>
      <c r="CC69" s="896"/>
      <c r="CD69" s="896"/>
      <c r="CE69" s="896"/>
      <c r="CF69" s="896"/>
      <c r="CG69" s="901"/>
      <c r="CH69" s="898"/>
      <c r="CI69" s="899"/>
      <c r="CJ69" s="899"/>
      <c r="CK69" s="899"/>
      <c r="CL69" s="900"/>
      <c r="CM69" s="898"/>
      <c r="CN69" s="899"/>
      <c r="CO69" s="899"/>
      <c r="CP69" s="899"/>
      <c r="CQ69" s="900"/>
      <c r="CR69" s="898"/>
      <c r="CS69" s="899"/>
      <c r="CT69" s="899"/>
      <c r="CU69" s="899"/>
      <c r="CV69" s="900"/>
      <c r="CW69" s="898"/>
      <c r="CX69" s="899"/>
      <c r="CY69" s="899"/>
      <c r="CZ69" s="899"/>
      <c r="DA69" s="900"/>
      <c r="DB69" s="898"/>
      <c r="DC69" s="899"/>
      <c r="DD69" s="899"/>
      <c r="DE69" s="899"/>
      <c r="DF69" s="900"/>
      <c r="DG69" s="898"/>
      <c r="DH69" s="899"/>
      <c r="DI69" s="899"/>
      <c r="DJ69" s="899"/>
      <c r="DK69" s="900"/>
      <c r="DL69" s="898"/>
      <c r="DM69" s="899"/>
      <c r="DN69" s="899"/>
      <c r="DO69" s="899"/>
      <c r="DP69" s="900"/>
      <c r="DQ69" s="898"/>
      <c r="DR69" s="899"/>
      <c r="DS69" s="899"/>
      <c r="DT69" s="899"/>
      <c r="DU69" s="900"/>
      <c r="DV69" s="895"/>
      <c r="DW69" s="896"/>
      <c r="DX69" s="896"/>
      <c r="DY69" s="896"/>
      <c r="DZ69" s="897"/>
      <c r="EA69" s="230"/>
    </row>
    <row r="70" spans="1:131" ht="26.25" customHeight="1" x14ac:dyDescent="0.15">
      <c r="A70" s="238">
        <v>3</v>
      </c>
      <c r="B70" s="816" t="s">
        <v>582</v>
      </c>
      <c r="C70" s="817"/>
      <c r="D70" s="817"/>
      <c r="E70" s="817"/>
      <c r="F70" s="817"/>
      <c r="G70" s="817"/>
      <c r="H70" s="817"/>
      <c r="I70" s="817"/>
      <c r="J70" s="817"/>
      <c r="K70" s="817"/>
      <c r="L70" s="817"/>
      <c r="M70" s="817"/>
      <c r="N70" s="817"/>
      <c r="O70" s="817"/>
      <c r="P70" s="818"/>
      <c r="Q70" s="906">
        <v>468</v>
      </c>
      <c r="R70" s="866"/>
      <c r="S70" s="866"/>
      <c r="T70" s="866"/>
      <c r="U70" s="866"/>
      <c r="V70" s="866">
        <v>242</v>
      </c>
      <c r="W70" s="866"/>
      <c r="X70" s="866"/>
      <c r="Y70" s="866"/>
      <c r="Z70" s="866"/>
      <c r="AA70" s="866">
        <v>226</v>
      </c>
      <c r="AB70" s="866"/>
      <c r="AC70" s="866"/>
      <c r="AD70" s="866"/>
      <c r="AE70" s="866"/>
      <c r="AF70" s="866">
        <v>226</v>
      </c>
      <c r="AG70" s="866"/>
      <c r="AH70" s="866"/>
      <c r="AI70" s="866"/>
      <c r="AJ70" s="866"/>
      <c r="AK70" s="866" t="s">
        <v>579</v>
      </c>
      <c r="AL70" s="866"/>
      <c r="AM70" s="866"/>
      <c r="AN70" s="866"/>
      <c r="AO70" s="866"/>
      <c r="AP70" s="866" t="s">
        <v>579</v>
      </c>
      <c r="AQ70" s="866"/>
      <c r="AR70" s="866"/>
      <c r="AS70" s="866"/>
      <c r="AT70" s="866"/>
      <c r="AU70" s="866" t="s">
        <v>579</v>
      </c>
      <c r="AV70" s="866"/>
      <c r="AW70" s="866"/>
      <c r="AX70" s="866"/>
      <c r="AY70" s="866"/>
      <c r="AZ70" s="868"/>
      <c r="BA70" s="868"/>
      <c r="BB70" s="868"/>
      <c r="BC70" s="868"/>
      <c r="BD70" s="869"/>
      <c r="BE70" s="241"/>
      <c r="BF70" s="241"/>
      <c r="BG70" s="241"/>
      <c r="BH70" s="241"/>
      <c r="BI70" s="241"/>
      <c r="BJ70" s="241"/>
      <c r="BK70" s="241"/>
      <c r="BL70" s="241"/>
      <c r="BM70" s="241"/>
      <c r="BN70" s="241"/>
      <c r="BO70" s="241"/>
      <c r="BP70" s="241"/>
      <c r="BQ70" s="238">
        <v>64</v>
      </c>
      <c r="BR70" s="243"/>
      <c r="BS70" s="895"/>
      <c r="BT70" s="896"/>
      <c r="BU70" s="896"/>
      <c r="BV70" s="896"/>
      <c r="BW70" s="896"/>
      <c r="BX70" s="896"/>
      <c r="BY70" s="896"/>
      <c r="BZ70" s="896"/>
      <c r="CA70" s="896"/>
      <c r="CB70" s="896"/>
      <c r="CC70" s="896"/>
      <c r="CD70" s="896"/>
      <c r="CE70" s="896"/>
      <c r="CF70" s="896"/>
      <c r="CG70" s="901"/>
      <c r="CH70" s="898"/>
      <c r="CI70" s="899"/>
      <c r="CJ70" s="899"/>
      <c r="CK70" s="899"/>
      <c r="CL70" s="900"/>
      <c r="CM70" s="898"/>
      <c r="CN70" s="899"/>
      <c r="CO70" s="899"/>
      <c r="CP70" s="899"/>
      <c r="CQ70" s="900"/>
      <c r="CR70" s="898"/>
      <c r="CS70" s="899"/>
      <c r="CT70" s="899"/>
      <c r="CU70" s="899"/>
      <c r="CV70" s="900"/>
      <c r="CW70" s="898"/>
      <c r="CX70" s="899"/>
      <c r="CY70" s="899"/>
      <c r="CZ70" s="899"/>
      <c r="DA70" s="900"/>
      <c r="DB70" s="898"/>
      <c r="DC70" s="899"/>
      <c r="DD70" s="899"/>
      <c r="DE70" s="899"/>
      <c r="DF70" s="900"/>
      <c r="DG70" s="898"/>
      <c r="DH70" s="899"/>
      <c r="DI70" s="899"/>
      <c r="DJ70" s="899"/>
      <c r="DK70" s="900"/>
      <c r="DL70" s="898"/>
      <c r="DM70" s="899"/>
      <c r="DN70" s="899"/>
      <c r="DO70" s="899"/>
      <c r="DP70" s="900"/>
      <c r="DQ70" s="898"/>
      <c r="DR70" s="899"/>
      <c r="DS70" s="899"/>
      <c r="DT70" s="899"/>
      <c r="DU70" s="900"/>
      <c r="DV70" s="895"/>
      <c r="DW70" s="896"/>
      <c r="DX70" s="896"/>
      <c r="DY70" s="896"/>
      <c r="DZ70" s="897"/>
      <c r="EA70" s="230"/>
    </row>
    <row r="71" spans="1:131" ht="26.25" customHeight="1" x14ac:dyDescent="0.15">
      <c r="A71" s="238">
        <v>4</v>
      </c>
      <c r="B71" s="816" t="s">
        <v>583</v>
      </c>
      <c r="C71" s="817"/>
      <c r="D71" s="817"/>
      <c r="E71" s="817"/>
      <c r="F71" s="817"/>
      <c r="G71" s="817"/>
      <c r="H71" s="817"/>
      <c r="I71" s="817"/>
      <c r="J71" s="817"/>
      <c r="K71" s="817"/>
      <c r="L71" s="817"/>
      <c r="M71" s="817"/>
      <c r="N71" s="817"/>
      <c r="O71" s="817"/>
      <c r="P71" s="818"/>
      <c r="Q71" s="906">
        <v>1041</v>
      </c>
      <c r="R71" s="866"/>
      <c r="S71" s="866"/>
      <c r="T71" s="866"/>
      <c r="U71" s="866"/>
      <c r="V71" s="866">
        <v>1037</v>
      </c>
      <c r="W71" s="866"/>
      <c r="X71" s="866"/>
      <c r="Y71" s="866"/>
      <c r="Z71" s="866"/>
      <c r="AA71" s="866">
        <v>4</v>
      </c>
      <c r="AB71" s="866"/>
      <c r="AC71" s="866"/>
      <c r="AD71" s="866"/>
      <c r="AE71" s="866"/>
      <c r="AF71" s="866">
        <v>4</v>
      </c>
      <c r="AG71" s="866"/>
      <c r="AH71" s="866"/>
      <c r="AI71" s="866"/>
      <c r="AJ71" s="866"/>
      <c r="AK71" s="866" t="s">
        <v>579</v>
      </c>
      <c r="AL71" s="866"/>
      <c r="AM71" s="866"/>
      <c r="AN71" s="866"/>
      <c r="AO71" s="866"/>
      <c r="AP71" s="866" t="s">
        <v>579</v>
      </c>
      <c r="AQ71" s="866"/>
      <c r="AR71" s="866"/>
      <c r="AS71" s="866"/>
      <c r="AT71" s="866"/>
      <c r="AU71" s="866" t="s">
        <v>579</v>
      </c>
      <c r="AV71" s="866"/>
      <c r="AW71" s="866"/>
      <c r="AX71" s="866"/>
      <c r="AY71" s="866"/>
      <c r="AZ71" s="868"/>
      <c r="BA71" s="868"/>
      <c r="BB71" s="868"/>
      <c r="BC71" s="868"/>
      <c r="BD71" s="869"/>
      <c r="BE71" s="241"/>
      <c r="BF71" s="241"/>
      <c r="BG71" s="241"/>
      <c r="BH71" s="241"/>
      <c r="BI71" s="241"/>
      <c r="BJ71" s="241"/>
      <c r="BK71" s="241"/>
      <c r="BL71" s="241"/>
      <c r="BM71" s="241"/>
      <c r="BN71" s="241"/>
      <c r="BO71" s="241"/>
      <c r="BP71" s="241"/>
      <c r="BQ71" s="238">
        <v>65</v>
      </c>
      <c r="BR71" s="243"/>
      <c r="BS71" s="895"/>
      <c r="BT71" s="896"/>
      <c r="BU71" s="896"/>
      <c r="BV71" s="896"/>
      <c r="BW71" s="896"/>
      <c r="BX71" s="896"/>
      <c r="BY71" s="896"/>
      <c r="BZ71" s="896"/>
      <c r="CA71" s="896"/>
      <c r="CB71" s="896"/>
      <c r="CC71" s="896"/>
      <c r="CD71" s="896"/>
      <c r="CE71" s="896"/>
      <c r="CF71" s="896"/>
      <c r="CG71" s="901"/>
      <c r="CH71" s="898"/>
      <c r="CI71" s="899"/>
      <c r="CJ71" s="899"/>
      <c r="CK71" s="899"/>
      <c r="CL71" s="900"/>
      <c r="CM71" s="898"/>
      <c r="CN71" s="899"/>
      <c r="CO71" s="899"/>
      <c r="CP71" s="899"/>
      <c r="CQ71" s="900"/>
      <c r="CR71" s="898"/>
      <c r="CS71" s="899"/>
      <c r="CT71" s="899"/>
      <c r="CU71" s="899"/>
      <c r="CV71" s="900"/>
      <c r="CW71" s="898"/>
      <c r="CX71" s="899"/>
      <c r="CY71" s="899"/>
      <c r="CZ71" s="899"/>
      <c r="DA71" s="900"/>
      <c r="DB71" s="898"/>
      <c r="DC71" s="899"/>
      <c r="DD71" s="899"/>
      <c r="DE71" s="899"/>
      <c r="DF71" s="900"/>
      <c r="DG71" s="898"/>
      <c r="DH71" s="899"/>
      <c r="DI71" s="899"/>
      <c r="DJ71" s="899"/>
      <c r="DK71" s="900"/>
      <c r="DL71" s="898"/>
      <c r="DM71" s="899"/>
      <c r="DN71" s="899"/>
      <c r="DO71" s="899"/>
      <c r="DP71" s="900"/>
      <c r="DQ71" s="898"/>
      <c r="DR71" s="899"/>
      <c r="DS71" s="899"/>
      <c r="DT71" s="899"/>
      <c r="DU71" s="900"/>
      <c r="DV71" s="895"/>
      <c r="DW71" s="896"/>
      <c r="DX71" s="896"/>
      <c r="DY71" s="896"/>
      <c r="DZ71" s="897"/>
      <c r="EA71" s="230"/>
    </row>
    <row r="72" spans="1:131" ht="26.25" customHeight="1" x14ac:dyDescent="0.15">
      <c r="A72" s="238">
        <v>5</v>
      </c>
      <c r="B72" s="816" t="s">
        <v>584</v>
      </c>
      <c r="C72" s="817"/>
      <c r="D72" s="817"/>
      <c r="E72" s="817"/>
      <c r="F72" s="817"/>
      <c r="G72" s="817"/>
      <c r="H72" s="817"/>
      <c r="I72" s="817"/>
      <c r="J72" s="817"/>
      <c r="K72" s="817"/>
      <c r="L72" s="817"/>
      <c r="M72" s="817"/>
      <c r="N72" s="817"/>
      <c r="O72" s="817"/>
      <c r="P72" s="818"/>
      <c r="Q72" s="906">
        <v>368351</v>
      </c>
      <c r="R72" s="866"/>
      <c r="S72" s="866"/>
      <c r="T72" s="866"/>
      <c r="U72" s="866"/>
      <c r="V72" s="866">
        <v>355170</v>
      </c>
      <c r="W72" s="866"/>
      <c r="X72" s="866"/>
      <c r="Y72" s="866"/>
      <c r="Z72" s="866"/>
      <c r="AA72" s="866">
        <v>13181</v>
      </c>
      <c r="AB72" s="866"/>
      <c r="AC72" s="866"/>
      <c r="AD72" s="866"/>
      <c r="AE72" s="866"/>
      <c r="AF72" s="866">
        <v>13181</v>
      </c>
      <c r="AG72" s="866"/>
      <c r="AH72" s="866"/>
      <c r="AI72" s="866"/>
      <c r="AJ72" s="866"/>
      <c r="AK72" s="866">
        <v>2368</v>
      </c>
      <c r="AL72" s="866"/>
      <c r="AM72" s="866"/>
      <c r="AN72" s="866"/>
      <c r="AO72" s="866"/>
      <c r="AP72" s="866" t="s">
        <v>579</v>
      </c>
      <c r="AQ72" s="866"/>
      <c r="AR72" s="866"/>
      <c r="AS72" s="866"/>
      <c r="AT72" s="866"/>
      <c r="AU72" s="866" t="s">
        <v>579</v>
      </c>
      <c r="AV72" s="866"/>
      <c r="AW72" s="866"/>
      <c r="AX72" s="866"/>
      <c r="AY72" s="866"/>
      <c r="AZ72" s="868"/>
      <c r="BA72" s="868"/>
      <c r="BB72" s="868"/>
      <c r="BC72" s="868"/>
      <c r="BD72" s="869"/>
      <c r="BE72" s="241"/>
      <c r="BF72" s="241"/>
      <c r="BG72" s="241"/>
      <c r="BH72" s="241"/>
      <c r="BI72" s="241"/>
      <c r="BJ72" s="241"/>
      <c r="BK72" s="241"/>
      <c r="BL72" s="241"/>
      <c r="BM72" s="241"/>
      <c r="BN72" s="241"/>
      <c r="BO72" s="241"/>
      <c r="BP72" s="241"/>
      <c r="BQ72" s="238">
        <v>66</v>
      </c>
      <c r="BR72" s="243"/>
      <c r="BS72" s="895"/>
      <c r="BT72" s="896"/>
      <c r="BU72" s="896"/>
      <c r="BV72" s="896"/>
      <c r="BW72" s="896"/>
      <c r="BX72" s="896"/>
      <c r="BY72" s="896"/>
      <c r="BZ72" s="896"/>
      <c r="CA72" s="896"/>
      <c r="CB72" s="896"/>
      <c r="CC72" s="896"/>
      <c r="CD72" s="896"/>
      <c r="CE72" s="896"/>
      <c r="CF72" s="896"/>
      <c r="CG72" s="901"/>
      <c r="CH72" s="898"/>
      <c r="CI72" s="899"/>
      <c r="CJ72" s="899"/>
      <c r="CK72" s="899"/>
      <c r="CL72" s="900"/>
      <c r="CM72" s="898"/>
      <c r="CN72" s="899"/>
      <c r="CO72" s="899"/>
      <c r="CP72" s="899"/>
      <c r="CQ72" s="900"/>
      <c r="CR72" s="898"/>
      <c r="CS72" s="899"/>
      <c r="CT72" s="899"/>
      <c r="CU72" s="899"/>
      <c r="CV72" s="900"/>
      <c r="CW72" s="898"/>
      <c r="CX72" s="899"/>
      <c r="CY72" s="899"/>
      <c r="CZ72" s="899"/>
      <c r="DA72" s="900"/>
      <c r="DB72" s="898"/>
      <c r="DC72" s="899"/>
      <c r="DD72" s="899"/>
      <c r="DE72" s="899"/>
      <c r="DF72" s="900"/>
      <c r="DG72" s="898"/>
      <c r="DH72" s="899"/>
      <c r="DI72" s="899"/>
      <c r="DJ72" s="899"/>
      <c r="DK72" s="900"/>
      <c r="DL72" s="898"/>
      <c r="DM72" s="899"/>
      <c r="DN72" s="899"/>
      <c r="DO72" s="899"/>
      <c r="DP72" s="900"/>
      <c r="DQ72" s="898"/>
      <c r="DR72" s="899"/>
      <c r="DS72" s="899"/>
      <c r="DT72" s="899"/>
      <c r="DU72" s="900"/>
      <c r="DV72" s="895"/>
      <c r="DW72" s="896"/>
      <c r="DX72" s="896"/>
      <c r="DY72" s="896"/>
      <c r="DZ72" s="897"/>
      <c r="EA72" s="230"/>
    </row>
    <row r="73" spans="1:131" ht="26.25" customHeight="1" x14ac:dyDescent="0.15">
      <c r="A73" s="238">
        <v>6</v>
      </c>
      <c r="B73" s="816" t="s">
        <v>585</v>
      </c>
      <c r="C73" s="817"/>
      <c r="D73" s="817"/>
      <c r="E73" s="817"/>
      <c r="F73" s="817"/>
      <c r="G73" s="817"/>
      <c r="H73" s="817"/>
      <c r="I73" s="817"/>
      <c r="J73" s="817"/>
      <c r="K73" s="817"/>
      <c r="L73" s="817"/>
      <c r="M73" s="817"/>
      <c r="N73" s="817"/>
      <c r="O73" s="817"/>
      <c r="P73" s="818"/>
      <c r="Q73" s="906">
        <v>322</v>
      </c>
      <c r="R73" s="866"/>
      <c r="S73" s="866"/>
      <c r="T73" s="866"/>
      <c r="U73" s="866"/>
      <c r="V73" s="866">
        <v>280</v>
      </c>
      <c r="W73" s="866"/>
      <c r="X73" s="866"/>
      <c r="Y73" s="866"/>
      <c r="Z73" s="866"/>
      <c r="AA73" s="866">
        <v>41</v>
      </c>
      <c r="AB73" s="866"/>
      <c r="AC73" s="866"/>
      <c r="AD73" s="866"/>
      <c r="AE73" s="866"/>
      <c r="AF73" s="866">
        <v>26</v>
      </c>
      <c r="AG73" s="866"/>
      <c r="AH73" s="866"/>
      <c r="AI73" s="866"/>
      <c r="AJ73" s="866"/>
      <c r="AK73" s="866" t="s">
        <v>579</v>
      </c>
      <c r="AL73" s="866"/>
      <c r="AM73" s="866"/>
      <c r="AN73" s="866"/>
      <c r="AO73" s="866"/>
      <c r="AP73" s="866" t="s">
        <v>579</v>
      </c>
      <c r="AQ73" s="866"/>
      <c r="AR73" s="866"/>
      <c r="AS73" s="866"/>
      <c r="AT73" s="866"/>
      <c r="AU73" s="866" t="s">
        <v>579</v>
      </c>
      <c r="AV73" s="866"/>
      <c r="AW73" s="866"/>
      <c r="AX73" s="866"/>
      <c r="AY73" s="866"/>
      <c r="AZ73" s="868"/>
      <c r="BA73" s="868"/>
      <c r="BB73" s="868"/>
      <c r="BC73" s="868"/>
      <c r="BD73" s="869"/>
      <c r="BE73" s="241"/>
      <c r="BF73" s="241"/>
      <c r="BG73" s="241"/>
      <c r="BH73" s="241"/>
      <c r="BI73" s="241"/>
      <c r="BJ73" s="241"/>
      <c r="BK73" s="241"/>
      <c r="BL73" s="241"/>
      <c r="BM73" s="241"/>
      <c r="BN73" s="241"/>
      <c r="BO73" s="241"/>
      <c r="BP73" s="241"/>
      <c r="BQ73" s="238">
        <v>67</v>
      </c>
      <c r="BR73" s="243"/>
      <c r="BS73" s="895"/>
      <c r="BT73" s="896"/>
      <c r="BU73" s="896"/>
      <c r="BV73" s="896"/>
      <c r="BW73" s="896"/>
      <c r="BX73" s="896"/>
      <c r="BY73" s="896"/>
      <c r="BZ73" s="896"/>
      <c r="CA73" s="896"/>
      <c r="CB73" s="896"/>
      <c r="CC73" s="896"/>
      <c r="CD73" s="896"/>
      <c r="CE73" s="896"/>
      <c r="CF73" s="896"/>
      <c r="CG73" s="901"/>
      <c r="CH73" s="898"/>
      <c r="CI73" s="899"/>
      <c r="CJ73" s="899"/>
      <c r="CK73" s="899"/>
      <c r="CL73" s="900"/>
      <c r="CM73" s="898"/>
      <c r="CN73" s="899"/>
      <c r="CO73" s="899"/>
      <c r="CP73" s="899"/>
      <c r="CQ73" s="900"/>
      <c r="CR73" s="898"/>
      <c r="CS73" s="899"/>
      <c r="CT73" s="899"/>
      <c r="CU73" s="899"/>
      <c r="CV73" s="900"/>
      <c r="CW73" s="898"/>
      <c r="CX73" s="899"/>
      <c r="CY73" s="899"/>
      <c r="CZ73" s="899"/>
      <c r="DA73" s="900"/>
      <c r="DB73" s="898"/>
      <c r="DC73" s="899"/>
      <c r="DD73" s="899"/>
      <c r="DE73" s="899"/>
      <c r="DF73" s="900"/>
      <c r="DG73" s="898"/>
      <c r="DH73" s="899"/>
      <c r="DI73" s="899"/>
      <c r="DJ73" s="899"/>
      <c r="DK73" s="900"/>
      <c r="DL73" s="898"/>
      <c r="DM73" s="899"/>
      <c r="DN73" s="899"/>
      <c r="DO73" s="899"/>
      <c r="DP73" s="900"/>
      <c r="DQ73" s="898"/>
      <c r="DR73" s="899"/>
      <c r="DS73" s="899"/>
      <c r="DT73" s="899"/>
      <c r="DU73" s="900"/>
      <c r="DV73" s="895"/>
      <c r="DW73" s="896"/>
      <c r="DX73" s="896"/>
      <c r="DY73" s="896"/>
      <c r="DZ73" s="897"/>
      <c r="EA73" s="230"/>
    </row>
    <row r="74" spans="1:131" ht="26.25" customHeight="1" x14ac:dyDescent="0.15">
      <c r="A74" s="238">
        <v>7</v>
      </c>
      <c r="B74" s="816" t="s">
        <v>586</v>
      </c>
      <c r="C74" s="817"/>
      <c r="D74" s="817"/>
      <c r="E74" s="817"/>
      <c r="F74" s="817"/>
      <c r="G74" s="817"/>
      <c r="H74" s="817"/>
      <c r="I74" s="817"/>
      <c r="J74" s="817"/>
      <c r="K74" s="817"/>
      <c r="L74" s="817"/>
      <c r="M74" s="817"/>
      <c r="N74" s="817"/>
      <c r="O74" s="817"/>
      <c r="P74" s="818"/>
      <c r="Q74" s="906">
        <v>201</v>
      </c>
      <c r="R74" s="866"/>
      <c r="S74" s="866"/>
      <c r="T74" s="866"/>
      <c r="U74" s="866"/>
      <c r="V74" s="866">
        <v>175</v>
      </c>
      <c r="W74" s="866"/>
      <c r="X74" s="866"/>
      <c r="Y74" s="866"/>
      <c r="Z74" s="866"/>
      <c r="AA74" s="866">
        <v>26</v>
      </c>
      <c r="AB74" s="866"/>
      <c r="AC74" s="866"/>
      <c r="AD74" s="866"/>
      <c r="AE74" s="866"/>
      <c r="AF74" s="866">
        <v>26</v>
      </c>
      <c r="AG74" s="866"/>
      <c r="AH74" s="866"/>
      <c r="AI74" s="866"/>
      <c r="AJ74" s="866"/>
      <c r="AK74" s="866" t="s">
        <v>579</v>
      </c>
      <c r="AL74" s="866"/>
      <c r="AM74" s="866"/>
      <c r="AN74" s="866"/>
      <c r="AO74" s="866"/>
      <c r="AP74" s="866" t="s">
        <v>579</v>
      </c>
      <c r="AQ74" s="866"/>
      <c r="AR74" s="866"/>
      <c r="AS74" s="866"/>
      <c r="AT74" s="866"/>
      <c r="AU74" s="866" t="s">
        <v>579</v>
      </c>
      <c r="AV74" s="866"/>
      <c r="AW74" s="866"/>
      <c r="AX74" s="866"/>
      <c r="AY74" s="866"/>
      <c r="AZ74" s="868"/>
      <c r="BA74" s="868"/>
      <c r="BB74" s="868"/>
      <c r="BC74" s="868"/>
      <c r="BD74" s="869"/>
      <c r="BE74" s="241"/>
      <c r="BF74" s="241"/>
      <c r="BG74" s="241"/>
      <c r="BH74" s="241"/>
      <c r="BI74" s="241"/>
      <c r="BJ74" s="241"/>
      <c r="BK74" s="241"/>
      <c r="BL74" s="241"/>
      <c r="BM74" s="241"/>
      <c r="BN74" s="241"/>
      <c r="BO74" s="241"/>
      <c r="BP74" s="241"/>
      <c r="BQ74" s="238">
        <v>68</v>
      </c>
      <c r="BR74" s="243"/>
      <c r="BS74" s="895"/>
      <c r="BT74" s="896"/>
      <c r="BU74" s="896"/>
      <c r="BV74" s="896"/>
      <c r="BW74" s="896"/>
      <c r="BX74" s="896"/>
      <c r="BY74" s="896"/>
      <c r="BZ74" s="896"/>
      <c r="CA74" s="896"/>
      <c r="CB74" s="896"/>
      <c r="CC74" s="896"/>
      <c r="CD74" s="896"/>
      <c r="CE74" s="896"/>
      <c r="CF74" s="896"/>
      <c r="CG74" s="901"/>
      <c r="CH74" s="898"/>
      <c r="CI74" s="899"/>
      <c r="CJ74" s="899"/>
      <c r="CK74" s="899"/>
      <c r="CL74" s="900"/>
      <c r="CM74" s="898"/>
      <c r="CN74" s="899"/>
      <c r="CO74" s="899"/>
      <c r="CP74" s="899"/>
      <c r="CQ74" s="900"/>
      <c r="CR74" s="898"/>
      <c r="CS74" s="899"/>
      <c r="CT74" s="899"/>
      <c r="CU74" s="899"/>
      <c r="CV74" s="900"/>
      <c r="CW74" s="898"/>
      <c r="CX74" s="899"/>
      <c r="CY74" s="899"/>
      <c r="CZ74" s="899"/>
      <c r="DA74" s="900"/>
      <c r="DB74" s="898"/>
      <c r="DC74" s="899"/>
      <c r="DD74" s="899"/>
      <c r="DE74" s="899"/>
      <c r="DF74" s="900"/>
      <c r="DG74" s="898"/>
      <c r="DH74" s="899"/>
      <c r="DI74" s="899"/>
      <c r="DJ74" s="899"/>
      <c r="DK74" s="900"/>
      <c r="DL74" s="898"/>
      <c r="DM74" s="899"/>
      <c r="DN74" s="899"/>
      <c r="DO74" s="899"/>
      <c r="DP74" s="900"/>
      <c r="DQ74" s="898"/>
      <c r="DR74" s="899"/>
      <c r="DS74" s="899"/>
      <c r="DT74" s="899"/>
      <c r="DU74" s="900"/>
      <c r="DV74" s="895"/>
      <c r="DW74" s="896"/>
      <c r="DX74" s="896"/>
      <c r="DY74" s="896"/>
      <c r="DZ74" s="897"/>
      <c r="EA74" s="230"/>
    </row>
    <row r="75" spans="1:131" ht="26.25" customHeight="1" x14ac:dyDescent="0.15">
      <c r="A75" s="238">
        <v>8</v>
      </c>
      <c r="B75" s="816" t="s">
        <v>587</v>
      </c>
      <c r="C75" s="817"/>
      <c r="D75" s="817"/>
      <c r="E75" s="817"/>
      <c r="F75" s="817"/>
      <c r="G75" s="817"/>
      <c r="H75" s="817"/>
      <c r="I75" s="817"/>
      <c r="J75" s="817"/>
      <c r="K75" s="817"/>
      <c r="L75" s="817"/>
      <c r="M75" s="817"/>
      <c r="N75" s="817"/>
      <c r="O75" s="817"/>
      <c r="P75" s="818"/>
      <c r="Q75" s="907">
        <v>7065</v>
      </c>
      <c r="R75" s="908"/>
      <c r="S75" s="908"/>
      <c r="T75" s="908"/>
      <c r="U75" s="870"/>
      <c r="V75" s="909">
        <v>6313</v>
      </c>
      <c r="W75" s="908"/>
      <c r="X75" s="908"/>
      <c r="Y75" s="908"/>
      <c r="Z75" s="870"/>
      <c r="AA75" s="909">
        <v>752</v>
      </c>
      <c r="AB75" s="908"/>
      <c r="AC75" s="908"/>
      <c r="AD75" s="908"/>
      <c r="AE75" s="870"/>
      <c r="AF75" s="909">
        <v>725</v>
      </c>
      <c r="AG75" s="908"/>
      <c r="AH75" s="908"/>
      <c r="AI75" s="908"/>
      <c r="AJ75" s="870"/>
      <c r="AK75" s="909" t="s">
        <v>579</v>
      </c>
      <c r="AL75" s="908"/>
      <c r="AM75" s="908"/>
      <c r="AN75" s="908"/>
      <c r="AO75" s="870"/>
      <c r="AP75" s="909">
        <v>5093</v>
      </c>
      <c r="AQ75" s="908"/>
      <c r="AR75" s="908"/>
      <c r="AS75" s="908"/>
      <c r="AT75" s="870"/>
      <c r="AU75" s="909">
        <v>1144</v>
      </c>
      <c r="AV75" s="908"/>
      <c r="AW75" s="908"/>
      <c r="AX75" s="908"/>
      <c r="AY75" s="870"/>
      <c r="AZ75" s="868"/>
      <c r="BA75" s="868"/>
      <c r="BB75" s="868"/>
      <c r="BC75" s="868"/>
      <c r="BD75" s="869"/>
      <c r="BE75" s="241"/>
      <c r="BF75" s="241"/>
      <c r="BG75" s="241"/>
      <c r="BH75" s="241"/>
      <c r="BI75" s="241"/>
      <c r="BJ75" s="241"/>
      <c r="BK75" s="241"/>
      <c r="BL75" s="241"/>
      <c r="BM75" s="241"/>
      <c r="BN75" s="241"/>
      <c r="BO75" s="241"/>
      <c r="BP75" s="241"/>
      <c r="BQ75" s="238">
        <v>69</v>
      </c>
      <c r="BR75" s="243"/>
      <c r="BS75" s="895"/>
      <c r="BT75" s="896"/>
      <c r="BU75" s="896"/>
      <c r="BV75" s="896"/>
      <c r="BW75" s="896"/>
      <c r="BX75" s="896"/>
      <c r="BY75" s="896"/>
      <c r="BZ75" s="896"/>
      <c r="CA75" s="896"/>
      <c r="CB75" s="896"/>
      <c r="CC75" s="896"/>
      <c r="CD75" s="896"/>
      <c r="CE75" s="896"/>
      <c r="CF75" s="896"/>
      <c r="CG75" s="901"/>
      <c r="CH75" s="898"/>
      <c r="CI75" s="899"/>
      <c r="CJ75" s="899"/>
      <c r="CK75" s="899"/>
      <c r="CL75" s="900"/>
      <c r="CM75" s="898"/>
      <c r="CN75" s="899"/>
      <c r="CO75" s="899"/>
      <c r="CP75" s="899"/>
      <c r="CQ75" s="900"/>
      <c r="CR75" s="898"/>
      <c r="CS75" s="899"/>
      <c r="CT75" s="899"/>
      <c r="CU75" s="899"/>
      <c r="CV75" s="900"/>
      <c r="CW75" s="898"/>
      <c r="CX75" s="899"/>
      <c r="CY75" s="899"/>
      <c r="CZ75" s="899"/>
      <c r="DA75" s="900"/>
      <c r="DB75" s="898"/>
      <c r="DC75" s="899"/>
      <c r="DD75" s="899"/>
      <c r="DE75" s="899"/>
      <c r="DF75" s="900"/>
      <c r="DG75" s="898"/>
      <c r="DH75" s="899"/>
      <c r="DI75" s="899"/>
      <c r="DJ75" s="899"/>
      <c r="DK75" s="900"/>
      <c r="DL75" s="898"/>
      <c r="DM75" s="899"/>
      <c r="DN75" s="899"/>
      <c r="DO75" s="899"/>
      <c r="DP75" s="900"/>
      <c r="DQ75" s="898"/>
      <c r="DR75" s="899"/>
      <c r="DS75" s="899"/>
      <c r="DT75" s="899"/>
      <c r="DU75" s="900"/>
      <c r="DV75" s="895"/>
      <c r="DW75" s="896"/>
      <c r="DX75" s="896"/>
      <c r="DY75" s="896"/>
      <c r="DZ75" s="897"/>
      <c r="EA75" s="230"/>
    </row>
    <row r="76" spans="1:131" ht="26.25" customHeight="1" x14ac:dyDescent="0.15">
      <c r="A76" s="238">
        <v>9</v>
      </c>
      <c r="B76" s="816" t="s">
        <v>588</v>
      </c>
      <c r="C76" s="817"/>
      <c r="D76" s="817"/>
      <c r="E76" s="817"/>
      <c r="F76" s="817"/>
      <c r="G76" s="817"/>
      <c r="H76" s="817"/>
      <c r="I76" s="817"/>
      <c r="J76" s="817"/>
      <c r="K76" s="817"/>
      <c r="L76" s="817"/>
      <c r="M76" s="817"/>
      <c r="N76" s="817"/>
      <c r="O76" s="817"/>
      <c r="P76" s="818"/>
      <c r="Q76" s="907">
        <v>4238</v>
      </c>
      <c r="R76" s="908"/>
      <c r="S76" s="908"/>
      <c r="T76" s="908"/>
      <c r="U76" s="870"/>
      <c r="V76" s="909">
        <v>4083</v>
      </c>
      <c r="W76" s="908"/>
      <c r="X76" s="908"/>
      <c r="Y76" s="908"/>
      <c r="Z76" s="870"/>
      <c r="AA76" s="909">
        <v>154</v>
      </c>
      <c r="AB76" s="908"/>
      <c r="AC76" s="908"/>
      <c r="AD76" s="908"/>
      <c r="AE76" s="870"/>
      <c r="AF76" s="909">
        <v>1020</v>
      </c>
      <c r="AG76" s="908"/>
      <c r="AH76" s="908"/>
      <c r="AI76" s="908"/>
      <c r="AJ76" s="870"/>
      <c r="AK76" s="909" t="s">
        <v>579</v>
      </c>
      <c r="AL76" s="908"/>
      <c r="AM76" s="908"/>
      <c r="AN76" s="908"/>
      <c r="AO76" s="870"/>
      <c r="AP76" s="909">
        <v>22335</v>
      </c>
      <c r="AQ76" s="908"/>
      <c r="AR76" s="908"/>
      <c r="AS76" s="908"/>
      <c r="AT76" s="870"/>
      <c r="AU76" s="909">
        <v>4909</v>
      </c>
      <c r="AV76" s="908"/>
      <c r="AW76" s="908"/>
      <c r="AX76" s="908"/>
      <c r="AY76" s="870"/>
      <c r="AZ76" s="868"/>
      <c r="BA76" s="868"/>
      <c r="BB76" s="868"/>
      <c r="BC76" s="868"/>
      <c r="BD76" s="869"/>
      <c r="BE76" s="241"/>
      <c r="BF76" s="241"/>
      <c r="BG76" s="241"/>
      <c r="BH76" s="241"/>
      <c r="BI76" s="241"/>
      <c r="BJ76" s="241"/>
      <c r="BK76" s="241"/>
      <c r="BL76" s="241"/>
      <c r="BM76" s="241"/>
      <c r="BN76" s="241"/>
      <c r="BO76" s="241"/>
      <c r="BP76" s="241"/>
      <c r="BQ76" s="238">
        <v>70</v>
      </c>
      <c r="BR76" s="243"/>
      <c r="BS76" s="895"/>
      <c r="BT76" s="896"/>
      <c r="BU76" s="896"/>
      <c r="BV76" s="896"/>
      <c r="BW76" s="896"/>
      <c r="BX76" s="896"/>
      <c r="BY76" s="896"/>
      <c r="BZ76" s="896"/>
      <c r="CA76" s="896"/>
      <c r="CB76" s="896"/>
      <c r="CC76" s="896"/>
      <c r="CD76" s="896"/>
      <c r="CE76" s="896"/>
      <c r="CF76" s="896"/>
      <c r="CG76" s="901"/>
      <c r="CH76" s="898"/>
      <c r="CI76" s="899"/>
      <c r="CJ76" s="899"/>
      <c r="CK76" s="899"/>
      <c r="CL76" s="900"/>
      <c r="CM76" s="898"/>
      <c r="CN76" s="899"/>
      <c r="CO76" s="899"/>
      <c r="CP76" s="899"/>
      <c r="CQ76" s="900"/>
      <c r="CR76" s="898"/>
      <c r="CS76" s="899"/>
      <c r="CT76" s="899"/>
      <c r="CU76" s="899"/>
      <c r="CV76" s="900"/>
      <c r="CW76" s="898"/>
      <c r="CX76" s="899"/>
      <c r="CY76" s="899"/>
      <c r="CZ76" s="899"/>
      <c r="DA76" s="900"/>
      <c r="DB76" s="898"/>
      <c r="DC76" s="899"/>
      <c r="DD76" s="899"/>
      <c r="DE76" s="899"/>
      <c r="DF76" s="900"/>
      <c r="DG76" s="898"/>
      <c r="DH76" s="899"/>
      <c r="DI76" s="899"/>
      <c r="DJ76" s="899"/>
      <c r="DK76" s="900"/>
      <c r="DL76" s="898"/>
      <c r="DM76" s="899"/>
      <c r="DN76" s="899"/>
      <c r="DO76" s="899"/>
      <c r="DP76" s="900"/>
      <c r="DQ76" s="898"/>
      <c r="DR76" s="899"/>
      <c r="DS76" s="899"/>
      <c r="DT76" s="899"/>
      <c r="DU76" s="900"/>
      <c r="DV76" s="895"/>
      <c r="DW76" s="896"/>
      <c r="DX76" s="896"/>
      <c r="DY76" s="896"/>
      <c r="DZ76" s="897"/>
      <c r="EA76" s="230"/>
    </row>
    <row r="77" spans="1:131" ht="26.25" customHeight="1" x14ac:dyDescent="0.15">
      <c r="A77" s="238">
        <v>10</v>
      </c>
      <c r="B77" s="816" t="s">
        <v>589</v>
      </c>
      <c r="C77" s="817"/>
      <c r="D77" s="817"/>
      <c r="E77" s="817"/>
      <c r="F77" s="817"/>
      <c r="G77" s="817"/>
      <c r="H77" s="817"/>
      <c r="I77" s="817"/>
      <c r="J77" s="817"/>
      <c r="K77" s="817"/>
      <c r="L77" s="817"/>
      <c r="M77" s="817"/>
      <c r="N77" s="817"/>
      <c r="O77" s="817"/>
      <c r="P77" s="818"/>
      <c r="Q77" s="907">
        <v>14</v>
      </c>
      <c r="R77" s="908"/>
      <c r="S77" s="908"/>
      <c r="T77" s="908"/>
      <c r="U77" s="870"/>
      <c r="V77" s="909">
        <v>12</v>
      </c>
      <c r="W77" s="908"/>
      <c r="X77" s="908"/>
      <c r="Y77" s="908"/>
      <c r="Z77" s="870"/>
      <c r="AA77" s="909">
        <v>1</v>
      </c>
      <c r="AB77" s="908"/>
      <c r="AC77" s="908"/>
      <c r="AD77" s="908"/>
      <c r="AE77" s="870"/>
      <c r="AF77" s="909">
        <v>1</v>
      </c>
      <c r="AG77" s="908"/>
      <c r="AH77" s="908"/>
      <c r="AI77" s="908"/>
      <c r="AJ77" s="870"/>
      <c r="AK77" s="909" t="s">
        <v>579</v>
      </c>
      <c r="AL77" s="908"/>
      <c r="AM77" s="908"/>
      <c r="AN77" s="908"/>
      <c r="AO77" s="870"/>
      <c r="AP77" s="909" t="s">
        <v>579</v>
      </c>
      <c r="AQ77" s="908"/>
      <c r="AR77" s="908"/>
      <c r="AS77" s="908"/>
      <c r="AT77" s="870"/>
      <c r="AU77" s="909" t="s">
        <v>579</v>
      </c>
      <c r="AV77" s="908"/>
      <c r="AW77" s="908"/>
      <c r="AX77" s="908"/>
      <c r="AY77" s="870"/>
      <c r="AZ77" s="868"/>
      <c r="BA77" s="868"/>
      <c r="BB77" s="868"/>
      <c r="BC77" s="868"/>
      <c r="BD77" s="869"/>
      <c r="BE77" s="241"/>
      <c r="BF77" s="241"/>
      <c r="BG77" s="241"/>
      <c r="BH77" s="241"/>
      <c r="BI77" s="241"/>
      <c r="BJ77" s="241"/>
      <c r="BK77" s="241"/>
      <c r="BL77" s="241"/>
      <c r="BM77" s="241"/>
      <c r="BN77" s="241"/>
      <c r="BO77" s="241"/>
      <c r="BP77" s="241"/>
      <c r="BQ77" s="238">
        <v>71</v>
      </c>
      <c r="BR77" s="243"/>
      <c r="BS77" s="895"/>
      <c r="BT77" s="896"/>
      <c r="BU77" s="896"/>
      <c r="BV77" s="896"/>
      <c r="BW77" s="896"/>
      <c r="BX77" s="896"/>
      <c r="BY77" s="896"/>
      <c r="BZ77" s="896"/>
      <c r="CA77" s="896"/>
      <c r="CB77" s="896"/>
      <c r="CC77" s="896"/>
      <c r="CD77" s="896"/>
      <c r="CE77" s="896"/>
      <c r="CF77" s="896"/>
      <c r="CG77" s="901"/>
      <c r="CH77" s="898"/>
      <c r="CI77" s="899"/>
      <c r="CJ77" s="899"/>
      <c r="CK77" s="899"/>
      <c r="CL77" s="900"/>
      <c r="CM77" s="898"/>
      <c r="CN77" s="899"/>
      <c r="CO77" s="899"/>
      <c r="CP77" s="899"/>
      <c r="CQ77" s="900"/>
      <c r="CR77" s="898"/>
      <c r="CS77" s="899"/>
      <c r="CT77" s="899"/>
      <c r="CU77" s="899"/>
      <c r="CV77" s="900"/>
      <c r="CW77" s="898"/>
      <c r="CX77" s="899"/>
      <c r="CY77" s="899"/>
      <c r="CZ77" s="899"/>
      <c r="DA77" s="900"/>
      <c r="DB77" s="898"/>
      <c r="DC77" s="899"/>
      <c r="DD77" s="899"/>
      <c r="DE77" s="899"/>
      <c r="DF77" s="900"/>
      <c r="DG77" s="898"/>
      <c r="DH77" s="899"/>
      <c r="DI77" s="899"/>
      <c r="DJ77" s="899"/>
      <c r="DK77" s="900"/>
      <c r="DL77" s="898"/>
      <c r="DM77" s="899"/>
      <c r="DN77" s="899"/>
      <c r="DO77" s="899"/>
      <c r="DP77" s="900"/>
      <c r="DQ77" s="898"/>
      <c r="DR77" s="899"/>
      <c r="DS77" s="899"/>
      <c r="DT77" s="899"/>
      <c r="DU77" s="900"/>
      <c r="DV77" s="895"/>
      <c r="DW77" s="896"/>
      <c r="DX77" s="896"/>
      <c r="DY77" s="896"/>
      <c r="DZ77" s="897"/>
      <c r="EA77" s="230"/>
    </row>
    <row r="78" spans="1:131" ht="26.25" customHeight="1" x14ac:dyDescent="0.15">
      <c r="A78" s="238">
        <v>11</v>
      </c>
      <c r="B78" s="910"/>
      <c r="C78" s="911"/>
      <c r="D78" s="911"/>
      <c r="E78" s="911"/>
      <c r="F78" s="911"/>
      <c r="G78" s="911"/>
      <c r="H78" s="911"/>
      <c r="I78" s="911"/>
      <c r="J78" s="911"/>
      <c r="K78" s="911"/>
      <c r="L78" s="911"/>
      <c r="M78" s="911"/>
      <c r="N78" s="911"/>
      <c r="O78" s="911"/>
      <c r="P78" s="912"/>
      <c r="Q78" s="906"/>
      <c r="R78" s="866"/>
      <c r="S78" s="866"/>
      <c r="T78" s="866"/>
      <c r="U78" s="866"/>
      <c r="V78" s="866"/>
      <c r="W78" s="866"/>
      <c r="X78" s="866"/>
      <c r="Y78" s="866"/>
      <c r="Z78" s="866"/>
      <c r="AA78" s="866"/>
      <c r="AB78" s="866"/>
      <c r="AC78" s="866"/>
      <c r="AD78" s="866"/>
      <c r="AE78" s="866"/>
      <c r="AF78" s="866"/>
      <c r="AG78" s="866"/>
      <c r="AH78" s="866"/>
      <c r="AI78" s="866"/>
      <c r="AJ78" s="866"/>
      <c r="AK78" s="866"/>
      <c r="AL78" s="866"/>
      <c r="AM78" s="866"/>
      <c r="AN78" s="866"/>
      <c r="AO78" s="866"/>
      <c r="AP78" s="866"/>
      <c r="AQ78" s="866"/>
      <c r="AR78" s="866"/>
      <c r="AS78" s="866"/>
      <c r="AT78" s="866"/>
      <c r="AU78" s="866"/>
      <c r="AV78" s="866"/>
      <c r="AW78" s="866"/>
      <c r="AX78" s="866"/>
      <c r="AY78" s="866"/>
      <c r="AZ78" s="868"/>
      <c r="BA78" s="868"/>
      <c r="BB78" s="868"/>
      <c r="BC78" s="868"/>
      <c r="BD78" s="869"/>
      <c r="BE78" s="241"/>
      <c r="BF78" s="241"/>
      <c r="BG78" s="241"/>
      <c r="BH78" s="241"/>
      <c r="BI78" s="241"/>
      <c r="BJ78" s="230"/>
      <c r="BK78" s="230"/>
      <c r="BL78" s="230"/>
      <c r="BM78" s="230"/>
      <c r="BN78" s="230"/>
      <c r="BO78" s="241"/>
      <c r="BP78" s="241"/>
      <c r="BQ78" s="238">
        <v>72</v>
      </c>
      <c r="BR78" s="243"/>
      <c r="BS78" s="895"/>
      <c r="BT78" s="896"/>
      <c r="BU78" s="896"/>
      <c r="BV78" s="896"/>
      <c r="BW78" s="896"/>
      <c r="BX78" s="896"/>
      <c r="BY78" s="896"/>
      <c r="BZ78" s="896"/>
      <c r="CA78" s="896"/>
      <c r="CB78" s="896"/>
      <c r="CC78" s="896"/>
      <c r="CD78" s="896"/>
      <c r="CE78" s="896"/>
      <c r="CF78" s="896"/>
      <c r="CG78" s="901"/>
      <c r="CH78" s="898"/>
      <c r="CI78" s="899"/>
      <c r="CJ78" s="899"/>
      <c r="CK78" s="899"/>
      <c r="CL78" s="900"/>
      <c r="CM78" s="898"/>
      <c r="CN78" s="899"/>
      <c r="CO78" s="899"/>
      <c r="CP78" s="899"/>
      <c r="CQ78" s="900"/>
      <c r="CR78" s="898"/>
      <c r="CS78" s="899"/>
      <c r="CT78" s="899"/>
      <c r="CU78" s="899"/>
      <c r="CV78" s="900"/>
      <c r="CW78" s="898"/>
      <c r="CX78" s="899"/>
      <c r="CY78" s="899"/>
      <c r="CZ78" s="899"/>
      <c r="DA78" s="900"/>
      <c r="DB78" s="898"/>
      <c r="DC78" s="899"/>
      <c r="DD78" s="899"/>
      <c r="DE78" s="899"/>
      <c r="DF78" s="900"/>
      <c r="DG78" s="898"/>
      <c r="DH78" s="899"/>
      <c r="DI78" s="899"/>
      <c r="DJ78" s="899"/>
      <c r="DK78" s="900"/>
      <c r="DL78" s="898"/>
      <c r="DM78" s="899"/>
      <c r="DN78" s="899"/>
      <c r="DO78" s="899"/>
      <c r="DP78" s="900"/>
      <c r="DQ78" s="898"/>
      <c r="DR78" s="899"/>
      <c r="DS78" s="899"/>
      <c r="DT78" s="899"/>
      <c r="DU78" s="900"/>
      <c r="DV78" s="895"/>
      <c r="DW78" s="896"/>
      <c r="DX78" s="896"/>
      <c r="DY78" s="896"/>
      <c r="DZ78" s="897"/>
      <c r="EA78" s="230"/>
    </row>
    <row r="79" spans="1:131" ht="26.25" customHeight="1" x14ac:dyDescent="0.15">
      <c r="A79" s="238">
        <v>12</v>
      </c>
      <c r="B79" s="910"/>
      <c r="C79" s="911"/>
      <c r="D79" s="911"/>
      <c r="E79" s="911"/>
      <c r="F79" s="911"/>
      <c r="G79" s="911"/>
      <c r="H79" s="911"/>
      <c r="I79" s="911"/>
      <c r="J79" s="911"/>
      <c r="K79" s="911"/>
      <c r="L79" s="911"/>
      <c r="M79" s="911"/>
      <c r="N79" s="911"/>
      <c r="O79" s="911"/>
      <c r="P79" s="912"/>
      <c r="Q79" s="906"/>
      <c r="R79" s="866"/>
      <c r="S79" s="866"/>
      <c r="T79" s="866"/>
      <c r="U79" s="866"/>
      <c r="V79" s="866"/>
      <c r="W79" s="866"/>
      <c r="X79" s="866"/>
      <c r="Y79" s="866"/>
      <c r="Z79" s="866"/>
      <c r="AA79" s="866"/>
      <c r="AB79" s="866"/>
      <c r="AC79" s="866"/>
      <c r="AD79" s="866"/>
      <c r="AE79" s="866"/>
      <c r="AF79" s="866"/>
      <c r="AG79" s="866"/>
      <c r="AH79" s="866"/>
      <c r="AI79" s="866"/>
      <c r="AJ79" s="866"/>
      <c r="AK79" s="866"/>
      <c r="AL79" s="866"/>
      <c r="AM79" s="866"/>
      <c r="AN79" s="866"/>
      <c r="AO79" s="866"/>
      <c r="AP79" s="866"/>
      <c r="AQ79" s="866"/>
      <c r="AR79" s="866"/>
      <c r="AS79" s="866"/>
      <c r="AT79" s="866"/>
      <c r="AU79" s="866"/>
      <c r="AV79" s="866"/>
      <c r="AW79" s="866"/>
      <c r="AX79" s="866"/>
      <c r="AY79" s="866"/>
      <c r="AZ79" s="868"/>
      <c r="BA79" s="868"/>
      <c r="BB79" s="868"/>
      <c r="BC79" s="868"/>
      <c r="BD79" s="869"/>
      <c r="BE79" s="241"/>
      <c r="BF79" s="241"/>
      <c r="BG79" s="241"/>
      <c r="BH79" s="241"/>
      <c r="BI79" s="241"/>
      <c r="BJ79" s="230"/>
      <c r="BK79" s="230"/>
      <c r="BL79" s="230"/>
      <c r="BM79" s="230"/>
      <c r="BN79" s="230"/>
      <c r="BO79" s="241"/>
      <c r="BP79" s="241"/>
      <c r="BQ79" s="238">
        <v>73</v>
      </c>
      <c r="BR79" s="243"/>
      <c r="BS79" s="895"/>
      <c r="BT79" s="896"/>
      <c r="BU79" s="896"/>
      <c r="BV79" s="896"/>
      <c r="BW79" s="896"/>
      <c r="BX79" s="896"/>
      <c r="BY79" s="896"/>
      <c r="BZ79" s="896"/>
      <c r="CA79" s="896"/>
      <c r="CB79" s="896"/>
      <c r="CC79" s="896"/>
      <c r="CD79" s="896"/>
      <c r="CE79" s="896"/>
      <c r="CF79" s="896"/>
      <c r="CG79" s="901"/>
      <c r="CH79" s="898"/>
      <c r="CI79" s="899"/>
      <c r="CJ79" s="899"/>
      <c r="CK79" s="899"/>
      <c r="CL79" s="900"/>
      <c r="CM79" s="898"/>
      <c r="CN79" s="899"/>
      <c r="CO79" s="899"/>
      <c r="CP79" s="899"/>
      <c r="CQ79" s="900"/>
      <c r="CR79" s="898"/>
      <c r="CS79" s="899"/>
      <c r="CT79" s="899"/>
      <c r="CU79" s="899"/>
      <c r="CV79" s="900"/>
      <c r="CW79" s="898"/>
      <c r="CX79" s="899"/>
      <c r="CY79" s="899"/>
      <c r="CZ79" s="899"/>
      <c r="DA79" s="900"/>
      <c r="DB79" s="898"/>
      <c r="DC79" s="899"/>
      <c r="DD79" s="899"/>
      <c r="DE79" s="899"/>
      <c r="DF79" s="900"/>
      <c r="DG79" s="898"/>
      <c r="DH79" s="899"/>
      <c r="DI79" s="899"/>
      <c r="DJ79" s="899"/>
      <c r="DK79" s="900"/>
      <c r="DL79" s="898"/>
      <c r="DM79" s="899"/>
      <c r="DN79" s="899"/>
      <c r="DO79" s="899"/>
      <c r="DP79" s="900"/>
      <c r="DQ79" s="898"/>
      <c r="DR79" s="899"/>
      <c r="DS79" s="899"/>
      <c r="DT79" s="899"/>
      <c r="DU79" s="900"/>
      <c r="DV79" s="895"/>
      <c r="DW79" s="896"/>
      <c r="DX79" s="896"/>
      <c r="DY79" s="896"/>
      <c r="DZ79" s="897"/>
      <c r="EA79" s="230"/>
    </row>
    <row r="80" spans="1:131" ht="26.25" customHeight="1" x14ac:dyDescent="0.15">
      <c r="A80" s="238">
        <v>13</v>
      </c>
      <c r="B80" s="910"/>
      <c r="C80" s="911"/>
      <c r="D80" s="911"/>
      <c r="E80" s="911"/>
      <c r="F80" s="911"/>
      <c r="G80" s="911"/>
      <c r="H80" s="911"/>
      <c r="I80" s="911"/>
      <c r="J80" s="911"/>
      <c r="K80" s="911"/>
      <c r="L80" s="911"/>
      <c r="M80" s="911"/>
      <c r="N80" s="911"/>
      <c r="O80" s="911"/>
      <c r="P80" s="912"/>
      <c r="Q80" s="906"/>
      <c r="R80" s="866"/>
      <c r="S80" s="866"/>
      <c r="T80" s="866"/>
      <c r="U80" s="866"/>
      <c r="V80" s="866"/>
      <c r="W80" s="866"/>
      <c r="X80" s="866"/>
      <c r="Y80" s="866"/>
      <c r="Z80" s="866"/>
      <c r="AA80" s="866"/>
      <c r="AB80" s="866"/>
      <c r="AC80" s="866"/>
      <c r="AD80" s="866"/>
      <c r="AE80" s="866"/>
      <c r="AF80" s="866"/>
      <c r="AG80" s="866"/>
      <c r="AH80" s="866"/>
      <c r="AI80" s="866"/>
      <c r="AJ80" s="866"/>
      <c r="AK80" s="866"/>
      <c r="AL80" s="866"/>
      <c r="AM80" s="866"/>
      <c r="AN80" s="866"/>
      <c r="AO80" s="866"/>
      <c r="AP80" s="866"/>
      <c r="AQ80" s="866"/>
      <c r="AR80" s="866"/>
      <c r="AS80" s="866"/>
      <c r="AT80" s="866"/>
      <c r="AU80" s="866"/>
      <c r="AV80" s="866"/>
      <c r="AW80" s="866"/>
      <c r="AX80" s="866"/>
      <c r="AY80" s="866"/>
      <c r="AZ80" s="868"/>
      <c r="BA80" s="868"/>
      <c r="BB80" s="868"/>
      <c r="BC80" s="868"/>
      <c r="BD80" s="869"/>
      <c r="BE80" s="241"/>
      <c r="BF80" s="241"/>
      <c r="BG80" s="241"/>
      <c r="BH80" s="241"/>
      <c r="BI80" s="241"/>
      <c r="BJ80" s="241"/>
      <c r="BK80" s="241"/>
      <c r="BL80" s="241"/>
      <c r="BM80" s="241"/>
      <c r="BN80" s="241"/>
      <c r="BO80" s="241"/>
      <c r="BP80" s="241"/>
      <c r="BQ80" s="238">
        <v>74</v>
      </c>
      <c r="BR80" s="243"/>
      <c r="BS80" s="895"/>
      <c r="BT80" s="896"/>
      <c r="BU80" s="896"/>
      <c r="BV80" s="896"/>
      <c r="BW80" s="896"/>
      <c r="BX80" s="896"/>
      <c r="BY80" s="896"/>
      <c r="BZ80" s="896"/>
      <c r="CA80" s="896"/>
      <c r="CB80" s="896"/>
      <c r="CC80" s="896"/>
      <c r="CD80" s="896"/>
      <c r="CE80" s="896"/>
      <c r="CF80" s="896"/>
      <c r="CG80" s="901"/>
      <c r="CH80" s="898"/>
      <c r="CI80" s="899"/>
      <c r="CJ80" s="899"/>
      <c r="CK80" s="899"/>
      <c r="CL80" s="900"/>
      <c r="CM80" s="898"/>
      <c r="CN80" s="899"/>
      <c r="CO80" s="899"/>
      <c r="CP80" s="899"/>
      <c r="CQ80" s="900"/>
      <c r="CR80" s="898"/>
      <c r="CS80" s="899"/>
      <c r="CT80" s="899"/>
      <c r="CU80" s="899"/>
      <c r="CV80" s="900"/>
      <c r="CW80" s="898"/>
      <c r="CX80" s="899"/>
      <c r="CY80" s="899"/>
      <c r="CZ80" s="899"/>
      <c r="DA80" s="900"/>
      <c r="DB80" s="898"/>
      <c r="DC80" s="899"/>
      <c r="DD80" s="899"/>
      <c r="DE80" s="899"/>
      <c r="DF80" s="900"/>
      <c r="DG80" s="898"/>
      <c r="DH80" s="899"/>
      <c r="DI80" s="899"/>
      <c r="DJ80" s="899"/>
      <c r="DK80" s="900"/>
      <c r="DL80" s="898"/>
      <c r="DM80" s="899"/>
      <c r="DN80" s="899"/>
      <c r="DO80" s="899"/>
      <c r="DP80" s="900"/>
      <c r="DQ80" s="898"/>
      <c r="DR80" s="899"/>
      <c r="DS80" s="899"/>
      <c r="DT80" s="899"/>
      <c r="DU80" s="900"/>
      <c r="DV80" s="895"/>
      <c r="DW80" s="896"/>
      <c r="DX80" s="896"/>
      <c r="DY80" s="896"/>
      <c r="DZ80" s="897"/>
      <c r="EA80" s="230"/>
    </row>
    <row r="81" spans="1:131" ht="26.25" customHeight="1" x14ac:dyDescent="0.15">
      <c r="A81" s="238">
        <v>14</v>
      </c>
      <c r="B81" s="910"/>
      <c r="C81" s="911"/>
      <c r="D81" s="911"/>
      <c r="E81" s="911"/>
      <c r="F81" s="911"/>
      <c r="G81" s="911"/>
      <c r="H81" s="911"/>
      <c r="I81" s="911"/>
      <c r="J81" s="911"/>
      <c r="K81" s="911"/>
      <c r="L81" s="911"/>
      <c r="M81" s="911"/>
      <c r="N81" s="911"/>
      <c r="O81" s="911"/>
      <c r="P81" s="912"/>
      <c r="Q81" s="906"/>
      <c r="R81" s="866"/>
      <c r="S81" s="866"/>
      <c r="T81" s="866"/>
      <c r="U81" s="866"/>
      <c r="V81" s="866"/>
      <c r="W81" s="866"/>
      <c r="X81" s="866"/>
      <c r="Y81" s="866"/>
      <c r="Z81" s="866"/>
      <c r="AA81" s="866"/>
      <c r="AB81" s="866"/>
      <c r="AC81" s="866"/>
      <c r="AD81" s="866"/>
      <c r="AE81" s="866"/>
      <c r="AF81" s="866"/>
      <c r="AG81" s="866"/>
      <c r="AH81" s="866"/>
      <c r="AI81" s="866"/>
      <c r="AJ81" s="866"/>
      <c r="AK81" s="866"/>
      <c r="AL81" s="866"/>
      <c r="AM81" s="866"/>
      <c r="AN81" s="866"/>
      <c r="AO81" s="866"/>
      <c r="AP81" s="866"/>
      <c r="AQ81" s="866"/>
      <c r="AR81" s="866"/>
      <c r="AS81" s="866"/>
      <c r="AT81" s="866"/>
      <c r="AU81" s="866"/>
      <c r="AV81" s="866"/>
      <c r="AW81" s="866"/>
      <c r="AX81" s="866"/>
      <c r="AY81" s="866"/>
      <c r="AZ81" s="868"/>
      <c r="BA81" s="868"/>
      <c r="BB81" s="868"/>
      <c r="BC81" s="868"/>
      <c r="BD81" s="869"/>
      <c r="BE81" s="241"/>
      <c r="BF81" s="241"/>
      <c r="BG81" s="241"/>
      <c r="BH81" s="241"/>
      <c r="BI81" s="241"/>
      <c r="BJ81" s="241"/>
      <c r="BK81" s="241"/>
      <c r="BL81" s="241"/>
      <c r="BM81" s="241"/>
      <c r="BN81" s="241"/>
      <c r="BO81" s="241"/>
      <c r="BP81" s="241"/>
      <c r="BQ81" s="238">
        <v>75</v>
      </c>
      <c r="BR81" s="243"/>
      <c r="BS81" s="895"/>
      <c r="BT81" s="896"/>
      <c r="BU81" s="896"/>
      <c r="BV81" s="896"/>
      <c r="BW81" s="896"/>
      <c r="BX81" s="896"/>
      <c r="BY81" s="896"/>
      <c r="BZ81" s="896"/>
      <c r="CA81" s="896"/>
      <c r="CB81" s="896"/>
      <c r="CC81" s="896"/>
      <c r="CD81" s="896"/>
      <c r="CE81" s="896"/>
      <c r="CF81" s="896"/>
      <c r="CG81" s="901"/>
      <c r="CH81" s="898"/>
      <c r="CI81" s="899"/>
      <c r="CJ81" s="899"/>
      <c r="CK81" s="899"/>
      <c r="CL81" s="900"/>
      <c r="CM81" s="898"/>
      <c r="CN81" s="899"/>
      <c r="CO81" s="899"/>
      <c r="CP81" s="899"/>
      <c r="CQ81" s="900"/>
      <c r="CR81" s="898"/>
      <c r="CS81" s="899"/>
      <c r="CT81" s="899"/>
      <c r="CU81" s="899"/>
      <c r="CV81" s="900"/>
      <c r="CW81" s="898"/>
      <c r="CX81" s="899"/>
      <c r="CY81" s="899"/>
      <c r="CZ81" s="899"/>
      <c r="DA81" s="900"/>
      <c r="DB81" s="898"/>
      <c r="DC81" s="899"/>
      <c r="DD81" s="899"/>
      <c r="DE81" s="899"/>
      <c r="DF81" s="900"/>
      <c r="DG81" s="898"/>
      <c r="DH81" s="899"/>
      <c r="DI81" s="899"/>
      <c r="DJ81" s="899"/>
      <c r="DK81" s="900"/>
      <c r="DL81" s="898"/>
      <c r="DM81" s="899"/>
      <c r="DN81" s="899"/>
      <c r="DO81" s="899"/>
      <c r="DP81" s="900"/>
      <c r="DQ81" s="898"/>
      <c r="DR81" s="899"/>
      <c r="DS81" s="899"/>
      <c r="DT81" s="899"/>
      <c r="DU81" s="900"/>
      <c r="DV81" s="895"/>
      <c r="DW81" s="896"/>
      <c r="DX81" s="896"/>
      <c r="DY81" s="896"/>
      <c r="DZ81" s="897"/>
      <c r="EA81" s="230"/>
    </row>
    <row r="82" spans="1:131" ht="26.25" customHeight="1" x14ac:dyDescent="0.15">
      <c r="A82" s="238">
        <v>15</v>
      </c>
      <c r="B82" s="910"/>
      <c r="C82" s="911"/>
      <c r="D82" s="911"/>
      <c r="E82" s="911"/>
      <c r="F82" s="911"/>
      <c r="G82" s="911"/>
      <c r="H82" s="911"/>
      <c r="I82" s="911"/>
      <c r="J82" s="911"/>
      <c r="K82" s="911"/>
      <c r="L82" s="911"/>
      <c r="M82" s="911"/>
      <c r="N82" s="911"/>
      <c r="O82" s="911"/>
      <c r="P82" s="912"/>
      <c r="Q82" s="906"/>
      <c r="R82" s="866"/>
      <c r="S82" s="866"/>
      <c r="T82" s="866"/>
      <c r="U82" s="866"/>
      <c r="V82" s="866"/>
      <c r="W82" s="866"/>
      <c r="X82" s="866"/>
      <c r="Y82" s="866"/>
      <c r="Z82" s="866"/>
      <c r="AA82" s="866"/>
      <c r="AB82" s="866"/>
      <c r="AC82" s="866"/>
      <c r="AD82" s="866"/>
      <c r="AE82" s="866"/>
      <c r="AF82" s="866"/>
      <c r="AG82" s="866"/>
      <c r="AH82" s="866"/>
      <c r="AI82" s="866"/>
      <c r="AJ82" s="866"/>
      <c r="AK82" s="866"/>
      <c r="AL82" s="866"/>
      <c r="AM82" s="866"/>
      <c r="AN82" s="866"/>
      <c r="AO82" s="866"/>
      <c r="AP82" s="866"/>
      <c r="AQ82" s="866"/>
      <c r="AR82" s="866"/>
      <c r="AS82" s="866"/>
      <c r="AT82" s="866"/>
      <c r="AU82" s="866"/>
      <c r="AV82" s="866"/>
      <c r="AW82" s="866"/>
      <c r="AX82" s="866"/>
      <c r="AY82" s="866"/>
      <c r="AZ82" s="868"/>
      <c r="BA82" s="868"/>
      <c r="BB82" s="868"/>
      <c r="BC82" s="868"/>
      <c r="BD82" s="869"/>
      <c r="BE82" s="241"/>
      <c r="BF82" s="241"/>
      <c r="BG82" s="241"/>
      <c r="BH82" s="241"/>
      <c r="BI82" s="241"/>
      <c r="BJ82" s="241"/>
      <c r="BK82" s="241"/>
      <c r="BL82" s="241"/>
      <c r="BM82" s="241"/>
      <c r="BN82" s="241"/>
      <c r="BO82" s="241"/>
      <c r="BP82" s="241"/>
      <c r="BQ82" s="238">
        <v>76</v>
      </c>
      <c r="BR82" s="243"/>
      <c r="BS82" s="895"/>
      <c r="BT82" s="896"/>
      <c r="BU82" s="896"/>
      <c r="BV82" s="896"/>
      <c r="BW82" s="896"/>
      <c r="BX82" s="896"/>
      <c r="BY82" s="896"/>
      <c r="BZ82" s="896"/>
      <c r="CA82" s="896"/>
      <c r="CB82" s="896"/>
      <c r="CC82" s="896"/>
      <c r="CD82" s="896"/>
      <c r="CE82" s="896"/>
      <c r="CF82" s="896"/>
      <c r="CG82" s="901"/>
      <c r="CH82" s="898"/>
      <c r="CI82" s="899"/>
      <c r="CJ82" s="899"/>
      <c r="CK82" s="899"/>
      <c r="CL82" s="900"/>
      <c r="CM82" s="898"/>
      <c r="CN82" s="899"/>
      <c r="CO82" s="899"/>
      <c r="CP82" s="899"/>
      <c r="CQ82" s="900"/>
      <c r="CR82" s="898"/>
      <c r="CS82" s="899"/>
      <c r="CT82" s="899"/>
      <c r="CU82" s="899"/>
      <c r="CV82" s="900"/>
      <c r="CW82" s="898"/>
      <c r="CX82" s="899"/>
      <c r="CY82" s="899"/>
      <c r="CZ82" s="899"/>
      <c r="DA82" s="900"/>
      <c r="DB82" s="898"/>
      <c r="DC82" s="899"/>
      <c r="DD82" s="899"/>
      <c r="DE82" s="899"/>
      <c r="DF82" s="900"/>
      <c r="DG82" s="898"/>
      <c r="DH82" s="899"/>
      <c r="DI82" s="899"/>
      <c r="DJ82" s="899"/>
      <c r="DK82" s="900"/>
      <c r="DL82" s="898"/>
      <c r="DM82" s="899"/>
      <c r="DN82" s="899"/>
      <c r="DO82" s="899"/>
      <c r="DP82" s="900"/>
      <c r="DQ82" s="898"/>
      <c r="DR82" s="899"/>
      <c r="DS82" s="899"/>
      <c r="DT82" s="899"/>
      <c r="DU82" s="900"/>
      <c r="DV82" s="895"/>
      <c r="DW82" s="896"/>
      <c r="DX82" s="896"/>
      <c r="DY82" s="896"/>
      <c r="DZ82" s="897"/>
      <c r="EA82" s="230"/>
    </row>
    <row r="83" spans="1:131" ht="26.25" customHeight="1" x14ac:dyDescent="0.15">
      <c r="A83" s="238">
        <v>16</v>
      </c>
      <c r="B83" s="910"/>
      <c r="C83" s="911"/>
      <c r="D83" s="911"/>
      <c r="E83" s="911"/>
      <c r="F83" s="911"/>
      <c r="G83" s="911"/>
      <c r="H83" s="911"/>
      <c r="I83" s="911"/>
      <c r="J83" s="911"/>
      <c r="K83" s="911"/>
      <c r="L83" s="911"/>
      <c r="M83" s="911"/>
      <c r="N83" s="911"/>
      <c r="O83" s="911"/>
      <c r="P83" s="912"/>
      <c r="Q83" s="906"/>
      <c r="R83" s="866"/>
      <c r="S83" s="866"/>
      <c r="T83" s="866"/>
      <c r="U83" s="866"/>
      <c r="V83" s="866"/>
      <c r="W83" s="866"/>
      <c r="X83" s="866"/>
      <c r="Y83" s="866"/>
      <c r="Z83" s="866"/>
      <c r="AA83" s="866"/>
      <c r="AB83" s="866"/>
      <c r="AC83" s="866"/>
      <c r="AD83" s="866"/>
      <c r="AE83" s="866"/>
      <c r="AF83" s="866"/>
      <c r="AG83" s="866"/>
      <c r="AH83" s="866"/>
      <c r="AI83" s="866"/>
      <c r="AJ83" s="866"/>
      <c r="AK83" s="866"/>
      <c r="AL83" s="866"/>
      <c r="AM83" s="866"/>
      <c r="AN83" s="866"/>
      <c r="AO83" s="866"/>
      <c r="AP83" s="866"/>
      <c r="AQ83" s="866"/>
      <c r="AR83" s="866"/>
      <c r="AS83" s="866"/>
      <c r="AT83" s="866"/>
      <c r="AU83" s="866"/>
      <c r="AV83" s="866"/>
      <c r="AW83" s="866"/>
      <c r="AX83" s="866"/>
      <c r="AY83" s="866"/>
      <c r="AZ83" s="868"/>
      <c r="BA83" s="868"/>
      <c r="BB83" s="868"/>
      <c r="BC83" s="868"/>
      <c r="BD83" s="869"/>
      <c r="BE83" s="241"/>
      <c r="BF83" s="241"/>
      <c r="BG83" s="241"/>
      <c r="BH83" s="241"/>
      <c r="BI83" s="241"/>
      <c r="BJ83" s="241"/>
      <c r="BK83" s="241"/>
      <c r="BL83" s="241"/>
      <c r="BM83" s="241"/>
      <c r="BN83" s="241"/>
      <c r="BO83" s="241"/>
      <c r="BP83" s="241"/>
      <c r="BQ83" s="238">
        <v>77</v>
      </c>
      <c r="BR83" s="243"/>
      <c r="BS83" s="895"/>
      <c r="BT83" s="896"/>
      <c r="BU83" s="896"/>
      <c r="BV83" s="896"/>
      <c r="BW83" s="896"/>
      <c r="BX83" s="896"/>
      <c r="BY83" s="896"/>
      <c r="BZ83" s="896"/>
      <c r="CA83" s="896"/>
      <c r="CB83" s="896"/>
      <c r="CC83" s="896"/>
      <c r="CD83" s="896"/>
      <c r="CE83" s="896"/>
      <c r="CF83" s="896"/>
      <c r="CG83" s="901"/>
      <c r="CH83" s="898"/>
      <c r="CI83" s="899"/>
      <c r="CJ83" s="899"/>
      <c r="CK83" s="899"/>
      <c r="CL83" s="900"/>
      <c r="CM83" s="898"/>
      <c r="CN83" s="899"/>
      <c r="CO83" s="899"/>
      <c r="CP83" s="899"/>
      <c r="CQ83" s="900"/>
      <c r="CR83" s="898"/>
      <c r="CS83" s="899"/>
      <c r="CT83" s="899"/>
      <c r="CU83" s="899"/>
      <c r="CV83" s="900"/>
      <c r="CW83" s="898"/>
      <c r="CX83" s="899"/>
      <c r="CY83" s="899"/>
      <c r="CZ83" s="899"/>
      <c r="DA83" s="900"/>
      <c r="DB83" s="898"/>
      <c r="DC83" s="899"/>
      <c r="DD83" s="899"/>
      <c r="DE83" s="899"/>
      <c r="DF83" s="900"/>
      <c r="DG83" s="898"/>
      <c r="DH83" s="899"/>
      <c r="DI83" s="899"/>
      <c r="DJ83" s="899"/>
      <c r="DK83" s="900"/>
      <c r="DL83" s="898"/>
      <c r="DM83" s="899"/>
      <c r="DN83" s="899"/>
      <c r="DO83" s="899"/>
      <c r="DP83" s="900"/>
      <c r="DQ83" s="898"/>
      <c r="DR83" s="899"/>
      <c r="DS83" s="899"/>
      <c r="DT83" s="899"/>
      <c r="DU83" s="900"/>
      <c r="DV83" s="895"/>
      <c r="DW83" s="896"/>
      <c r="DX83" s="896"/>
      <c r="DY83" s="896"/>
      <c r="DZ83" s="897"/>
      <c r="EA83" s="230"/>
    </row>
    <row r="84" spans="1:131" ht="26.25" customHeight="1" x14ac:dyDescent="0.15">
      <c r="A84" s="238">
        <v>17</v>
      </c>
      <c r="B84" s="910"/>
      <c r="C84" s="911"/>
      <c r="D84" s="911"/>
      <c r="E84" s="911"/>
      <c r="F84" s="911"/>
      <c r="G84" s="911"/>
      <c r="H84" s="911"/>
      <c r="I84" s="911"/>
      <c r="J84" s="911"/>
      <c r="K84" s="911"/>
      <c r="L84" s="911"/>
      <c r="M84" s="911"/>
      <c r="N84" s="911"/>
      <c r="O84" s="911"/>
      <c r="P84" s="912"/>
      <c r="Q84" s="906"/>
      <c r="R84" s="866"/>
      <c r="S84" s="866"/>
      <c r="T84" s="866"/>
      <c r="U84" s="866"/>
      <c r="V84" s="866"/>
      <c r="W84" s="866"/>
      <c r="X84" s="866"/>
      <c r="Y84" s="866"/>
      <c r="Z84" s="866"/>
      <c r="AA84" s="866"/>
      <c r="AB84" s="866"/>
      <c r="AC84" s="866"/>
      <c r="AD84" s="866"/>
      <c r="AE84" s="866"/>
      <c r="AF84" s="866"/>
      <c r="AG84" s="866"/>
      <c r="AH84" s="866"/>
      <c r="AI84" s="866"/>
      <c r="AJ84" s="866"/>
      <c r="AK84" s="866"/>
      <c r="AL84" s="866"/>
      <c r="AM84" s="866"/>
      <c r="AN84" s="866"/>
      <c r="AO84" s="866"/>
      <c r="AP84" s="866"/>
      <c r="AQ84" s="866"/>
      <c r="AR84" s="866"/>
      <c r="AS84" s="866"/>
      <c r="AT84" s="866"/>
      <c r="AU84" s="866"/>
      <c r="AV84" s="866"/>
      <c r="AW84" s="866"/>
      <c r="AX84" s="866"/>
      <c r="AY84" s="866"/>
      <c r="AZ84" s="868"/>
      <c r="BA84" s="868"/>
      <c r="BB84" s="868"/>
      <c r="BC84" s="868"/>
      <c r="BD84" s="869"/>
      <c r="BE84" s="241"/>
      <c r="BF84" s="241"/>
      <c r="BG84" s="241"/>
      <c r="BH84" s="241"/>
      <c r="BI84" s="241"/>
      <c r="BJ84" s="241"/>
      <c r="BK84" s="241"/>
      <c r="BL84" s="241"/>
      <c r="BM84" s="241"/>
      <c r="BN84" s="241"/>
      <c r="BO84" s="241"/>
      <c r="BP84" s="241"/>
      <c r="BQ84" s="238">
        <v>78</v>
      </c>
      <c r="BR84" s="243"/>
      <c r="BS84" s="895"/>
      <c r="BT84" s="896"/>
      <c r="BU84" s="896"/>
      <c r="BV84" s="896"/>
      <c r="BW84" s="896"/>
      <c r="BX84" s="896"/>
      <c r="BY84" s="896"/>
      <c r="BZ84" s="896"/>
      <c r="CA84" s="896"/>
      <c r="CB84" s="896"/>
      <c r="CC84" s="896"/>
      <c r="CD84" s="896"/>
      <c r="CE84" s="896"/>
      <c r="CF84" s="896"/>
      <c r="CG84" s="901"/>
      <c r="CH84" s="898"/>
      <c r="CI84" s="899"/>
      <c r="CJ84" s="899"/>
      <c r="CK84" s="899"/>
      <c r="CL84" s="900"/>
      <c r="CM84" s="898"/>
      <c r="CN84" s="899"/>
      <c r="CO84" s="899"/>
      <c r="CP84" s="899"/>
      <c r="CQ84" s="900"/>
      <c r="CR84" s="898"/>
      <c r="CS84" s="899"/>
      <c r="CT84" s="899"/>
      <c r="CU84" s="899"/>
      <c r="CV84" s="900"/>
      <c r="CW84" s="898"/>
      <c r="CX84" s="899"/>
      <c r="CY84" s="899"/>
      <c r="CZ84" s="899"/>
      <c r="DA84" s="900"/>
      <c r="DB84" s="898"/>
      <c r="DC84" s="899"/>
      <c r="DD84" s="899"/>
      <c r="DE84" s="899"/>
      <c r="DF84" s="900"/>
      <c r="DG84" s="898"/>
      <c r="DH84" s="899"/>
      <c r="DI84" s="899"/>
      <c r="DJ84" s="899"/>
      <c r="DK84" s="900"/>
      <c r="DL84" s="898"/>
      <c r="DM84" s="899"/>
      <c r="DN84" s="899"/>
      <c r="DO84" s="899"/>
      <c r="DP84" s="900"/>
      <c r="DQ84" s="898"/>
      <c r="DR84" s="899"/>
      <c r="DS84" s="899"/>
      <c r="DT84" s="899"/>
      <c r="DU84" s="900"/>
      <c r="DV84" s="895"/>
      <c r="DW84" s="896"/>
      <c r="DX84" s="896"/>
      <c r="DY84" s="896"/>
      <c r="DZ84" s="897"/>
      <c r="EA84" s="230"/>
    </row>
    <row r="85" spans="1:131" ht="26.25" customHeight="1" x14ac:dyDescent="0.15">
      <c r="A85" s="238">
        <v>18</v>
      </c>
      <c r="B85" s="910"/>
      <c r="C85" s="911"/>
      <c r="D85" s="911"/>
      <c r="E85" s="911"/>
      <c r="F85" s="911"/>
      <c r="G85" s="911"/>
      <c r="H85" s="911"/>
      <c r="I85" s="911"/>
      <c r="J85" s="911"/>
      <c r="K85" s="911"/>
      <c r="L85" s="911"/>
      <c r="M85" s="911"/>
      <c r="N85" s="911"/>
      <c r="O85" s="911"/>
      <c r="P85" s="912"/>
      <c r="Q85" s="906"/>
      <c r="R85" s="866"/>
      <c r="S85" s="866"/>
      <c r="T85" s="866"/>
      <c r="U85" s="866"/>
      <c r="V85" s="866"/>
      <c r="W85" s="866"/>
      <c r="X85" s="866"/>
      <c r="Y85" s="866"/>
      <c r="Z85" s="866"/>
      <c r="AA85" s="866"/>
      <c r="AB85" s="866"/>
      <c r="AC85" s="866"/>
      <c r="AD85" s="866"/>
      <c r="AE85" s="866"/>
      <c r="AF85" s="866"/>
      <c r="AG85" s="866"/>
      <c r="AH85" s="866"/>
      <c r="AI85" s="866"/>
      <c r="AJ85" s="866"/>
      <c r="AK85" s="866"/>
      <c r="AL85" s="866"/>
      <c r="AM85" s="866"/>
      <c r="AN85" s="866"/>
      <c r="AO85" s="866"/>
      <c r="AP85" s="866"/>
      <c r="AQ85" s="866"/>
      <c r="AR85" s="866"/>
      <c r="AS85" s="866"/>
      <c r="AT85" s="866"/>
      <c r="AU85" s="866"/>
      <c r="AV85" s="866"/>
      <c r="AW85" s="866"/>
      <c r="AX85" s="866"/>
      <c r="AY85" s="866"/>
      <c r="AZ85" s="868"/>
      <c r="BA85" s="868"/>
      <c r="BB85" s="868"/>
      <c r="BC85" s="868"/>
      <c r="BD85" s="869"/>
      <c r="BE85" s="241"/>
      <c r="BF85" s="241"/>
      <c r="BG85" s="241"/>
      <c r="BH85" s="241"/>
      <c r="BI85" s="241"/>
      <c r="BJ85" s="241"/>
      <c r="BK85" s="241"/>
      <c r="BL85" s="241"/>
      <c r="BM85" s="241"/>
      <c r="BN85" s="241"/>
      <c r="BO85" s="241"/>
      <c r="BP85" s="241"/>
      <c r="BQ85" s="238">
        <v>79</v>
      </c>
      <c r="BR85" s="243"/>
      <c r="BS85" s="895"/>
      <c r="BT85" s="896"/>
      <c r="BU85" s="896"/>
      <c r="BV85" s="896"/>
      <c r="BW85" s="896"/>
      <c r="BX85" s="896"/>
      <c r="BY85" s="896"/>
      <c r="BZ85" s="896"/>
      <c r="CA85" s="896"/>
      <c r="CB85" s="896"/>
      <c r="CC85" s="896"/>
      <c r="CD85" s="896"/>
      <c r="CE85" s="896"/>
      <c r="CF85" s="896"/>
      <c r="CG85" s="901"/>
      <c r="CH85" s="898"/>
      <c r="CI85" s="899"/>
      <c r="CJ85" s="899"/>
      <c r="CK85" s="899"/>
      <c r="CL85" s="900"/>
      <c r="CM85" s="898"/>
      <c r="CN85" s="899"/>
      <c r="CO85" s="899"/>
      <c r="CP85" s="899"/>
      <c r="CQ85" s="900"/>
      <c r="CR85" s="898"/>
      <c r="CS85" s="899"/>
      <c r="CT85" s="899"/>
      <c r="CU85" s="899"/>
      <c r="CV85" s="900"/>
      <c r="CW85" s="898"/>
      <c r="CX85" s="899"/>
      <c r="CY85" s="899"/>
      <c r="CZ85" s="899"/>
      <c r="DA85" s="900"/>
      <c r="DB85" s="898"/>
      <c r="DC85" s="899"/>
      <c r="DD85" s="899"/>
      <c r="DE85" s="899"/>
      <c r="DF85" s="900"/>
      <c r="DG85" s="898"/>
      <c r="DH85" s="899"/>
      <c r="DI85" s="899"/>
      <c r="DJ85" s="899"/>
      <c r="DK85" s="900"/>
      <c r="DL85" s="898"/>
      <c r="DM85" s="899"/>
      <c r="DN85" s="899"/>
      <c r="DO85" s="899"/>
      <c r="DP85" s="900"/>
      <c r="DQ85" s="898"/>
      <c r="DR85" s="899"/>
      <c r="DS85" s="899"/>
      <c r="DT85" s="899"/>
      <c r="DU85" s="900"/>
      <c r="DV85" s="895"/>
      <c r="DW85" s="896"/>
      <c r="DX85" s="896"/>
      <c r="DY85" s="896"/>
      <c r="DZ85" s="897"/>
      <c r="EA85" s="230"/>
    </row>
    <row r="86" spans="1:131" ht="26.25" customHeight="1" x14ac:dyDescent="0.15">
      <c r="A86" s="238">
        <v>19</v>
      </c>
      <c r="B86" s="910"/>
      <c r="C86" s="911"/>
      <c r="D86" s="911"/>
      <c r="E86" s="911"/>
      <c r="F86" s="911"/>
      <c r="G86" s="911"/>
      <c r="H86" s="911"/>
      <c r="I86" s="911"/>
      <c r="J86" s="911"/>
      <c r="K86" s="911"/>
      <c r="L86" s="911"/>
      <c r="M86" s="911"/>
      <c r="N86" s="911"/>
      <c r="O86" s="911"/>
      <c r="P86" s="912"/>
      <c r="Q86" s="906"/>
      <c r="R86" s="866"/>
      <c r="S86" s="866"/>
      <c r="T86" s="866"/>
      <c r="U86" s="866"/>
      <c r="V86" s="866"/>
      <c r="W86" s="866"/>
      <c r="X86" s="866"/>
      <c r="Y86" s="866"/>
      <c r="Z86" s="866"/>
      <c r="AA86" s="866"/>
      <c r="AB86" s="866"/>
      <c r="AC86" s="866"/>
      <c r="AD86" s="866"/>
      <c r="AE86" s="866"/>
      <c r="AF86" s="866"/>
      <c r="AG86" s="866"/>
      <c r="AH86" s="866"/>
      <c r="AI86" s="866"/>
      <c r="AJ86" s="866"/>
      <c r="AK86" s="866"/>
      <c r="AL86" s="866"/>
      <c r="AM86" s="866"/>
      <c r="AN86" s="866"/>
      <c r="AO86" s="866"/>
      <c r="AP86" s="866"/>
      <c r="AQ86" s="866"/>
      <c r="AR86" s="866"/>
      <c r="AS86" s="866"/>
      <c r="AT86" s="866"/>
      <c r="AU86" s="866"/>
      <c r="AV86" s="866"/>
      <c r="AW86" s="866"/>
      <c r="AX86" s="866"/>
      <c r="AY86" s="866"/>
      <c r="AZ86" s="868"/>
      <c r="BA86" s="868"/>
      <c r="BB86" s="868"/>
      <c r="BC86" s="868"/>
      <c r="BD86" s="869"/>
      <c r="BE86" s="241"/>
      <c r="BF86" s="241"/>
      <c r="BG86" s="241"/>
      <c r="BH86" s="241"/>
      <c r="BI86" s="241"/>
      <c r="BJ86" s="241"/>
      <c r="BK86" s="241"/>
      <c r="BL86" s="241"/>
      <c r="BM86" s="241"/>
      <c r="BN86" s="241"/>
      <c r="BO86" s="241"/>
      <c r="BP86" s="241"/>
      <c r="BQ86" s="238">
        <v>80</v>
      </c>
      <c r="BR86" s="243"/>
      <c r="BS86" s="895"/>
      <c r="BT86" s="896"/>
      <c r="BU86" s="896"/>
      <c r="BV86" s="896"/>
      <c r="BW86" s="896"/>
      <c r="BX86" s="896"/>
      <c r="BY86" s="896"/>
      <c r="BZ86" s="896"/>
      <c r="CA86" s="896"/>
      <c r="CB86" s="896"/>
      <c r="CC86" s="896"/>
      <c r="CD86" s="896"/>
      <c r="CE86" s="896"/>
      <c r="CF86" s="896"/>
      <c r="CG86" s="901"/>
      <c r="CH86" s="898"/>
      <c r="CI86" s="899"/>
      <c r="CJ86" s="899"/>
      <c r="CK86" s="899"/>
      <c r="CL86" s="900"/>
      <c r="CM86" s="898"/>
      <c r="CN86" s="899"/>
      <c r="CO86" s="899"/>
      <c r="CP86" s="899"/>
      <c r="CQ86" s="900"/>
      <c r="CR86" s="898"/>
      <c r="CS86" s="899"/>
      <c r="CT86" s="899"/>
      <c r="CU86" s="899"/>
      <c r="CV86" s="900"/>
      <c r="CW86" s="898"/>
      <c r="CX86" s="899"/>
      <c r="CY86" s="899"/>
      <c r="CZ86" s="899"/>
      <c r="DA86" s="900"/>
      <c r="DB86" s="898"/>
      <c r="DC86" s="899"/>
      <c r="DD86" s="899"/>
      <c r="DE86" s="899"/>
      <c r="DF86" s="900"/>
      <c r="DG86" s="898"/>
      <c r="DH86" s="899"/>
      <c r="DI86" s="899"/>
      <c r="DJ86" s="899"/>
      <c r="DK86" s="900"/>
      <c r="DL86" s="898"/>
      <c r="DM86" s="899"/>
      <c r="DN86" s="899"/>
      <c r="DO86" s="899"/>
      <c r="DP86" s="900"/>
      <c r="DQ86" s="898"/>
      <c r="DR86" s="899"/>
      <c r="DS86" s="899"/>
      <c r="DT86" s="899"/>
      <c r="DU86" s="900"/>
      <c r="DV86" s="895"/>
      <c r="DW86" s="896"/>
      <c r="DX86" s="896"/>
      <c r="DY86" s="896"/>
      <c r="DZ86" s="897"/>
      <c r="EA86" s="230"/>
    </row>
    <row r="87" spans="1:131" ht="26.25" customHeight="1" x14ac:dyDescent="0.15">
      <c r="A87" s="244">
        <v>20</v>
      </c>
      <c r="B87" s="913"/>
      <c r="C87" s="914"/>
      <c r="D87" s="914"/>
      <c r="E87" s="914"/>
      <c r="F87" s="914"/>
      <c r="G87" s="914"/>
      <c r="H87" s="914"/>
      <c r="I87" s="914"/>
      <c r="J87" s="914"/>
      <c r="K87" s="914"/>
      <c r="L87" s="914"/>
      <c r="M87" s="914"/>
      <c r="N87" s="914"/>
      <c r="O87" s="914"/>
      <c r="P87" s="915"/>
      <c r="Q87" s="916"/>
      <c r="R87" s="917"/>
      <c r="S87" s="917"/>
      <c r="T87" s="917"/>
      <c r="U87" s="917"/>
      <c r="V87" s="917"/>
      <c r="W87" s="917"/>
      <c r="X87" s="917"/>
      <c r="Y87" s="917"/>
      <c r="Z87" s="917"/>
      <c r="AA87" s="917"/>
      <c r="AB87" s="917"/>
      <c r="AC87" s="917"/>
      <c r="AD87" s="917"/>
      <c r="AE87" s="917"/>
      <c r="AF87" s="917"/>
      <c r="AG87" s="917"/>
      <c r="AH87" s="917"/>
      <c r="AI87" s="917"/>
      <c r="AJ87" s="917"/>
      <c r="AK87" s="917"/>
      <c r="AL87" s="917"/>
      <c r="AM87" s="917"/>
      <c r="AN87" s="917"/>
      <c r="AO87" s="917"/>
      <c r="AP87" s="917"/>
      <c r="AQ87" s="917"/>
      <c r="AR87" s="917"/>
      <c r="AS87" s="917"/>
      <c r="AT87" s="917"/>
      <c r="AU87" s="917"/>
      <c r="AV87" s="917"/>
      <c r="AW87" s="917"/>
      <c r="AX87" s="917"/>
      <c r="AY87" s="917"/>
      <c r="AZ87" s="918"/>
      <c r="BA87" s="918"/>
      <c r="BB87" s="918"/>
      <c r="BC87" s="918"/>
      <c r="BD87" s="919"/>
      <c r="BE87" s="241"/>
      <c r="BF87" s="241"/>
      <c r="BG87" s="241"/>
      <c r="BH87" s="241"/>
      <c r="BI87" s="241"/>
      <c r="BJ87" s="241"/>
      <c r="BK87" s="241"/>
      <c r="BL87" s="241"/>
      <c r="BM87" s="241"/>
      <c r="BN87" s="241"/>
      <c r="BO87" s="241"/>
      <c r="BP87" s="241"/>
      <c r="BQ87" s="238">
        <v>81</v>
      </c>
      <c r="BR87" s="243"/>
      <c r="BS87" s="895"/>
      <c r="BT87" s="896"/>
      <c r="BU87" s="896"/>
      <c r="BV87" s="896"/>
      <c r="BW87" s="896"/>
      <c r="BX87" s="896"/>
      <c r="BY87" s="896"/>
      <c r="BZ87" s="896"/>
      <c r="CA87" s="896"/>
      <c r="CB87" s="896"/>
      <c r="CC87" s="896"/>
      <c r="CD87" s="896"/>
      <c r="CE87" s="896"/>
      <c r="CF87" s="896"/>
      <c r="CG87" s="901"/>
      <c r="CH87" s="898"/>
      <c r="CI87" s="899"/>
      <c r="CJ87" s="899"/>
      <c r="CK87" s="899"/>
      <c r="CL87" s="900"/>
      <c r="CM87" s="898"/>
      <c r="CN87" s="899"/>
      <c r="CO87" s="899"/>
      <c r="CP87" s="899"/>
      <c r="CQ87" s="900"/>
      <c r="CR87" s="898"/>
      <c r="CS87" s="899"/>
      <c r="CT87" s="899"/>
      <c r="CU87" s="899"/>
      <c r="CV87" s="900"/>
      <c r="CW87" s="898"/>
      <c r="CX87" s="899"/>
      <c r="CY87" s="899"/>
      <c r="CZ87" s="899"/>
      <c r="DA87" s="900"/>
      <c r="DB87" s="898"/>
      <c r="DC87" s="899"/>
      <c r="DD87" s="899"/>
      <c r="DE87" s="899"/>
      <c r="DF87" s="900"/>
      <c r="DG87" s="898"/>
      <c r="DH87" s="899"/>
      <c r="DI87" s="899"/>
      <c r="DJ87" s="899"/>
      <c r="DK87" s="900"/>
      <c r="DL87" s="898"/>
      <c r="DM87" s="899"/>
      <c r="DN87" s="899"/>
      <c r="DO87" s="899"/>
      <c r="DP87" s="900"/>
      <c r="DQ87" s="898"/>
      <c r="DR87" s="899"/>
      <c r="DS87" s="899"/>
      <c r="DT87" s="899"/>
      <c r="DU87" s="900"/>
      <c r="DV87" s="895"/>
      <c r="DW87" s="896"/>
      <c r="DX87" s="896"/>
      <c r="DY87" s="896"/>
      <c r="DZ87" s="897"/>
      <c r="EA87" s="230"/>
    </row>
    <row r="88" spans="1:131" ht="26.25" customHeight="1" thickBot="1" x14ac:dyDescent="0.2">
      <c r="A88" s="240" t="s">
        <v>394</v>
      </c>
      <c r="B88" s="825" t="s">
        <v>425</v>
      </c>
      <c r="C88" s="826"/>
      <c r="D88" s="826"/>
      <c r="E88" s="826"/>
      <c r="F88" s="826"/>
      <c r="G88" s="826"/>
      <c r="H88" s="826"/>
      <c r="I88" s="826"/>
      <c r="J88" s="826"/>
      <c r="K88" s="826"/>
      <c r="L88" s="826"/>
      <c r="M88" s="826"/>
      <c r="N88" s="826"/>
      <c r="O88" s="826"/>
      <c r="P88" s="827"/>
      <c r="Q88" s="876"/>
      <c r="R88" s="877"/>
      <c r="S88" s="877"/>
      <c r="T88" s="877"/>
      <c r="U88" s="877"/>
      <c r="V88" s="877"/>
      <c r="W88" s="877"/>
      <c r="X88" s="877"/>
      <c r="Y88" s="877"/>
      <c r="Z88" s="877"/>
      <c r="AA88" s="877"/>
      <c r="AB88" s="877"/>
      <c r="AC88" s="877"/>
      <c r="AD88" s="877"/>
      <c r="AE88" s="877"/>
      <c r="AF88" s="880">
        <v>15224</v>
      </c>
      <c r="AG88" s="880"/>
      <c r="AH88" s="880"/>
      <c r="AI88" s="880"/>
      <c r="AJ88" s="880"/>
      <c r="AK88" s="877"/>
      <c r="AL88" s="877"/>
      <c r="AM88" s="877"/>
      <c r="AN88" s="877"/>
      <c r="AO88" s="877"/>
      <c r="AP88" s="880">
        <v>27428</v>
      </c>
      <c r="AQ88" s="880"/>
      <c r="AR88" s="880"/>
      <c r="AS88" s="880"/>
      <c r="AT88" s="880"/>
      <c r="AU88" s="880">
        <v>6053</v>
      </c>
      <c r="AV88" s="880"/>
      <c r="AW88" s="880"/>
      <c r="AX88" s="880"/>
      <c r="AY88" s="880"/>
      <c r="AZ88" s="885"/>
      <c r="BA88" s="885"/>
      <c r="BB88" s="885"/>
      <c r="BC88" s="885"/>
      <c r="BD88" s="886"/>
      <c r="BE88" s="241"/>
      <c r="BF88" s="241"/>
      <c r="BG88" s="241"/>
      <c r="BH88" s="241"/>
      <c r="BI88" s="241"/>
      <c r="BJ88" s="241"/>
      <c r="BK88" s="241"/>
      <c r="BL88" s="241"/>
      <c r="BM88" s="241"/>
      <c r="BN88" s="241"/>
      <c r="BO88" s="241"/>
      <c r="BP88" s="241"/>
      <c r="BQ88" s="238">
        <v>82</v>
      </c>
      <c r="BR88" s="243"/>
      <c r="BS88" s="895"/>
      <c r="BT88" s="896"/>
      <c r="BU88" s="896"/>
      <c r="BV88" s="896"/>
      <c r="BW88" s="896"/>
      <c r="BX88" s="896"/>
      <c r="BY88" s="896"/>
      <c r="BZ88" s="896"/>
      <c r="CA88" s="896"/>
      <c r="CB88" s="896"/>
      <c r="CC88" s="896"/>
      <c r="CD88" s="896"/>
      <c r="CE88" s="896"/>
      <c r="CF88" s="896"/>
      <c r="CG88" s="901"/>
      <c r="CH88" s="898"/>
      <c r="CI88" s="899"/>
      <c r="CJ88" s="899"/>
      <c r="CK88" s="899"/>
      <c r="CL88" s="900"/>
      <c r="CM88" s="898"/>
      <c r="CN88" s="899"/>
      <c r="CO88" s="899"/>
      <c r="CP88" s="899"/>
      <c r="CQ88" s="900"/>
      <c r="CR88" s="898"/>
      <c r="CS88" s="899"/>
      <c r="CT88" s="899"/>
      <c r="CU88" s="899"/>
      <c r="CV88" s="900"/>
      <c r="CW88" s="898"/>
      <c r="CX88" s="899"/>
      <c r="CY88" s="899"/>
      <c r="CZ88" s="899"/>
      <c r="DA88" s="900"/>
      <c r="DB88" s="898"/>
      <c r="DC88" s="899"/>
      <c r="DD88" s="899"/>
      <c r="DE88" s="899"/>
      <c r="DF88" s="900"/>
      <c r="DG88" s="898"/>
      <c r="DH88" s="899"/>
      <c r="DI88" s="899"/>
      <c r="DJ88" s="899"/>
      <c r="DK88" s="900"/>
      <c r="DL88" s="898"/>
      <c r="DM88" s="899"/>
      <c r="DN88" s="899"/>
      <c r="DO88" s="899"/>
      <c r="DP88" s="900"/>
      <c r="DQ88" s="898"/>
      <c r="DR88" s="899"/>
      <c r="DS88" s="899"/>
      <c r="DT88" s="899"/>
      <c r="DU88" s="900"/>
      <c r="DV88" s="895"/>
      <c r="DW88" s="896"/>
      <c r="DX88" s="896"/>
      <c r="DY88" s="896"/>
      <c r="DZ88" s="897"/>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95"/>
      <c r="BT89" s="896"/>
      <c r="BU89" s="896"/>
      <c r="BV89" s="896"/>
      <c r="BW89" s="896"/>
      <c r="BX89" s="896"/>
      <c r="BY89" s="896"/>
      <c r="BZ89" s="896"/>
      <c r="CA89" s="896"/>
      <c r="CB89" s="896"/>
      <c r="CC89" s="896"/>
      <c r="CD89" s="896"/>
      <c r="CE89" s="896"/>
      <c r="CF89" s="896"/>
      <c r="CG89" s="901"/>
      <c r="CH89" s="898"/>
      <c r="CI89" s="899"/>
      <c r="CJ89" s="899"/>
      <c r="CK89" s="899"/>
      <c r="CL89" s="900"/>
      <c r="CM89" s="898"/>
      <c r="CN89" s="899"/>
      <c r="CO89" s="899"/>
      <c r="CP89" s="899"/>
      <c r="CQ89" s="900"/>
      <c r="CR89" s="898"/>
      <c r="CS89" s="899"/>
      <c r="CT89" s="899"/>
      <c r="CU89" s="899"/>
      <c r="CV89" s="900"/>
      <c r="CW89" s="898"/>
      <c r="CX89" s="899"/>
      <c r="CY89" s="899"/>
      <c r="CZ89" s="899"/>
      <c r="DA89" s="900"/>
      <c r="DB89" s="898"/>
      <c r="DC89" s="899"/>
      <c r="DD89" s="899"/>
      <c r="DE89" s="899"/>
      <c r="DF89" s="900"/>
      <c r="DG89" s="898"/>
      <c r="DH89" s="899"/>
      <c r="DI89" s="899"/>
      <c r="DJ89" s="899"/>
      <c r="DK89" s="900"/>
      <c r="DL89" s="898"/>
      <c r="DM89" s="899"/>
      <c r="DN89" s="899"/>
      <c r="DO89" s="899"/>
      <c r="DP89" s="900"/>
      <c r="DQ89" s="898"/>
      <c r="DR89" s="899"/>
      <c r="DS89" s="899"/>
      <c r="DT89" s="899"/>
      <c r="DU89" s="900"/>
      <c r="DV89" s="895"/>
      <c r="DW89" s="896"/>
      <c r="DX89" s="896"/>
      <c r="DY89" s="896"/>
      <c r="DZ89" s="897"/>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95"/>
      <c r="BT90" s="896"/>
      <c r="BU90" s="896"/>
      <c r="BV90" s="896"/>
      <c r="BW90" s="896"/>
      <c r="BX90" s="896"/>
      <c r="BY90" s="896"/>
      <c r="BZ90" s="896"/>
      <c r="CA90" s="896"/>
      <c r="CB90" s="896"/>
      <c r="CC90" s="896"/>
      <c r="CD90" s="896"/>
      <c r="CE90" s="896"/>
      <c r="CF90" s="896"/>
      <c r="CG90" s="901"/>
      <c r="CH90" s="898"/>
      <c r="CI90" s="899"/>
      <c r="CJ90" s="899"/>
      <c r="CK90" s="899"/>
      <c r="CL90" s="900"/>
      <c r="CM90" s="898"/>
      <c r="CN90" s="899"/>
      <c r="CO90" s="899"/>
      <c r="CP90" s="899"/>
      <c r="CQ90" s="900"/>
      <c r="CR90" s="898"/>
      <c r="CS90" s="899"/>
      <c r="CT90" s="899"/>
      <c r="CU90" s="899"/>
      <c r="CV90" s="900"/>
      <c r="CW90" s="898"/>
      <c r="CX90" s="899"/>
      <c r="CY90" s="899"/>
      <c r="CZ90" s="899"/>
      <c r="DA90" s="900"/>
      <c r="DB90" s="898"/>
      <c r="DC90" s="899"/>
      <c r="DD90" s="899"/>
      <c r="DE90" s="899"/>
      <c r="DF90" s="900"/>
      <c r="DG90" s="898"/>
      <c r="DH90" s="899"/>
      <c r="DI90" s="899"/>
      <c r="DJ90" s="899"/>
      <c r="DK90" s="900"/>
      <c r="DL90" s="898"/>
      <c r="DM90" s="899"/>
      <c r="DN90" s="899"/>
      <c r="DO90" s="899"/>
      <c r="DP90" s="900"/>
      <c r="DQ90" s="898"/>
      <c r="DR90" s="899"/>
      <c r="DS90" s="899"/>
      <c r="DT90" s="899"/>
      <c r="DU90" s="900"/>
      <c r="DV90" s="895"/>
      <c r="DW90" s="896"/>
      <c r="DX90" s="896"/>
      <c r="DY90" s="896"/>
      <c r="DZ90" s="897"/>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95"/>
      <c r="BT91" s="896"/>
      <c r="BU91" s="896"/>
      <c r="BV91" s="896"/>
      <c r="BW91" s="896"/>
      <c r="BX91" s="896"/>
      <c r="BY91" s="896"/>
      <c r="BZ91" s="896"/>
      <c r="CA91" s="896"/>
      <c r="CB91" s="896"/>
      <c r="CC91" s="896"/>
      <c r="CD91" s="896"/>
      <c r="CE91" s="896"/>
      <c r="CF91" s="896"/>
      <c r="CG91" s="901"/>
      <c r="CH91" s="898"/>
      <c r="CI91" s="899"/>
      <c r="CJ91" s="899"/>
      <c r="CK91" s="899"/>
      <c r="CL91" s="900"/>
      <c r="CM91" s="898"/>
      <c r="CN91" s="899"/>
      <c r="CO91" s="899"/>
      <c r="CP91" s="899"/>
      <c r="CQ91" s="900"/>
      <c r="CR91" s="898"/>
      <c r="CS91" s="899"/>
      <c r="CT91" s="899"/>
      <c r="CU91" s="899"/>
      <c r="CV91" s="900"/>
      <c r="CW91" s="898"/>
      <c r="CX91" s="899"/>
      <c r="CY91" s="899"/>
      <c r="CZ91" s="899"/>
      <c r="DA91" s="900"/>
      <c r="DB91" s="898"/>
      <c r="DC91" s="899"/>
      <c r="DD91" s="899"/>
      <c r="DE91" s="899"/>
      <c r="DF91" s="900"/>
      <c r="DG91" s="898"/>
      <c r="DH91" s="899"/>
      <c r="DI91" s="899"/>
      <c r="DJ91" s="899"/>
      <c r="DK91" s="900"/>
      <c r="DL91" s="898"/>
      <c r="DM91" s="899"/>
      <c r="DN91" s="899"/>
      <c r="DO91" s="899"/>
      <c r="DP91" s="900"/>
      <c r="DQ91" s="898"/>
      <c r="DR91" s="899"/>
      <c r="DS91" s="899"/>
      <c r="DT91" s="899"/>
      <c r="DU91" s="900"/>
      <c r="DV91" s="895"/>
      <c r="DW91" s="896"/>
      <c r="DX91" s="896"/>
      <c r="DY91" s="896"/>
      <c r="DZ91" s="897"/>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95"/>
      <c r="BT92" s="896"/>
      <c r="BU92" s="896"/>
      <c r="BV92" s="896"/>
      <c r="BW92" s="896"/>
      <c r="BX92" s="896"/>
      <c r="BY92" s="896"/>
      <c r="BZ92" s="896"/>
      <c r="CA92" s="896"/>
      <c r="CB92" s="896"/>
      <c r="CC92" s="896"/>
      <c r="CD92" s="896"/>
      <c r="CE92" s="896"/>
      <c r="CF92" s="896"/>
      <c r="CG92" s="901"/>
      <c r="CH92" s="898"/>
      <c r="CI92" s="899"/>
      <c r="CJ92" s="899"/>
      <c r="CK92" s="899"/>
      <c r="CL92" s="900"/>
      <c r="CM92" s="898"/>
      <c r="CN92" s="899"/>
      <c r="CO92" s="899"/>
      <c r="CP92" s="899"/>
      <c r="CQ92" s="900"/>
      <c r="CR92" s="898"/>
      <c r="CS92" s="899"/>
      <c r="CT92" s="899"/>
      <c r="CU92" s="899"/>
      <c r="CV92" s="900"/>
      <c r="CW92" s="898"/>
      <c r="CX92" s="899"/>
      <c r="CY92" s="899"/>
      <c r="CZ92" s="899"/>
      <c r="DA92" s="900"/>
      <c r="DB92" s="898"/>
      <c r="DC92" s="899"/>
      <c r="DD92" s="899"/>
      <c r="DE92" s="899"/>
      <c r="DF92" s="900"/>
      <c r="DG92" s="898"/>
      <c r="DH92" s="899"/>
      <c r="DI92" s="899"/>
      <c r="DJ92" s="899"/>
      <c r="DK92" s="900"/>
      <c r="DL92" s="898"/>
      <c r="DM92" s="899"/>
      <c r="DN92" s="899"/>
      <c r="DO92" s="899"/>
      <c r="DP92" s="900"/>
      <c r="DQ92" s="898"/>
      <c r="DR92" s="899"/>
      <c r="DS92" s="899"/>
      <c r="DT92" s="899"/>
      <c r="DU92" s="900"/>
      <c r="DV92" s="895"/>
      <c r="DW92" s="896"/>
      <c r="DX92" s="896"/>
      <c r="DY92" s="896"/>
      <c r="DZ92" s="897"/>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95"/>
      <c r="BT93" s="896"/>
      <c r="BU93" s="896"/>
      <c r="BV93" s="896"/>
      <c r="BW93" s="896"/>
      <c r="BX93" s="896"/>
      <c r="BY93" s="896"/>
      <c r="BZ93" s="896"/>
      <c r="CA93" s="896"/>
      <c r="CB93" s="896"/>
      <c r="CC93" s="896"/>
      <c r="CD93" s="896"/>
      <c r="CE93" s="896"/>
      <c r="CF93" s="896"/>
      <c r="CG93" s="901"/>
      <c r="CH93" s="898"/>
      <c r="CI93" s="899"/>
      <c r="CJ93" s="899"/>
      <c r="CK93" s="899"/>
      <c r="CL93" s="900"/>
      <c r="CM93" s="898"/>
      <c r="CN93" s="899"/>
      <c r="CO93" s="899"/>
      <c r="CP93" s="899"/>
      <c r="CQ93" s="900"/>
      <c r="CR93" s="898"/>
      <c r="CS93" s="899"/>
      <c r="CT93" s="899"/>
      <c r="CU93" s="899"/>
      <c r="CV93" s="900"/>
      <c r="CW93" s="898"/>
      <c r="CX93" s="899"/>
      <c r="CY93" s="899"/>
      <c r="CZ93" s="899"/>
      <c r="DA93" s="900"/>
      <c r="DB93" s="898"/>
      <c r="DC93" s="899"/>
      <c r="DD93" s="899"/>
      <c r="DE93" s="899"/>
      <c r="DF93" s="900"/>
      <c r="DG93" s="898"/>
      <c r="DH93" s="899"/>
      <c r="DI93" s="899"/>
      <c r="DJ93" s="899"/>
      <c r="DK93" s="900"/>
      <c r="DL93" s="898"/>
      <c r="DM93" s="899"/>
      <c r="DN93" s="899"/>
      <c r="DO93" s="899"/>
      <c r="DP93" s="900"/>
      <c r="DQ93" s="898"/>
      <c r="DR93" s="899"/>
      <c r="DS93" s="899"/>
      <c r="DT93" s="899"/>
      <c r="DU93" s="900"/>
      <c r="DV93" s="895"/>
      <c r="DW93" s="896"/>
      <c r="DX93" s="896"/>
      <c r="DY93" s="896"/>
      <c r="DZ93" s="897"/>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95"/>
      <c r="BT94" s="896"/>
      <c r="BU94" s="896"/>
      <c r="BV94" s="896"/>
      <c r="BW94" s="896"/>
      <c r="BX94" s="896"/>
      <c r="BY94" s="896"/>
      <c r="BZ94" s="896"/>
      <c r="CA94" s="896"/>
      <c r="CB94" s="896"/>
      <c r="CC94" s="896"/>
      <c r="CD94" s="896"/>
      <c r="CE94" s="896"/>
      <c r="CF94" s="896"/>
      <c r="CG94" s="901"/>
      <c r="CH94" s="898"/>
      <c r="CI94" s="899"/>
      <c r="CJ94" s="899"/>
      <c r="CK94" s="899"/>
      <c r="CL94" s="900"/>
      <c r="CM94" s="898"/>
      <c r="CN94" s="899"/>
      <c r="CO94" s="899"/>
      <c r="CP94" s="899"/>
      <c r="CQ94" s="900"/>
      <c r="CR94" s="898"/>
      <c r="CS94" s="899"/>
      <c r="CT94" s="899"/>
      <c r="CU94" s="899"/>
      <c r="CV94" s="900"/>
      <c r="CW94" s="898"/>
      <c r="CX94" s="899"/>
      <c r="CY94" s="899"/>
      <c r="CZ94" s="899"/>
      <c r="DA94" s="900"/>
      <c r="DB94" s="898"/>
      <c r="DC94" s="899"/>
      <c r="DD94" s="899"/>
      <c r="DE94" s="899"/>
      <c r="DF94" s="900"/>
      <c r="DG94" s="898"/>
      <c r="DH94" s="899"/>
      <c r="DI94" s="899"/>
      <c r="DJ94" s="899"/>
      <c r="DK94" s="900"/>
      <c r="DL94" s="898"/>
      <c r="DM94" s="899"/>
      <c r="DN94" s="899"/>
      <c r="DO94" s="899"/>
      <c r="DP94" s="900"/>
      <c r="DQ94" s="898"/>
      <c r="DR94" s="899"/>
      <c r="DS94" s="899"/>
      <c r="DT94" s="899"/>
      <c r="DU94" s="900"/>
      <c r="DV94" s="895"/>
      <c r="DW94" s="896"/>
      <c r="DX94" s="896"/>
      <c r="DY94" s="896"/>
      <c r="DZ94" s="897"/>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95"/>
      <c r="BT95" s="896"/>
      <c r="BU95" s="896"/>
      <c r="BV95" s="896"/>
      <c r="BW95" s="896"/>
      <c r="BX95" s="896"/>
      <c r="BY95" s="896"/>
      <c r="BZ95" s="896"/>
      <c r="CA95" s="896"/>
      <c r="CB95" s="896"/>
      <c r="CC95" s="896"/>
      <c r="CD95" s="896"/>
      <c r="CE95" s="896"/>
      <c r="CF95" s="896"/>
      <c r="CG95" s="901"/>
      <c r="CH95" s="898"/>
      <c r="CI95" s="899"/>
      <c r="CJ95" s="899"/>
      <c r="CK95" s="899"/>
      <c r="CL95" s="900"/>
      <c r="CM95" s="898"/>
      <c r="CN95" s="899"/>
      <c r="CO95" s="899"/>
      <c r="CP95" s="899"/>
      <c r="CQ95" s="900"/>
      <c r="CR95" s="898"/>
      <c r="CS95" s="899"/>
      <c r="CT95" s="899"/>
      <c r="CU95" s="899"/>
      <c r="CV95" s="900"/>
      <c r="CW95" s="898"/>
      <c r="CX95" s="899"/>
      <c r="CY95" s="899"/>
      <c r="CZ95" s="899"/>
      <c r="DA95" s="900"/>
      <c r="DB95" s="898"/>
      <c r="DC95" s="899"/>
      <c r="DD95" s="899"/>
      <c r="DE95" s="899"/>
      <c r="DF95" s="900"/>
      <c r="DG95" s="898"/>
      <c r="DH95" s="899"/>
      <c r="DI95" s="899"/>
      <c r="DJ95" s="899"/>
      <c r="DK95" s="900"/>
      <c r="DL95" s="898"/>
      <c r="DM95" s="899"/>
      <c r="DN95" s="899"/>
      <c r="DO95" s="899"/>
      <c r="DP95" s="900"/>
      <c r="DQ95" s="898"/>
      <c r="DR95" s="899"/>
      <c r="DS95" s="899"/>
      <c r="DT95" s="899"/>
      <c r="DU95" s="900"/>
      <c r="DV95" s="895"/>
      <c r="DW95" s="896"/>
      <c r="DX95" s="896"/>
      <c r="DY95" s="896"/>
      <c r="DZ95" s="897"/>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95"/>
      <c r="BT96" s="896"/>
      <c r="BU96" s="896"/>
      <c r="BV96" s="896"/>
      <c r="BW96" s="896"/>
      <c r="BX96" s="896"/>
      <c r="BY96" s="896"/>
      <c r="BZ96" s="896"/>
      <c r="CA96" s="896"/>
      <c r="CB96" s="896"/>
      <c r="CC96" s="896"/>
      <c r="CD96" s="896"/>
      <c r="CE96" s="896"/>
      <c r="CF96" s="896"/>
      <c r="CG96" s="901"/>
      <c r="CH96" s="898"/>
      <c r="CI96" s="899"/>
      <c r="CJ96" s="899"/>
      <c r="CK96" s="899"/>
      <c r="CL96" s="900"/>
      <c r="CM96" s="898"/>
      <c r="CN96" s="899"/>
      <c r="CO96" s="899"/>
      <c r="CP96" s="899"/>
      <c r="CQ96" s="900"/>
      <c r="CR96" s="898"/>
      <c r="CS96" s="899"/>
      <c r="CT96" s="899"/>
      <c r="CU96" s="899"/>
      <c r="CV96" s="900"/>
      <c r="CW96" s="898"/>
      <c r="CX96" s="899"/>
      <c r="CY96" s="899"/>
      <c r="CZ96" s="899"/>
      <c r="DA96" s="900"/>
      <c r="DB96" s="898"/>
      <c r="DC96" s="899"/>
      <c r="DD96" s="899"/>
      <c r="DE96" s="899"/>
      <c r="DF96" s="900"/>
      <c r="DG96" s="898"/>
      <c r="DH96" s="899"/>
      <c r="DI96" s="899"/>
      <c r="DJ96" s="899"/>
      <c r="DK96" s="900"/>
      <c r="DL96" s="898"/>
      <c r="DM96" s="899"/>
      <c r="DN96" s="899"/>
      <c r="DO96" s="899"/>
      <c r="DP96" s="900"/>
      <c r="DQ96" s="898"/>
      <c r="DR96" s="899"/>
      <c r="DS96" s="899"/>
      <c r="DT96" s="899"/>
      <c r="DU96" s="900"/>
      <c r="DV96" s="895"/>
      <c r="DW96" s="896"/>
      <c r="DX96" s="896"/>
      <c r="DY96" s="896"/>
      <c r="DZ96" s="897"/>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95"/>
      <c r="BT97" s="896"/>
      <c r="BU97" s="896"/>
      <c r="BV97" s="896"/>
      <c r="BW97" s="896"/>
      <c r="BX97" s="896"/>
      <c r="BY97" s="896"/>
      <c r="BZ97" s="896"/>
      <c r="CA97" s="896"/>
      <c r="CB97" s="896"/>
      <c r="CC97" s="896"/>
      <c r="CD97" s="896"/>
      <c r="CE97" s="896"/>
      <c r="CF97" s="896"/>
      <c r="CG97" s="901"/>
      <c r="CH97" s="898"/>
      <c r="CI97" s="899"/>
      <c r="CJ97" s="899"/>
      <c r="CK97" s="899"/>
      <c r="CL97" s="900"/>
      <c r="CM97" s="898"/>
      <c r="CN97" s="899"/>
      <c r="CO97" s="899"/>
      <c r="CP97" s="899"/>
      <c r="CQ97" s="900"/>
      <c r="CR97" s="898"/>
      <c r="CS97" s="899"/>
      <c r="CT97" s="899"/>
      <c r="CU97" s="899"/>
      <c r="CV97" s="900"/>
      <c r="CW97" s="898"/>
      <c r="CX97" s="899"/>
      <c r="CY97" s="899"/>
      <c r="CZ97" s="899"/>
      <c r="DA97" s="900"/>
      <c r="DB97" s="898"/>
      <c r="DC97" s="899"/>
      <c r="DD97" s="899"/>
      <c r="DE97" s="899"/>
      <c r="DF97" s="900"/>
      <c r="DG97" s="898"/>
      <c r="DH97" s="899"/>
      <c r="DI97" s="899"/>
      <c r="DJ97" s="899"/>
      <c r="DK97" s="900"/>
      <c r="DL97" s="898"/>
      <c r="DM97" s="899"/>
      <c r="DN97" s="899"/>
      <c r="DO97" s="899"/>
      <c r="DP97" s="900"/>
      <c r="DQ97" s="898"/>
      <c r="DR97" s="899"/>
      <c r="DS97" s="899"/>
      <c r="DT97" s="899"/>
      <c r="DU97" s="900"/>
      <c r="DV97" s="895"/>
      <c r="DW97" s="896"/>
      <c r="DX97" s="896"/>
      <c r="DY97" s="896"/>
      <c r="DZ97" s="897"/>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95"/>
      <c r="BT98" s="896"/>
      <c r="BU98" s="896"/>
      <c r="BV98" s="896"/>
      <c r="BW98" s="896"/>
      <c r="BX98" s="896"/>
      <c r="BY98" s="896"/>
      <c r="BZ98" s="896"/>
      <c r="CA98" s="896"/>
      <c r="CB98" s="896"/>
      <c r="CC98" s="896"/>
      <c r="CD98" s="896"/>
      <c r="CE98" s="896"/>
      <c r="CF98" s="896"/>
      <c r="CG98" s="901"/>
      <c r="CH98" s="898"/>
      <c r="CI98" s="899"/>
      <c r="CJ98" s="899"/>
      <c r="CK98" s="899"/>
      <c r="CL98" s="900"/>
      <c r="CM98" s="898"/>
      <c r="CN98" s="899"/>
      <c r="CO98" s="899"/>
      <c r="CP98" s="899"/>
      <c r="CQ98" s="900"/>
      <c r="CR98" s="898"/>
      <c r="CS98" s="899"/>
      <c r="CT98" s="899"/>
      <c r="CU98" s="899"/>
      <c r="CV98" s="900"/>
      <c r="CW98" s="898"/>
      <c r="CX98" s="899"/>
      <c r="CY98" s="899"/>
      <c r="CZ98" s="899"/>
      <c r="DA98" s="900"/>
      <c r="DB98" s="898"/>
      <c r="DC98" s="899"/>
      <c r="DD98" s="899"/>
      <c r="DE98" s="899"/>
      <c r="DF98" s="900"/>
      <c r="DG98" s="898"/>
      <c r="DH98" s="899"/>
      <c r="DI98" s="899"/>
      <c r="DJ98" s="899"/>
      <c r="DK98" s="900"/>
      <c r="DL98" s="898"/>
      <c r="DM98" s="899"/>
      <c r="DN98" s="899"/>
      <c r="DO98" s="899"/>
      <c r="DP98" s="900"/>
      <c r="DQ98" s="898"/>
      <c r="DR98" s="899"/>
      <c r="DS98" s="899"/>
      <c r="DT98" s="899"/>
      <c r="DU98" s="900"/>
      <c r="DV98" s="895"/>
      <c r="DW98" s="896"/>
      <c r="DX98" s="896"/>
      <c r="DY98" s="896"/>
      <c r="DZ98" s="897"/>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95"/>
      <c r="BT99" s="896"/>
      <c r="BU99" s="896"/>
      <c r="BV99" s="896"/>
      <c r="BW99" s="896"/>
      <c r="BX99" s="896"/>
      <c r="BY99" s="896"/>
      <c r="BZ99" s="896"/>
      <c r="CA99" s="896"/>
      <c r="CB99" s="896"/>
      <c r="CC99" s="896"/>
      <c r="CD99" s="896"/>
      <c r="CE99" s="896"/>
      <c r="CF99" s="896"/>
      <c r="CG99" s="901"/>
      <c r="CH99" s="898"/>
      <c r="CI99" s="899"/>
      <c r="CJ99" s="899"/>
      <c r="CK99" s="899"/>
      <c r="CL99" s="900"/>
      <c r="CM99" s="898"/>
      <c r="CN99" s="899"/>
      <c r="CO99" s="899"/>
      <c r="CP99" s="899"/>
      <c r="CQ99" s="900"/>
      <c r="CR99" s="898"/>
      <c r="CS99" s="899"/>
      <c r="CT99" s="899"/>
      <c r="CU99" s="899"/>
      <c r="CV99" s="900"/>
      <c r="CW99" s="898"/>
      <c r="CX99" s="899"/>
      <c r="CY99" s="899"/>
      <c r="CZ99" s="899"/>
      <c r="DA99" s="900"/>
      <c r="DB99" s="898"/>
      <c r="DC99" s="899"/>
      <c r="DD99" s="899"/>
      <c r="DE99" s="899"/>
      <c r="DF99" s="900"/>
      <c r="DG99" s="898"/>
      <c r="DH99" s="899"/>
      <c r="DI99" s="899"/>
      <c r="DJ99" s="899"/>
      <c r="DK99" s="900"/>
      <c r="DL99" s="898"/>
      <c r="DM99" s="899"/>
      <c r="DN99" s="899"/>
      <c r="DO99" s="899"/>
      <c r="DP99" s="900"/>
      <c r="DQ99" s="898"/>
      <c r="DR99" s="899"/>
      <c r="DS99" s="899"/>
      <c r="DT99" s="899"/>
      <c r="DU99" s="900"/>
      <c r="DV99" s="895"/>
      <c r="DW99" s="896"/>
      <c r="DX99" s="896"/>
      <c r="DY99" s="896"/>
      <c r="DZ99" s="897"/>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95"/>
      <c r="BT100" s="896"/>
      <c r="BU100" s="896"/>
      <c r="BV100" s="896"/>
      <c r="BW100" s="896"/>
      <c r="BX100" s="896"/>
      <c r="BY100" s="896"/>
      <c r="BZ100" s="896"/>
      <c r="CA100" s="896"/>
      <c r="CB100" s="896"/>
      <c r="CC100" s="896"/>
      <c r="CD100" s="896"/>
      <c r="CE100" s="896"/>
      <c r="CF100" s="896"/>
      <c r="CG100" s="901"/>
      <c r="CH100" s="898"/>
      <c r="CI100" s="899"/>
      <c r="CJ100" s="899"/>
      <c r="CK100" s="899"/>
      <c r="CL100" s="900"/>
      <c r="CM100" s="898"/>
      <c r="CN100" s="899"/>
      <c r="CO100" s="899"/>
      <c r="CP100" s="899"/>
      <c r="CQ100" s="900"/>
      <c r="CR100" s="898"/>
      <c r="CS100" s="899"/>
      <c r="CT100" s="899"/>
      <c r="CU100" s="899"/>
      <c r="CV100" s="900"/>
      <c r="CW100" s="898"/>
      <c r="CX100" s="899"/>
      <c r="CY100" s="899"/>
      <c r="CZ100" s="899"/>
      <c r="DA100" s="900"/>
      <c r="DB100" s="898"/>
      <c r="DC100" s="899"/>
      <c r="DD100" s="899"/>
      <c r="DE100" s="899"/>
      <c r="DF100" s="900"/>
      <c r="DG100" s="898"/>
      <c r="DH100" s="899"/>
      <c r="DI100" s="899"/>
      <c r="DJ100" s="899"/>
      <c r="DK100" s="900"/>
      <c r="DL100" s="898"/>
      <c r="DM100" s="899"/>
      <c r="DN100" s="899"/>
      <c r="DO100" s="899"/>
      <c r="DP100" s="900"/>
      <c r="DQ100" s="898"/>
      <c r="DR100" s="899"/>
      <c r="DS100" s="899"/>
      <c r="DT100" s="899"/>
      <c r="DU100" s="900"/>
      <c r="DV100" s="895"/>
      <c r="DW100" s="896"/>
      <c r="DX100" s="896"/>
      <c r="DY100" s="896"/>
      <c r="DZ100" s="897"/>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95"/>
      <c r="BT101" s="896"/>
      <c r="BU101" s="896"/>
      <c r="BV101" s="896"/>
      <c r="BW101" s="896"/>
      <c r="BX101" s="896"/>
      <c r="BY101" s="896"/>
      <c r="BZ101" s="896"/>
      <c r="CA101" s="896"/>
      <c r="CB101" s="896"/>
      <c r="CC101" s="896"/>
      <c r="CD101" s="896"/>
      <c r="CE101" s="896"/>
      <c r="CF101" s="896"/>
      <c r="CG101" s="901"/>
      <c r="CH101" s="898"/>
      <c r="CI101" s="899"/>
      <c r="CJ101" s="899"/>
      <c r="CK101" s="899"/>
      <c r="CL101" s="900"/>
      <c r="CM101" s="898"/>
      <c r="CN101" s="899"/>
      <c r="CO101" s="899"/>
      <c r="CP101" s="899"/>
      <c r="CQ101" s="900"/>
      <c r="CR101" s="898"/>
      <c r="CS101" s="899"/>
      <c r="CT101" s="899"/>
      <c r="CU101" s="899"/>
      <c r="CV101" s="900"/>
      <c r="CW101" s="898"/>
      <c r="CX101" s="899"/>
      <c r="CY101" s="899"/>
      <c r="CZ101" s="899"/>
      <c r="DA101" s="900"/>
      <c r="DB101" s="898"/>
      <c r="DC101" s="899"/>
      <c r="DD101" s="899"/>
      <c r="DE101" s="899"/>
      <c r="DF101" s="900"/>
      <c r="DG101" s="898"/>
      <c r="DH101" s="899"/>
      <c r="DI101" s="899"/>
      <c r="DJ101" s="899"/>
      <c r="DK101" s="900"/>
      <c r="DL101" s="898"/>
      <c r="DM101" s="899"/>
      <c r="DN101" s="899"/>
      <c r="DO101" s="899"/>
      <c r="DP101" s="900"/>
      <c r="DQ101" s="898"/>
      <c r="DR101" s="899"/>
      <c r="DS101" s="899"/>
      <c r="DT101" s="899"/>
      <c r="DU101" s="900"/>
      <c r="DV101" s="895"/>
      <c r="DW101" s="896"/>
      <c r="DX101" s="896"/>
      <c r="DY101" s="896"/>
      <c r="DZ101" s="897"/>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394</v>
      </c>
      <c r="BR102" s="825" t="s">
        <v>426</v>
      </c>
      <c r="BS102" s="826"/>
      <c r="BT102" s="826"/>
      <c r="BU102" s="826"/>
      <c r="BV102" s="826"/>
      <c r="BW102" s="826"/>
      <c r="BX102" s="826"/>
      <c r="BY102" s="826"/>
      <c r="BZ102" s="826"/>
      <c r="CA102" s="826"/>
      <c r="CB102" s="826"/>
      <c r="CC102" s="826"/>
      <c r="CD102" s="826"/>
      <c r="CE102" s="826"/>
      <c r="CF102" s="826"/>
      <c r="CG102" s="827"/>
      <c r="CH102" s="920"/>
      <c r="CI102" s="921"/>
      <c r="CJ102" s="921"/>
      <c r="CK102" s="921"/>
      <c r="CL102" s="922"/>
      <c r="CM102" s="920"/>
      <c r="CN102" s="921"/>
      <c r="CO102" s="921"/>
      <c r="CP102" s="921"/>
      <c r="CQ102" s="922"/>
      <c r="CR102" s="923"/>
      <c r="CS102" s="888"/>
      <c r="CT102" s="888"/>
      <c r="CU102" s="888"/>
      <c r="CV102" s="924"/>
      <c r="CW102" s="923"/>
      <c r="CX102" s="888"/>
      <c r="CY102" s="888"/>
      <c r="CZ102" s="888"/>
      <c r="DA102" s="924"/>
      <c r="DB102" s="923"/>
      <c r="DC102" s="888"/>
      <c r="DD102" s="888"/>
      <c r="DE102" s="888"/>
      <c r="DF102" s="924"/>
      <c r="DG102" s="923"/>
      <c r="DH102" s="888"/>
      <c r="DI102" s="888"/>
      <c r="DJ102" s="888"/>
      <c r="DK102" s="924"/>
      <c r="DL102" s="923"/>
      <c r="DM102" s="888"/>
      <c r="DN102" s="888"/>
      <c r="DO102" s="888"/>
      <c r="DP102" s="924"/>
      <c r="DQ102" s="923"/>
      <c r="DR102" s="888"/>
      <c r="DS102" s="888"/>
      <c r="DT102" s="888"/>
      <c r="DU102" s="924"/>
      <c r="DV102" s="825"/>
      <c r="DW102" s="826"/>
      <c r="DX102" s="826"/>
      <c r="DY102" s="826"/>
      <c r="DZ102" s="947"/>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8" t="s">
        <v>427</v>
      </c>
      <c r="BR103" s="948"/>
      <c r="BS103" s="948"/>
      <c r="BT103" s="948"/>
      <c r="BU103" s="948"/>
      <c r="BV103" s="948"/>
      <c r="BW103" s="948"/>
      <c r="BX103" s="948"/>
      <c r="BY103" s="948"/>
      <c r="BZ103" s="948"/>
      <c r="CA103" s="948"/>
      <c r="CB103" s="948"/>
      <c r="CC103" s="948"/>
      <c r="CD103" s="948"/>
      <c r="CE103" s="948"/>
      <c r="CF103" s="948"/>
      <c r="CG103" s="948"/>
      <c r="CH103" s="948"/>
      <c r="CI103" s="948"/>
      <c r="CJ103" s="948"/>
      <c r="CK103" s="948"/>
      <c r="CL103" s="948"/>
      <c r="CM103" s="948"/>
      <c r="CN103" s="948"/>
      <c r="CO103" s="948"/>
      <c r="CP103" s="948"/>
      <c r="CQ103" s="948"/>
      <c r="CR103" s="948"/>
      <c r="CS103" s="948"/>
      <c r="CT103" s="948"/>
      <c r="CU103" s="948"/>
      <c r="CV103" s="948"/>
      <c r="CW103" s="948"/>
      <c r="CX103" s="948"/>
      <c r="CY103" s="948"/>
      <c r="CZ103" s="948"/>
      <c r="DA103" s="948"/>
      <c r="DB103" s="948"/>
      <c r="DC103" s="948"/>
      <c r="DD103" s="948"/>
      <c r="DE103" s="948"/>
      <c r="DF103" s="948"/>
      <c r="DG103" s="948"/>
      <c r="DH103" s="948"/>
      <c r="DI103" s="948"/>
      <c r="DJ103" s="948"/>
      <c r="DK103" s="948"/>
      <c r="DL103" s="948"/>
      <c r="DM103" s="948"/>
      <c r="DN103" s="948"/>
      <c r="DO103" s="948"/>
      <c r="DP103" s="948"/>
      <c r="DQ103" s="948"/>
      <c r="DR103" s="948"/>
      <c r="DS103" s="948"/>
      <c r="DT103" s="948"/>
      <c r="DU103" s="948"/>
      <c r="DV103" s="948"/>
      <c r="DW103" s="948"/>
      <c r="DX103" s="948"/>
      <c r="DY103" s="948"/>
      <c r="DZ103" s="948"/>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9" t="s">
        <v>428</v>
      </c>
      <c r="BR104" s="949"/>
      <c r="BS104" s="949"/>
      <c r="BT104" s="949"/>
      <c r="BU104" s="949"/>
      <c r="BV104" s="949"/>
      <c r="BW104" s="949"/>
      <c r="BX104" s="949"/>
      <c r="BY104" s="949"/>
      <c r="BZ104" s="949"/>
      <c r="CA104" s="949"/>
      <c r="CB104" s="949"/>
      <c r="CC104" s="949"/>
      <c r="CD104" s="949"/>
      <c r="CE104" s="949"/>
      <c r="CF104" s="949"/>
      <c r="CG104" s="949"/>
      <c r="CH104" s="949"/>
      <c r="CI104" s="949"/>
      <c r="CJ104" s="949"/>
      <c r="CK104" s="949"/>
      <c r="CL104" s="949"/>
      <c r="CM104" s="949"/>
      <c r="CN104" s="949"/>
      <c r="CO104" s="949"/>
      <c r="CP104" s="949"/>
      <c r="CQ104" s="949"/>
      <c r="CR104" s="949"/>
      <c r="CS104" s="949"/>
      <c r="CT104" s="949"/>
      <c r="CU104" s="949"/>
      <c r="CV104" s="949"/>
      <c r="CW104" s="949"/>
      <c r="CX104" s="949"/>
      <c r="CY104" s="949"/>
      <c r="CZ104" s="949"/>
      <c r="DA104" s="949"/>
      <c r="DB104" s="949"/>
      <c r="DC104" s="949"/>
      <c r="DD104" s="949"/>
      <c r="DE104" s="949"/>
      <c r="DF104" s="949"/>
      <c r="DG104" s="949"/>
      <c r="DH104" s="949"/>
      <c r="DI104" s="949"/>
      <c r="DJ104" s="949"/>
      <c r="DK104" s="949"/>
      <c r="DL104" s="949"/>
      <c r="DM104" s="949"/>
      <c r="DN104" s="949"/>
      <c r="DO104" s="949"/>
      <c r="DP104" s="949"/>
      <c r="DQ104" s="949"/>
      <c r="DR104" s="949"/>
      <c r="DS104" s="949"/>
      <c r="DT104" s="949"/>
      <c r="DU104" s="949"/>
      <c r="DV104" s="949"/>
      <c r="DW104" s="949"/>
      <c r="DX104" s="949"/>
      <c r="DY104" s="949"/>
      <c r="DZ104" s="949"/>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429</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430</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50" t="s">
        <v>431</v>
      </c>
      <c r="B108" s="951"/>
      <c r="C108" s="951"/>
      <c r="D108" s="951"/>
      <c r="E108" s="951"/>
      <c r="F108" s="951"/>
      <c r="G108" s="951"/>
      <c r="H108" s="951"/>
      <c r="I108" s="951"/>
      <c r="J108" s="951"/>
      <c r="K108" s="951"/>
      <c r="L108" s="951"/>
      <c r="M108" s="951"/>
      <c r="N108" s="951"/>
      <c r="O108" s="951"/>
      <c r="P108" s="951"/>
      <c r="Q108" s="951"/>
      <c r="R108" s="951"/>
      <c r="S108" s="951"/>
      <c r="T108" s="951"/>
      <c r="U108" s="951"/>
      <c r="V108" s="951"/>
      <c r="W108" s="951"/>
      <c r="X108" s="951"/>
      <c r="Y108" s="951"/>
      <c r="Z108" s="951"/>
      <c r="AA108" s="951"/>
      <c r="AB108" s="951"/>
      <c r="AC108" s="951"/>
      <c r="AD108" s="951"/>
      <c r="AE108" s="951"/>
      <c r="AF108" s="951"/>
      <c r="AG108" s="951"/>
      <c r="AH108" s="951"/>
      <c r="AI108" s="951"/>
      <c r="AJ108" s="951"/>
      <c r="AK108" s="951"/>
      <c r="AL108" s="951"/>
      <c r="AM108" s="951"/>
      <c r="AN108" s="951"/>
      <c r="AO108" s="951"/>
      <c r="AP108" s="951"/>
      <c r="AQ108" s="951"/>
      <c r="AR108" s="951"/>
      <c r="AS108" s="951"/>
      <c r="AT108" s="952"/>
      <c r="AU108" s="950" t="s">
        <v>432</v>
      </c>
      <c r="AV108" s="951"/>
      <c r="AW108" s="951"/>
      <c r="AX108" s="951"/>
      <c r="AY108" s="951"/>
      <c r="AZ108" s="951"/>
      <c r="BA108" s="951"/>
      <c r="BB108" s="951"/>
      <c r="BC108" s="951"/>
      <c r="BD108" s="951"/>
      <c r="BE108" s="951"/>
      <c r="BF108" s="951"/>
      <c r="BG108" s="951"/>
      <c r="BH108" s="951"/>
      <c r="BI108" s="951"/>
      <c r="BJ108" s="951"/>
      <c r="BK108" s="951"/>
      <c r="BL108" s="951"/>
      <c r="BM108" s="951"/>
      <c r="BN108" s="951"/>
      <c r="BO108" s="951"/>
      <c r="BP108" s="951"/>
      <c r="BQ108" s="951"/>
      <c r="BR108" s="951"/>
      <c r="BS108" s="951"/>
      <c r="BT108" s="951"/>
      <c r="BU108" s="951"/>
      <c r="BV108" s="951"/>
      <c r="BW108" s="951"/>
      <c r="BX108" s="951"/>
      <c r="BY108" s="951"/>
      <c r="BZ108" s="951"/>
      <c r="CA108" s="951"/>
      <c r="CB108" s="951"/>
      <c r="CC108" s="951"/>
      <c r="CD108" s="951"/>
      <c r="CE108" s="951"/>
      <c r="CF108" s="951"/>
      <c r="CG108" s="951"/>
      <c r="CH108" s="951"/>
      <c r="CI108" s="951"/>
      <c r="CJ108" s="951"/>
      <c r="CK108" s="951"/>
      <c r="CL108" s="951"/>
      <c r="CM108" s="951"/>
      <c r="CN108" s="951"/>
      <c r="CO108" s="951"/>
      <c r="CP108" s="951"/>
      <c r="CQ108" s="951"/>
      <c r="CR108" s="951"/>
      <c r="CS108" s="951"/>
      <c r="CT108" s="951"/>
      <c r="CU108" s="951"/>
      <c r="CV108" s="951"/>
      <c r="CW108" s="951"/>
      <c r="CX108" s="951"/>
      <c r="CY108" s="951"/>
      <c r="CZ108" s="951"/>
      <c r="DA108" s="951"/>
      <c r="DB108" s="951"/>
      <c r="DC108" s="951"/>
      <c r="DD108" s="951"/>
      <c r="DE108" s="951"/>
      <c r="DF108" s="951"/>
      <c r="DG108" s="951"/>
      <c r="DH108" s="951"/>
      <c r="DI108" s="951"/>
      <c r="DJ108" s="951"/>
      <c r="DK108" s="951"/>
      <c r="DL108" s="951"/>
      <c r="DM108" s="951"/>
      <c r="DN108" s="951"/>
      <c r="DO108" s="951"/>
      <c r="DP108" s="951"/>
      <c r="DQ108" s="951"/>
      <c r="DR108" s="951"/>
      <c r="DS108" s="951"/>
      <c r="DT108" s="951"/>
      <c r="DU108" s="951"/>
      <c r="DV108" s="951"/>
      <c r="DW108" s="951"/>
      <c r="DX108" s="951"/>
      <c r="DY108" s="951"/>
      <c r="DZ108" s="952"/>
    </row>
    <row r="109" spans="1:131" s="230" customFormat="1" ht="26.25" customHeight="1" x14ac:dyDescent="0.15">
      <c r="A109" s="945" t="s">
        <v>433</v>
      </c>
      <c r="B109" s="926"/>
      <c r="C109" s="926"/>
      <c r="D109" s="926"/>
      <c r="E109" s="926"/>
      <c r="F109" s="926"/>
      <c r="G109" s="926"/>
      <c r="H109" s="926"/>
      <c r="I109" s="926"/>
      <c r="J109" s="926"/>
      <c r="K109" s="926"/>
      <c r="L109" s="926"/>
      <c r="M109" s="926"/>
      <c r="N109" s="926"/>
      <c r="O109" s="926"/>
      <c r="P109" s="926"/>
      <c r="Q109" s="926"/>
      <c r="R109" s="926"/>
      <c r="S109" s="926"/>
      <c r="T109" s="926"/>
      <c r="U109" s="926"/>
      <c r="V109" s="926"/>
      <c r="W109" s="926"/>
      <c r="X109" s="926"/>
      <c r="Y109" s="926"/>
      <c r="Z109" s="927"/>
      <c r="AA109" s="925" t="s">
        <v>434</v>
      </c>
      <c r="AB109" s="926"/>
      <c r="AC109" s="926"/>
      <c r="AD109" s="926"/>
      <c r="AE109" s="927"/>
      <c r="AF109" s="925" t="s">
        <v>435</v>
      </c>
      <c r="AG109" s="926"/>
      <c r="AH109" s="926"/>
      <c r="AI109" s="926"/>
      <c r="AJ109" s="927"/>
      <c r="AK109" s="925" t="s">
        <v>312</v>
      </c>
      <c r="AL109" s="926"/>
      <c r="AM109" s="926"/>
      <c r="AN109" s="926"/>
      <c r="AO109" s="927"/>
      <c r="AP109" s="925" t="s">
        <v>436</v>
      </c>
      <c r="AQ109" s="926"/>
      <c r="AR109" s="926"/>
      <c r="AS109" s="926"/>
      <c r="AT109" s="928"/>
      <c r="AU109" s="945" t="s">
        <v>433</v>
      </c>
      <c r="AV109" s="926"/>
      <c r="AW109" s="926"/>
      <c r="AX109" s="926"/>
      <c r="AY109" s="926"/>
      <c r="AZ109" s="926"/>
      <c r="BA109" s="926"/>
      <c r="BB109" s="926"/>
      <c r="BC109" s="926"/>
      <c r="BD109" s="926"/>
      <c r="BE109" s="926"/>
      <c r="BF109" s="926"/>
      <c r="BG109" s="926"/>
      <c r="BH109" s="926"/>
      <c r="BI109" s="926"/>
      <c r="BJ109" s="926"/>
      <c r="BK109" s="926"/>
      <c r="BL109" s="926"/>
      <c r="BM109" s="926"/>
      <c r="BN109" s="926"/>
      <c r="BO109" s="926"/>
      <c r="BP109" s="927"/>
      <c r="BQ109" s="925" t="s">
        <v>434</v>
      </c>
      <c r="BR109" s="926"/>
      <c r="BS109" s="926"/>
      <c r="BT109" s="926"/>
      <c r="BU109" s="927"/>
      <c r="BV109" s="925" t="s">
        <v>435</v>
      </c>
      <c r="BW109" s="926"/>
      <c r="BX109" s="926"/>
      <c r="BY109" s="926"/>
      <c r="BZ109" s="927"/>
      <c r="CA109" s="925" t="s">
        <v>312</v>
      </c>
      <c r="CB109" s="926"/>
      <c r="CC109" s="926"/>
      <c r="CD109" s="926"/>
      <c r="CE109" s="927"/>
      <c r="CF109" s="946" t="s">
        <v>436</v>
      </c>
      <c r="CG109" s="946"/>
      <c r="CH109" s="946"/>
      <c r="CI109" s="946"/>
      <c r="CJ109" s="946"/>
      <c r="CK109" s="925" t="s">
        <v>437</v>
      </c>
      <c r="CL109" s="926"/>
      <c r="CM109" s="926"/>
      <c r="CN109" s="926"/>
      <c r="CO109" s="926"/>
      <c r="CP109" s="926"/>
      <c r="CQ109" s="926"/>
      <c r="CR109" s="926"/>
      <c r="CS109" s="926"/>
      <c r="CT109" s="926"/>
      <c r="CU109" s="926"/>
      <c r="CV109" s="926"/>
      <c r="CW109" s="926"/>
      <c r="CX109" s="926"/>
      <c r="CY109" s="926"/>
      <c r="CZ109" s="926"/>
      <c r="DA109" s="926"/>
      <c r="DB109" s="926"/>
      <c r="DC109" s="926"/>
      <c r="DD109" s="926"/>
      <c r="DE109" s="926"/>
      <c r="DF109" s="927"/>
      <c r="DG109" s="925" t="s">
        <v>434</v>
      </c>
      <c r="DH109" s="926"/>
      <c r="DI109" s="926"/>
      <c r="DJ109" s="926"/>
      <c r="DK109" s="927"/>
      <c r="DL109" s="925" t="s">
        <v>435</v>
      </c>
      <c r="DM109" s="926"/>
      <c r="DN109" s="926"/>
      <c r="DO109" s="926"/>
      <c r="DP109" s="927"/>
      <c r="DQ109" s="925" t="s">
        <v>312</v>
      </c>
      <c r="DR109" s="926"/>
      <c r="DS109" s="926"/>
      <c r="DT109" s="926"/>
      <c r="DU109" s="927"/>
      <c r="DV109" s="925" t="s">
        <v>436</v>
      </c>
      <c r="DW109" s="926"/>
      <c r="DX109" s="926"/>
      <c r="DY109" s="926"/>
      <c r="DZ109" s="928"/>
    </row>
    <row r="110" spans="1:131" s="230" customFormat="1" ht="26.25" customHeight="1" x14ac:dyDescent="0.15">
      <c r="A110" s="929" t="s">
        <v>438</v>
      </c>
      <c r="B110" s="930"/>
      <c r="C110" s="930"/>
      <c r="D110" s="930"/>
      <c r="E110" s="930"/>
      <c r="F110" s="930"/>
      <c r="G110" s="930"/>
      <c r="H110" s="930"/>
      <c r="I110" s="930"/>
      <c r="J110" s="930"/>
      <c r="K110" s="930"/>
      <c r="L110" s="930"/>
      <c r="M110" s="930"/>
      <c r="N110" s="930"/>
      <c r="O110" s="930"/>
      <c r="P110" s="930"/>
      <c r="Q110" s="930"/>
      <c r="R110" s="930"/>
      <c r="S110" s="930"/>
      <c r="T110" s="930"/>
      <c r="U110" s="930"/>
      <c r="V110" s="930"/>
      <c r="W110" s="930"/>
      <c r="X110" s="930"/>
      <c r="Y110" s="930"/>
      <c r="Z110" s="931"/>
      <c r="AA110" s="932">
        <v>2019002</v>
      </c>
      <c r="AB110" s="933"/>
      <c r="AC110" s="933"/>
      <c r="AD110" s="933"/>
      <c r="AE110" s="934"/>
      <c r="AF110" s="935">
        <v>2096521</v>
      </c>
      <c r="AG110" s="933"/>
      <c r="AH110" s="933"/>
      <c r="AI110" s="933"/>
      <c r="AJ110" s="934"/>
      <c r="AK110" s="935">
        <v>2112796</v>
      </c>
      <c r="AL110" s="933"/>
      <c r="AM110" s="933"/>
      <c r="AN110" s="933"/>
      <c r="AO110" s="934"/>
      <c r="AP110" s="936">
        <v>18.8</v>
      </c>
      <c r="AQ110" s="937"/>
      <c r="AR110" s="937"/>
      <c r="AS110" s="937"/>
      <c r="AT110" s="938"/>
      <c r="AU110" s="939" t="s">
        <v>75</v>
      </c>
      <c r="AV110" s="940"/>
      <c r="AW110" s="940"/>
      <c r="AX110" s="940"/>
      <c r="AY110" s="940"/>
      <c r="AZ110" s="962" t="s">
        <v>439</v>
      </c>
      <c r="BA110" s="930"/>
      <c r="BB110" s="930"/>
      <c r="BC110" s="930"/>
      <c r="BD110" s="930"/>
      <c r="BE110" s="930"/>
      <c r="BF110" s="930"/>
      <c r="BG110" s="930"/>
      <c r="BH110" s="930"/>
      <c r="BI110" s="930"/>
      <c r="BJ110" s="930"/>
      <c r="BK110" s="930"/>
      <c r="BL110" s="930"/>
      <c r="BM110" s="930"/>
      <c r="BN110" s="930"/>
      <c r="BO110" s="930"/>
      <c r="BP110" s="931"/>
      <c r="BQ110" s="963">
        <v>22295902</v>
      </c>
      <c r="BR110" s="964"/>
      <c r="BS110" s="964"/>
      <c r="BT110" s="964"/>
      <c r="BU110" s="964"/>
      <c r="BV110" s="964">
        <v>22052693</v>
      </c>
      <c r="BW110" s="964"/>
      <c r="BX110" s="964"/>
      <c r="BY110" s="964"/>
      <c r="BZ110" s="964"/>
      <c r="CA110" s="964">
        <v>21442692</v>
      </c>
      <c r="CB110" s="964"/>
      <c r="CC110" s="964"/>
      <c r="CD110" s="964"/>
      <c r="CE110" s="964"/>
      <c r="CF110" s="977">
        <v>190.9</v>
      </c>
      <c r="CG110" s="978"/>
      <c r="CH110" s="978"/>
      <c r="CI110" s="978"/>
      <c r="CJ110" s="978"/>
      <c r="CK110" s="979" t="s">
        <v>440</v>
      </c>
      <c r="CL110" s="980"/>
      <c r="CM110" s="962" t="s">
        <v>441</v>
      </c>
      <c r="CN110" s="930"/>
      <c r="CO110" s="930"/>
      <c r="CP110" s="930"/>
      <c r="CQ110" s="930"/>
      <c r="CR110" s="930"/>
      <c r="CS110" s="930"/>
      <c r="CT110" s="930"/>
      <c r="CU110" s="930"/>
      <c r="CV110" s="930"/>
      <c r="CW110" s="930"/>
      <c r="CX110" s="930"/>
      <c r="CY110" s="930"/>
      <c r="CZ110" s="930"/>
      <c r="DA110" s="930"/>
      <c r="DB110" s="930"/>
      <c r="DC110" s="930"/>
      <c r="DD110" s="930"/>
      <c r="DE110" s="930"/>
      <c r="DF110" s="931"/>
      <c r="DG110" s="963" t="s">
        <v>130</v>
      </c>
      <c r="DH110" s="964"/>
      <c r="DI110" s="964"/>
      <c r="DJ110" s="964"/>
      <c r="DK110" s="964"/>
      <c r="DL110" s="964" t="s">
        <v>442</v>
      </c>
      <c r="DM110" s="964"/>
      <c r="DN110" s="964"/>
      <c r="DO110" s="964"/>
      <c r="DP110" s="964"/>
      <c r="DQ110" s="964" t="s">
        <v>130</v>
      </c>
      <c r="DR110" s="964"/>
      <c r="DS110" s="964"/>
      <c r="DT110" s="964"/>
      <c r="DU110" s="964"/>
      <c r="DV110" s="965" t="s">
        <v>130</v>
      </c>
      <c r="DW110" s="965"/>
      <c r="DX110" s="965"/>
      <c r="DY110" s="965"/>
      <c r="DZ110" s="966"/>
    </row>
    <row r="111" spans="1:131" s="230" customFormat="1" ht="26.25" customHeight="1" x14ac:dyDescent="0.15">
      <c r="A111" s="967" t="s">
        <v>443</v>
      </c>
      <c r="B111" s="968"/>
      <c r="C111" s="968"/>
      <c r="D111" s="968"/>
      <c r="E111" s="968"/>
      <c r="F111" s="968"/>
      <c r="G111" s="968"/>
      <c r="H111" s="968"/>
      <c r="I111" s="968"/>
      <c r="J111" s="968"/>
      <c r="K111" s="968"/>
      <c r="L111" s="968"/>
      <c r="M111" s="968"/>
      <c r="N111" s="968"/>
      <c r="O111" s="968"/>
      <c r="P111" s="968"/>
      <c r="Q111" s="968"/>
      <c r="R111" s="968"/>
      <c r="S111" s="968"/>
      <c r="T111" s="968"/>
      <c r="U111" s="968"/>
      <c r="V111" s="968"/>
      <c r="W111" s="968"/>
      <c r="X111" s="968"/>
      <c r="Y111" s="968"/>
      <c r="Z111" s="969"/>
      <c r="AA111" s="970" t="s">
        <v>130</v>
      </c>
      <c r="AB111" s="971"/>
      <c r="AC111" s="971"/>
      <c r="AD111" s="971"/>
      <c r="AE111" s="972"/>
      <c r="AF111" s="973" t="s">
        <v>130</v>
      </c>
      <c r="AG111" s="971"/>
      <c r="AH111" s="971"/>
      <c r="AI111" s="971"/>
      <c r="AJ111" s="972"/>
      <c r="AK111" s="973" t="s">
        <v>442</v>
      </c>
      <c r="AL111" s="971"/>
      <c r="AM111" s="971"/>
      <c r="AN111" s="971"/>
      <c r="AO111" s="972"/>
      <c r="AP111" s="974" t="s">
        <v>442</v>
      </c>
      <c r="AQ111" s="975"/>
      <c r="AR111" s="975"/>
      <c r="AS111" s="975"/>
      <c r="AT111" s="976"/>
      <c r="AU111" s="941"/>
      <c r="AV111" s="942"/>
      <c r="AW111" s="942"/>
      <c r="AX111" s="942"/>
      <c r="AY111" s="942"/>
      <c r="AZ111" s="955" t="s">
        <v>444</v>
      </c>
      <c r="BA111" s="956"/>
      <c r="BB111" s="956"/>
      <c r="BC111" s="956"/>
      <c r="BD111" s="956"/>
      <c r="BE111" s="956"/>
      <c r="BF111" s="956"/>
      <c r="BG111" s="956"/>
      <c r="BH111" s="956"/>
      <c r="BI111" s="956"/>
      <c r="BJ111" s="956"/>
      <c r="BK111" s="956"/>
      <c r="BL111" s="956"/>
      <c r="BM111" s="956"/>
      <c r="BN111" s="956"/>
      <c r="BO111" s="956"/>
      <c r="BP111" s="957"/>
      <c r="BQ111" s="958" t="s">
        <v>130</v>
      </c>
      <c r="BR111" s="959"/>
      <c r="BS111" s="959"/>
      <c r="BT111" s="959"/>
      <c r="BU111" s="959"/>
      <c r="BV111" s="959" t="s">
        <v>130</v>
      </c>
      <c r="BW111" s="959"/>
      <c r="BX111" s="959"/>
      <c r="BY111" s="959"/>
      <c r="BZ111" s="959"/>
      <c r="CA111" s="959" t="s">
        <v>130</v>
      </c>
      <c r="CB111" s="959"/>
      <c r="CC111" s="959"/>
      <c r="CD111" s="959"/>
      <c r="CE111" s="959"/>
      <c r="CF111" s="953" t="s">
        <v>130</v>
      </c>
      <c r="CG111" s="954"/>
      <c r="CH111" s="954"/>
      <c r="CI111" s="954"/>
      <c r="CJ111" s="954"/>
      <c r="CK111" s="981"/>
      <c r="CL111" s="982"/>
      <c r="CM111" s="955" t="s">
        <v>445</v>
      </c>
      <c r="CN111" s="956"/>
      <c r="CO111" s="956"/>
      <c r="CP111" s="956"/>
      <c r="CQ111" s="956"/>
      <c r="CR111" s="956"/>
      <c r="CS111" s="956"/>
      <c r="CT111" s="956"/>
      <c r="CU111" s="956"/>
      <c r="CV111" s="956"/>
      <c r="CW111" s="956"/>
      <c r="CX111" s="956"/>
      <c r="CY111" s="956"/>
      <c r="CZ111" s="956"/>
      <c r="DA111" s="956"/>
      <c r="DB111" s="956"/>
      <c r="DC111" s="956"/>
      <c r="DD111" s="956"/>
      <c r="DE111" s="956"/>
      <c r="DF111" s="957"/>
      <c r="DG111" s="958" t="s">
        <v>130</v>
      </c>
      <c r="DH111" s="959"/>
      <c r="DI111" s="959"/>
      <c r="DJ111" s="959"/>
      <c r="DK111" s="959"/>
      <c r="DL111" s="959" t="s">
        <v>130</v>
      </c>
      <c r="DM111" s="959"/>
      <c r="DN111" s="959"/>
      <c r="DO111" s="959"/>
      <c r="DP111" s="959"/>
      <c r="DQ111" s="959" t="s">
        <v>442</v>
      </c>
      <c r="DR111" s="959"/>
      <c r="DS111" s="959"/>
      <c r="DT111" s="959"/>
      <c r="DU111" s="959"/>
      <c r="DV111" s="960" t="s">
        <v>130</v>
      </c>
      <c r="DW111" s="960"/>
      <c r="DX111" s="960"/>
      <c r="DY111" s="960"/>
      <c r="DZ111" s="961"/>
    </row>
    <row r="112" spans="1:131" s="230" customFormat="1" ht="26.25" customHeight="1" x14ac:dyDescent="0.15">
      <c r="A112" s="985" t="s">
        <v>446</v>
      </c>
      <c r="B112" s="986"/>
      <c r="C112" s="956" t="s">
        <v>447</v>
      </c>
      <c r="D112" s="956"/>
      <c r="E112" s="956"/>
      <c r="F112" s="956"/>
      <c r="G112" s="956"/>
      <c r="H112" s="956"/>
      <c r="I112" s="956"/>
      <c r="J112" s="956"/>
      <c r="K112" s="956"/>
      <c r="L112" s="956"/>
      <c r="M112" s="956"/>
      <c r="N112" s="956"/>
      <c r="O112" s="956"/>
      <c r="P112" s="956"/>
      <c r="Q112" s="956"/>
      <c r="R112" s="956"/>
      <c r="S112" s="956"/>
      <c r="T112" s="956"/>
      <c r="U112" s="956"/>
      <c r="V112" s="956"/>
      <c r="W112" s="956"/>
      <c r="X112" s="956"/>
      <c r="Y112" s="956"/>
      <c r="Z112" s="957"/>
      <c r="AA112" s="991" t="s">
        <v>442</v>
      </c>
      <c r="AB112" s="992"/>
      <c r="AC112" s="992"/>
      <c r="AD112" s="992"/>
      <c r="AE112" s="993"/>
      <c r="AF112" s="994" t="s">
        <v>442</v>
      </c>
      <c r="AG112" s="992"/>
      <c r="AH112" s="992"/>
      <c r="AI112" s="992"/>
      <c r="AJ112" s="993"/>
      <c r="AK112" s="994" t="s">
        <v>130</v>
      </c>
      <c r="AL112" s="992"/>
      <c r="AM112" s="992"/>
      <c r="AN112" s="992"/>
      <c r="AO112" s="993"/>
      <c r="AP112" s="995" t="s">
        <v>415</v>
      </c>
      <c r="AQ112" s="996"/>
      <c r="AR112" s="996"/>
      <c r="AS112" s="996"/>
      <c r="AT112" s="997"/>
      <c r="AU112" s="941"/>
      <c r="AV112" s="942"/>
      <c r="AW112" s="942"/>
      <c r="AX112" s="942"/>
      <c r="AY112" s="942"/>
      <c r="AZ112" s="955" t="s">
        <v>448</v>
      </c>
      <c r="BA112" s="956"/>
      <c r="BB112" s="956"/>
      <c r="BC112" s="956"/>
      <c r="BD112" s="956"/>
      <c r="BE112" s="956"/>
      <c r="BF112" s="956"/>
      <c r="BG112" s="956"/>
      <c r="BH112" s="956"/>
      <c r="BI112" s="956"/>
      <c r="BJ112" s="956"/>
      <c r="BK112" s="956"/>
      <c r="BL112" s="956"/>
      <c r="BM112" s="956"/>
      <c r="BN112" s="956"/>
      <c r="BO112" s="956"/>
      <c r="BP112" s="957"/>
      <c r="BQ112" s="958">
        <v>5692018</v>
      </c>
      <c r="BR112" s="959"/>
      <c r="BS112" s="959"/>
      <c r="BT112" s="959"/>
      <c r="BU112" s="959"/>
      <c r="BV112" s="959">
        <v>4930520</v>
      </c>
      <c r="BW112" s="959"/>
      <c r="BX112" s="959"/>
      <c r="BY112" s="959"/>
      <c r="BZ112" s="959"/>
      <c r="CA112" s="959">
        <v>4403604</v>
      </c>
      <c r="CB112" s="959"/>
      <c r="CC112" s="959"/>
      <c r="CD112" s="959"/>
      <c r="CE112" s="959"/>
      <c r="CF112" s="953">
        <v>39.200000000000003</v>
      </c>
      <c r="CG112" s="954"/>
      <c r="CH112" s="954"/>
      <c r="CI112" s="954"/>
      <c r="CJ112" s="954"/>
      <c r="CK112" s="981"/>
      <c r="CL112" s="982"/>
      <c r="CM112" s="955" t="s">
        <v>449</v>
      </c>
      <c r="CN112" s="956"/>
      <c r="CO112" s="956"/>
      <c r="CP112" s="956"/>
      <c r="CQ112" s="956"/>
      <c r="CR112" s="956"/>
      <c r="CS112" s="956"/>
      <c r="CT112" s="956"/>
      <c r="CU112" s="956"/>
      <c r="CV112" s="956"/>
      <c r="CW112" s="956"/>
      <c r="CX112" s="956"/>
      <c r="CY112" s="956"/>
      <c r="CZ112" s="956"/>
      <c r="DA112" s="956"/>
      <c r="DB112" s="956"/>
      <c r="DC112" s="956"/>
      <c r="DD112" s="956"/>
      <c r="DE112" s="956"/>
      <c r="DF112" s="957"/>
      <c r="DG112" s="958" t="s">
        <v>442</v>
      </c>
      <c r="DH112" s="959"/>
      <c r="DI112" s="959"/>
      <c r="DJ112" s="959"/>
      <c r="DK112" s="959"/>
      <c r="DL112" s="959" t="s">
        <v>442</v>
      </c>
      <c r="DM112" s="959"/>
      <c r="DN112" s="959"/>
      <c r="DO112" s="959"/>
      <c r="DP112" s="959"/>
      <c r="DQ112" s="959" t="s">
        <v>442</v>
      </c>
      <c r="DR112" s="959"/>
      <c r="DS112" s="959"/>
      <c r="DT112" s="959"/>
      <c r="DU112" s="959"/>
      <c r="DV112" s="960" t="s">
        <v>130</v>
      </c>
      <c r="DW112" s="960"/>
      <c r="DX112" s="960"/>
      <c r="DY112" s="960"/>
      <c r="DZ112" s="961"/>
    </row>
    <row r="113" spans="1:130" s="230" customFormat="1" ht="26.25" customHeight="1" x14ac:dyDescent="0.15">
      <c r="A113" s="987"/>
      <c r="B113" s="988"/>
      <c r="C113" s="956" t="s">
        <v>450</v>
      </c>
      <c r="D113" s="956"/>
      <c r="E113" s="956"/>
      <c r="F113" s="956"/>
      <c r="G113" s="956"/>
      <c r="H113" s="956"/>
      <c r="I113" s="956"/>
      <c r="J113" s="956"/>
      <c r="K113" s="956"/>
      <c r="L113" s="956"/>
      <c r="M113" s="956"/>
      <c r="N113" s="956"/>
      <c r="O113" s="956"/>
      <c r="P113" s="956"/>
      <c r="Q113" s="956"/>
      <c r="R113" s="956"/>
      <c r="S113" s="956"/>
      <c r="T113" s="956"/>
      <c r="U113" s="956"/>
      <c r="V113" s="956"/>
      <c r="W113" s="956"/>
      <c r="X113" s="956"/>
      <c r="Y113" s="956"/>
      <c r="Z113" s="957"/>
      <c r="AA113" s="970">
        <v>498892</v>
      </c>
      <c r="AB113" s="971"/>
      <c r="AC113" s="971"/>
      <c r="AD113" s="971"/>
      <c r="AE113" s="972"/>
      <c r="AF113" s="973">
        <v>447218</v>
      </c>
      <c r="AG113" s="971"/>
      <c r="AH113" s="971"/>
      <c r="AI113" s="971"/>
      <c r="AJ113" s="972"/>
      <c r="AK113" s="973">
        <v>452017</v>
      </c>
      <c r="AL113" s="971"/>
      <c r="AM113" s="971"/>
      <c r="AN113" s="971"/>
      <c r="AO113" s="972"/>
      <c r="AP113" s="974">
        <v>4</v>
      </c>
      <c r="AQ113" s="975"/>
      <c r="AR113" s="975"/>
      <c r="AS113" s="975"/>
      <c r="AT113" s="976"/>
      <c r="AU113" s="941"/>
      <c r="AV113" s="942"/>
      <c r="AW113" s="942"/>
      <c r="AX113" s="942"/>
      <c r="AY113" s="942"/>
      <c r="AZ113" s="955" t="s">
        <v>451</v>
      </c>
      <c r="BA113" s="956"/>
      <c r="BB113" s="956"/>
      <c r="BC113" s="956"/>
      <c r="BD113" s="956"/>
      <c r="BE113" s="956"/>
      <c r="BF113" s="956"/>
      <c r="BG113" s="956"/>
      <c r="BH113" s="956"/>
      <c r="BI113" s="956"/>
      <c r="BJ113" s="956"/>
      <c r="BK113" s="956"/>
      <c r="BL113" s="956"/>
      <c r="BM113" s="956"/>
      <c r="BN113" s="956"/>
      <c r="BO113" s="956"/>
      <c r="BP113" s="957"/>
      <c r="BQ113" s="958">
        <v>6494455</v>
      </c>
      <c r="BR113" s="959"/>
      <c r="BS113" s="959"/>
      <c r="BT113" s="959"/>
      <c r="BU113" s="959"/>
      <c r="BV113" s="959">
        <v>6413207</v>
      </c>
      <c r="BW113" s="959"/>
      <c r="BX113" s="959"/>
      <c r="BY113" s="959"/>
      <c r="BZ113" s="959"/>
      <c r="CA113" s="959">
        <v>6052383</v>
      </c>
      <c r="CB113" s="959"/>
      <c r="CC113" s="959"/>
      <c r="CD113" s="959"/>
      <c r="CE113" s="959"/>
      <c r="CF113" s="953">
        <v>53.9</v>
      </c>
      <c r="CG113" s="954"/>
      <c r="CH113" s="954"/>
      <c r="CI113" s="954"/>
      <c r="CJ113" s="954"/>
      <c r="CK113" s="981"/>
      <c r="CL113" s="982"/>
      <c r="CM113" s="955" t="s">
        <v>452</v>
      </c>
      <c r="CN113" s="956"/>
      <c r="CO113" s="956"/>
      <c r="CP113" s="956"/>
      <c r="CQ113" s="956"/>
      <c r="CR113" s="956"/>
      <c r="CS113" s="956"/>
      <c r="CT113" s="956"/>
      <c r="CU113" s="956"/>
      <c r="CV113" s="956"/>
      <c r="CW113" s="956"/>
      <c r="CX113" s="956"/>
      <c r="CY113" s="956"/>
      <c r="CZ113" s="956"/>
      <c r="DA113" s="956"/>
      <c r="DB113" s="956"/>
      <c r="DC113" s="956"/>
      <c r="DD113" s="956"/>
      <c r="DE113" s="956"/>
      <c r="DF113" s="957"/>
      <c r="DG113" s="991" t="s">
        <v>442</v>
      </c>
      <c r="DH113" s="992"/>
      <c r="DI113" s="992"/>
      <c r="DJ113" s="992"/>
      <c r="DK113" s="993"/>
      <c r="DL113" s="994" t="s">
        <v>442</v>
      </c>
      <c r="DM113" s="992"/>
      <c r="DN113" s="992"/>
      <c r="DO113" s="992"/>
      <c r="DP113" s="993"/>
      <c r="DQ113" s="994" t="s">
        <v>442</v>
      </c>
      <c r="DR113" s="992"/>
      <c r="DS113" s="992"/>
      <c r="DT113" s="992"/>
      <c r="DU113" s="993"/>
      <c r="DV113" s="995" t="s">
        <v>442</v>
      </c>
      <c r="DW113" s="996"/>
      <c r="DX113" s="996"/>
      <c r="DY113" s="996"/>
      <c r="DZ113" s="997"/>
    </row>
    <row r="114" spans="1:130" s="230" customFormat="1" ht="26.25" customHeight="1" x14ac:dyDescent="0.15">
      <c r="A114" s="987"/>
      <c r="B114" s="988"/>
      <c r="C114" s="956" t="s">
        <v>453</v>
      </c>
      <c r="D114" s="956"/>
      <c r="E114" s="956"/>
      <c r="F114" s="956"/>
      <c r="G114" s="956"/>
      <c r="H114" s="956"/>
      <c r="I114" s="956"/>
      <c r="J114" s="956"/>
      <c r="K114" s="956"/>
      <c r="L114" s="956"/>
      <c r="M114" s="956"/>
      <c r="N114" s="956"/>
      <c r="O114" s="956"/>
      <c r="P114" s="956"/>
      <c r="Q114" s="956"/>
      <c r="R114" s="956"/>
      <c r="S114" s="956"/>
      <c r="T114" s="956"/>
      <c r="U114" s="956"/>
      <c r="V114" s="956"/>
      <c r="W114" s="956"/>
      <c r="X114" s="956"/>
      <c r="Y114" s="956"/>
      <c r="Z114" s="957"/>
      <c r="AA114" s="991">
        <v>507594</v>
      </c>
      <c r="AB114" s="992"/>
      <c r="AC114" s="992"/>
      <c r="AD114" s="992"/>
      <c r="AE114" s="993"/>
      <c r="AF114" s="994">
        <v>513703</v>
      </c>
      <c r="AG114" s="992"/>
      <c r="AH114" s="992"/>
      <c r="AI114" s="992"/>
      <c r="AJ114" s="993"/>
      <c r="AK114" s="994">
        <v>502389</v>
      </c>
      <c r="AL114" s="992"/>
      <c r="AM114" s="992"/>
      <c r="AN114" s="992"/>
      <c r="AO114" s="993"/>
      <c r="AP114" s="995">
        <v>4.5</v>
      </c>
      <c r="AQ114" s="996"/>
      <c r="AR114" s="996"/>
      <c r="AS114" s="996"/>
      <c r="AT114" s="997"/>
      <c r="AU114" s="941"/>
      <c r="AV114" s="942"/>
      <c r="AW114" s="942"/>
      <c r="AX114" s="942"/>
      <c r="AY114" s="942"/>
      <c r="AZ114" s="955" t="s">
        <v>454</v>
      </c>
      <c r="BA114" s="956"/>
      <c r="BB114" s="956"/>
      <c r="BC114" s="956"/>
      <c r="BD114" s="956"/>
      <c r="BE114" s="956"/>
      <c r="BF114" s="956"/>
      <c r="BG114" s="956"/>
      <c r="BH114" s="956"/>
      <c r="BI114" s="956"/>
      <c r="BJ114" s="956"/>
      <c r="BK114" s="956"/>
      <c r="BL114" s="956"/>
      <c r="BM114" s="956"/>
      <c r="BN114" s="956"/>
      <c r="BO114" s="956"/>
      <c r="BP114" s="957"/>
      <c r="BQ114" s="958">
        <v>1336723</v>
      </c>
      <c r="BR114" s="959"/>
      <c r="BS114" s="959"/>
      <c r="BT114" s="959"/>
      <c r="BU114" s="959"/>
      <c r="BV114" s="959">
        <v>1261604</v>
      </c>
      <c r="BW114" s="959"/>
      <c r="BX114" s="959"/>
      <c r="BY114" s="959"/>
      <c r="BZ114" s="959"/>
      <c r="CA114" s="959">
        <v>1290079</v>
      </c>
      <c r="CB114" s="959"/>
      <c r="CC114" s="959"/>
      <c r="CD114" s="959"/>
      <c r="CE114" s="959"/>
      <c r="CF114" s="953">
        <v>11.5</v>
      </c>
      <c r="CG114" s="954"/>
      <c r="CH114" s="954"/>
      <c r="CI114" s="954"/>
      <c r="CJ114" s="954"/>
      <c r="CK114" s="981"/>
      <c r="CL114" s="982"/>
      <c r="CM114" s="955" t="s">
        <v>455</v>
      </c>
      <c r="CN114" s="956"/>
      <c r="CO114" s="956"/>
      <c r="CP114" s="956"/>
      <c r="CQ114" s="956"/>
      <c r="CR114" s="956"/>
      <c r="CS114" s="956"/>
      <c r="CT114" s="956"/>
      <c r="CU114" s="956"/>
      <c r="CV114" s="956"/>
      <c r="CW114" s="956"/>
      <c r="CX114" s="956"/>
      <c r="CY114" s="956"/>
      <c r="CZ114" s="956"/>
      <c r="DA114" s="956"/>
      <c r="DB114" s="956"/>
      <c r="DC114" s="956"/>
      <c r="DD114" s="956"/>
      <c r="DE114" s="956"/>
      <c r="DF114" s="957"/>
      <c r="DG114" s="991" t="s">
        <v>442</v>
      </c>
      <c r="DH114" s="992"/>
      <c r="DI114" s="992"/>
      <c r="DJ114" s="992"/>
      <c r="DK114" s="993"/>
      <c r="DL114" s="994" t="s">
        <v>130</v>
      </c>
      <c r="DM114" s="992"/>
      <c r="DN114" s="992"/>
      <c r="DO114" s="992"/>
      <c r="DP114" s="993"/>
      <c r="DQ114" s="994" t="s">
        <v>130</v>
      </c>
      <c r="DR114" s="992"/>
      <c r="DS114" s="992"/>
      <c r="DT114" s="992"/>
      <c r="DU114" s="993"/>
      <c r="DV114" s="995" t="s">
        <v>442</v>
      </c>
      <c r="DW114" s="996"/>
      <c r="DX114" s="996"/>
      <c r="DY114" s="996"/>
      <c r="DZ114" s="997"/>
    </row>
    <row r="115" spans="1:130" s="230" customFormat="1" ht="26.25" customHeight="1" x14ac:dyDescent="0.15">
      <c r="A115" s="987"/>
      <c r="B115" s="988"/>
      <c r="C115" s="956" t="s">
        <v>456</v>
      </c>
      <c r="D115" s="956"/>
      <c r="E115" s="956"/>
      <c r="F115" s="956"/>
      <c r="G115" s="956"/>
      <c r="H115" s="956"/>
      <c r="I115" s="956"/>
      <c r="J115" s="956"/>
      <c r="K115" s="956"/>
      <c r="L115" s="956"/>
      <c r="M115" s="956"/>
      <c r="N115" s="956"/>
      <c r="O115" s="956"/>
      <c r="P115" s="956"/>
      <c r="Q115" s="956"/>
      <c r="R115" s="956"/>
      <c r="S115" s="956"/>
      <c r="T115" s="956"/>
      <c r="U115" s="956"/>
      <c r="V115" s="956"/>
      <c r="W115" s="956"/>
      <c r="X115" s="956"/>
      <c r="Y115" s="956"/>
      <c r="Z115" s="957"/>
      <c r="AA115" s="970" t="s">
        <v>130</v>
      </c>
      <c r="AB115" s="971"/>
      <c r="AC115" s="971"/>
      <c r="AD115" s="971"/>
      <c r="AE115" s="972"/>
      <c r="AF115" s="973" t="s">
        <v>130</v>
      </c>
      <c r="AG115" s="971"/>
      <c r="AH115" s="971"/>
      <c r="AI115" s="971"/>
      <c r="AJ115" s="972"/>
      <c r="AK115" s="973" t="s">
        <v>130</v>
      </c>
      <c r="AL115" s="971"/>
      <c r="AM115" s="971"/>
      <c r="AN115" s="971"/>
      <c r="AO115" s="972"/>
      <c r="AP115" s="974" t="s">
        <v>415</v>
      </c>
      <c r="AQ115" s="975"/>
      <c r="AR115" s="975"/>
      <c r="AS115" s="975"/>
      <c r="AT115" s="976"/>
      <c r="AU115" s="941"/>
      <c r="AV115" s="942"/>
      <c r="AW115" s="942"/>
      <c r="AX115" s="942"/>
      <c r="AY115" s="942"/>
      <c r="AZ115" s="955" t="s">
        <v>457</v>
      </c>
      <c r="BA115" s="956"/>
      <c r="BB115" s="956"/>
      <c r="BC115" s="956"/>
      <c r="BD115" s="956"/>
      <c r="BE115" s="956"/>
      <c r="BF115" s="956"/>
      <c r="BG115" s="956"/>
      <c r="BH115" s="956"/>
      <c r="BI115" s="956"/>
      <c r="BJ115" s="956"/>
      <c r="BK115" s="956"/>
      <c r="BL115" s="956"/>
      <c r="BM115" s="956"/>
      <c r="BN115" s="956"/>
      <c r="BO115" s="956"/>
      <c r="BP115" s="957"/>
      <c r="BQ115" s="958">
        <v>6843</v>
      </c>
      <c r="BR115" s="959"/>
      <c r="BS115" s="959"/>
      <c r="BT115" s="959"/>
      <c r="BU115" s="959"/>
      <c r="BV115" s="959">
        <v>1872</v>
      </c>
      <c r="BW115" s="959"/>
      <c r="BX115" s="959"/>
      <c r="BY115" s="959"/>
      <c r="BZ115" s="959"/>
      <c r="CA115" s="959">
        <v>264</v>
      </c>
      <c r="CB115" s="959"/>
      <c r="CC115" s="959"/>
      <c r="CD115" s="959"/>
      <c r="CE115" s="959"/>
      <c r="CF115" s="953">
        <v>0</v>
      </c>
      <c r="CG115" s="954"/>
      <c r="CH115" s="954"/>
      <c r="CI115" s="954"/>
      <c r="CJ115" s="954"/>
      <c r="CK115" s="981"/>
      <c r="CL115" s="982"/>
      <c r="CM115" s="955" t="s">
        <v>458</v>
      </c>
      <c r="CN115" s="956"/>
      <c r="CO115" s="956"/>
      <c r="CP115" s="956"/>
      <c r="CQ115" s="956"/>
      <c r="CR115" s="956"/>
      <c r="CS115" s="956"/>
      <c r="CT115" s="956"/>
      <c r="CU115" s="956"/>
      <c r="CV115" s="956"/>
      <c r="CW115" s="956"/>
      <c r="CX115" s="956"/>
      <c r="CY115" s="956"/>
      <c r="CZ115" s="956"/>
      <c r="DA115" s="956"/>
      <c r="DB115" s="956"/>
      <c r="DC115" s="956"/>
      <c r="DD115" s="956"/>
      <c r="DE115" s="956"/>
      <c r="DF115" s="957"/>
      <c r="DG115" s="991" t="s">
        <v>130</v>
      </c>
      <c r="DH115" s="992"/>
      <c r="DI115" s="992"/>
      <c r="DJ115" s="992"/>
      <c r="DK115" s="993"/>
      <c r="DL115" s="994" t="s">
        <v>442</v>
      </c>
      <c r="DM115" s="992"/>
      <c r="DN115" s="992"/>
      <c r="DO115" s="992"/>
      <c r="DP115" s="993"/>
      <c r="DQ115" s="994" t="s">
        <v>130</v>
      </c>
      <c r="DR115" s="992"/>
      <c r="DS115" s="992"/>
      <c r="DT115" s="992"/>
      <c r="DU115" s="993"/>
      <c r="DV115" s="995" t="s">
        <v>130</v>
      </c>
      <c r="DW115" s="996"/>
      <c r="DX115" s="996"/>
      <c r="DY115" s="996"/>
      <c r="DZ115" s="997"/>
    </row>
    <row r="116" spans="1:130" s="230" customFormat="1" ht="26.25" customHeight="1" x14ac:dyDescent="0.15">
      <c r="A116" s="989"/>
      <c r="B116" s="990"/>
      <c r="C116" s="998" t="s">
        <v>459</v>
      </c>
      <c r="D116" s="998"/>
      <c r="E116" s="998"/>
      <c r="F116" s="998"/>
      <c r="G116" s="998"/>
      <c r="H116" s="998"/>
      <c r="I116" s="998"/>
      <c r="J116" s="998"/>
      <c r="K116" s="998"/>
      <c r="L116" s="998"/>
      <c r="M116" s="998"/>
      <c r="N116" s="998"/>
      <c r="O116" s="998"/>
      <c r="P116" s="998"/>
      <c r="Q116" s="998"/>
      <c r="R116" s="998"/>
      <c r="S116" s="998"/>
      <c r="T116" s="998"/>
      <c r="U116" s="998"/>
      <c r="V116" s="998"/>
      <c r="W116" s="998"/>
      <c r="X116" s="998"/>
      <c r="Y116" s="998"/>
      <c r="Z116" s="999"/>
      <c r="AA116" s="991" t="s">
        <v>442</v>
      </c>
      <c r="AB116" s="992"/>
      <c r="AC116" s="992"/>
      <c r="AD116" s="992"/>
      <c r="AE116" s="993"/>
      <c r="AF116" s="994" t="s">
        <v>442</v>
      </c>
      <c r="AG116" s="992"/>
      <c r="AH116" s="992"/>
      <c r="AI116" s="992"/>
      <c r="AJ116" s="993"/>
      <c r="AK116" s="994" t="s">
        <v>130</v>
      </c>
      <c r="AL116" s="992"/>
      <c r="AM116" s="992"/>
      <c r="AN116" s="992"/>
      <c r="AO116" s="993"/>
      <c r="AP116" s="995" t="s">
        <v>442</v>
      </c>
      <c r="AQ116" s="996"/>
      <c r="AR116" s="996"/>
      <c r="AS116" s="996"/>
      <c r="AT116" s="997"/>
      <c r="AU116" s="941"/>
      <c r="AV116" s="942"/>
      <c r="AW116" s="942"/>
      <c r="AX116" s="942"/>
      <c r="AY116" s="942"/>
      <c r="AZ116" s="1000" t="s">
        <v>460</v>
      </c>
      <c r="BA116" s="1001"/>
      <c r="BB116" s="1001"/>
      <c r="BC116" s="1001"/>
      <c r="BD116" s="1001"/>
      <c r="BE116" s="1001"/>
      <c r="BF116" s="1001"/>
      <c r="BG116" s="1001"/>
      <c r="BH116" s="1001"/>
      <c r="BI116" s="1001"/>
      <c r="BJ116" s="1001"/>
      <c r="BK116" s="1001"/>
      <c r="BL116" s="1001"/>
      <c r="BM116" s="1001"/>
      <c r="BN116" s="1001"/>
      <c r="BO116" s="1001"/>
      <c r="BP116" s="1002"/>
      <c r="BQ116" s="958" t="s">
        <v>415</v>
      </c>
      <c r="BR116" s="959"/>
      <c r="BS116" s="959"/>
      <c r="BT116" s="959"/>
      <c r="BU116" s="959"/>
      <c r="BV116" s="959" t="s">
        <v>442</v>
      </c>
      <c r="BW116" s="959"/>
      <c r="BX116" s="959"/>
      <c r="BY116" s="959"/>
      <c r="BZ116" s="959"/>
      <c r="CA116" s="959" t="s">
        <v>130</v>
      </c>
      <c r="CB116" s="959"/>
      <c r="CC116" s="959"/>
      <c r="CD116" s="959"/>
      <c r="CE116" s="959"/>
      <c r="CF116" s="953" t="s">
        <v>130</v>
      </c>
      <c r="CG116" s="954"/>
      <c r="CH116" s="954"/>
      <c r="CI116" s="954"/>
      <c r="CJ116" s="954"/>
      <c r="CK116" s="981"/>
      <c r="CL116" s="982"/>
      <c r="CM116" s="955" t="s">
        <v>461</v>
      </c>
      <c r="CN116" s="956"/>
      <c r="CO116" s="956"/>
      <c r="CP116" s="956"/>
      <c r="CQ116" s="956"/>
      <c r="CR116" s="956"/>
      <c r="CS116" s="956"/>
      <c r="CT116" s="956"/>
      <c r="CU116" s="956"/>
      <c r="CV116" s="956"/>
      <c r="CW116" s="956"/>
      <c r="CX116" s="956"/>
      <c r="CY116" s="956"/>
      <c r="CZ116" s="956"/>
      <c r="DA116" s="956"/>
      <c r="DB116" s="956"/>
      <c r="DC116" s="956"/>
      <c r="DD116" s="956"/>
      <c r="DE116" s="956"/>
      <c r="DF116" s="957"/>
      <c r="DG116" s="991" t="s">
        <v>415</v>
      </c>
      <c r="DH116" s="992"/>
      <c r="DI116" s="992"/>
      <c r="DJ116" s="992"/>
      <c r="DK116" s="993"/>
      <c r="DL116" s="994" t="s">
        <v>442</v>
      </c>
      <c r="DM116" s="992"/>
      <c r="DN116" s="992"/>
      <c r="DO116" s="992"/>
      <c r="DP116" s="993"/>
      <c r="DQ116" s="994" t="s">
        <v>130</v>
      </c>
      <c r="DR116" s="992"/>
      <c r="DS116" s="992"/>
      <c r="DT116" s="992"/>
      <c r="DU116" s="993"/>
      <c r="DV116" s="995" t="s">
        <v>442</v>
      </c>
      <c r="DW116" s="996"/>
      <c r="DX116" s="996"/>
      <c r="DY116" s="996"/>
      <c r="DZ116" s="997"/>
    </row>
    <row r="117" spans="1:130" s="230" customFormat="1" ht="26.25" customHeight="1" x14ac:dyDescent="0.15">
      <c r="A117" s="945" t="s">
        <v>190</v>
      </c>
      <c r="B117" s="926"/>
      <c r="C117" s="926"/>
      <c r="D117" s="926"/>
      <c r="E117" s="926"/>
      <c r="F117" s="926"/>
      <c r="G117" s="926"/>
      <c r="H117" s="926"/>
      <c r="I117" s="926"/>
      <c r="J117" s="926"/>
      <c r="K117" s="926"/>
      <c r="L117" s="926"/>
      <c r="M117" s="926"/>
      <c r="N117" s="926"/>
      <c r="O117" s="926"/>
      <c r="P117" s="926"/>
      <c r="Q117" s="926"/>
      <c r="R117" s="926"/>
      <c r="S117" s="926"/>
      <c r="T117" s="926"/>
      <c r="U117" s="926"/>
      <c r="V117" s="926"/>
      <c r="W117" s="926"/>
      <c r="X117" s="926"/>
      <c r="Y117" s="1010" t="s">
        <v>462</v>
      </c>
      <c r="Z117" s="927"/>
      <c r="AA117" s="1011">
        <v>3025488</v>
      </c>
      <c r="AB117" s="1012"/>
      <c r="AC117" s="1012"/>
      <c r="AD117" s="1012"/>
      <c r="AE117" s="1013"/>
      <c r="AF117" s="1014">
        <v>3057442</v>
      </c>
      <c r="AG117" s="1012"/>
      <c r="AH117" s="1012"/>
      <c r="AI117" s="1012"/>
      <c r="AJ117" s="1013"/>
      <c r="AK117" s="1014">
        <v>3067202</v>
      </c>
      <c r="AL117" s="1012"/>
      <c r="AM117" s="1012"/>
      <c r="AN117" s="1012"/>
      <c r="AO117" s="1013"/>
      <c r="AP117" s="1015"/>
      <c r="AQ117" s="1016"/>
      <c r="AR117" s="1016"/>
      <c r="AS117" s="1016"/>
      <c r="AT117" s="1017"/>
      <c r="AU117" s="941"/>
      <c r="AV117" s="942"/>
      <c r="AW117" s="942"/>
      <c r="AX117" s="942"/>
      <c r="AY117" s="942"/>
      <c r="AZ117" s="1007" t="s">
        <v>463</v>
      </c>
      <c r="BA117" s="1008"/>
      <c r="BB117" s="1008"/>
      <c r="BC117" s="1008"/>
      <c r="BD117" s="1008"/>
      <c r="BE117" s="1008"/>
      <c r="BF117" s="1008"/>
      <c r="BG117" s="1008"/>
      <c r="BH117" s="1008"/>
      <c r="BI117" s="1008"/>
      <c r="BJ117" s="1008"/>
      <c r="BK117" s="1008"/>
      <c r="BL117" s="1008"/>
      <c r="BM117" s="1008"/>
      <c r="BN117" s="1008"/>
      <c r="BO117" s="1008"/>
      <c r="BP117" s="1009"/>
      <c r="BQ117" s="958" t="s">
        <v>130</v>
      </c>
      <c r="BR117" s="959"/>
      <c r="BS117" s="959"/>
      <c r="BT117" s="959"/>
      <c r="BU117" s="959"/>
      <c r="BV117" s="959" t="s">
        <v>130</v>
      </c>
      <c r="BW117" s="959"/>
      <c r="BX117" s="959"/>
      <c r="BY117" s="959"/>
      <c r="BZ117" s="959"/>
      <c r="CA117" s="959" t="s">
        <v>130</v>
      </c>
      <c r="CB117" s="959"/>
      <c r="CC117" s="959"/>
      <c r="CD117" s="959"/>
      <c r="CE117" s="959"/>
      <c r="CF117" s="953" t="s">
        <v>130</v>
      </c>
      <c r="CG117" s="954"/>
      <c r="CH117" s="954"/>
      <c r="CI117" s="954"/>
      <c r="CJ117" s="954"/>
      <c r="CK117" s="981"/>
      <c r="CL117" s="982"/>
      <c r="CM117" s="955" t="s">
        <v>464</v>
      </c>
      <c r="CN117" s="956"/>
      <c r="CO117" s="956"/>
      <c r="CP117" s="956"/>
      <c r="CQ117" s="956"/>
      <c r="CR117" s="956"/>
      <c r="CS117" s="956"/>
      <c r="CT117" s="956"/>
      <c r="CU117" s="956"/>
      <c r="CV117" s="956"/>
      <c r="CW117" s="956"/>
      <c r="CX117" s="956"/>
      <c r="CY117" s="956"/>
      <c r="CZ117" s="956"/>
      <c r="DA117" s="956"/>
      <c r="DB117" s="956"/>
      <c r="DC117" s="956"/>
      <c r="DD117" s="956"/>
      <c r="DE117" s="956"/>
      <c r="DF117" s="957"/>
      <c r="DG117" s="991" t="s">
        <v>415</v>
      </c>
      <c r="DH117" s="992"/>
      <c r="DI117" s="992"/>
      <c r="DJ117" s="992"/>
      <c r="DK117" s="993"/>
      <c r="DL117" s="994" t="s">
        <v>442</v>
      </c>
      <c r="DM117" s="992"/>
      <c r="DN117" s="992"/>
      <c r="DO117" s="992"/>
      <c r="DP117" s="993"/>
      <c r="DQ117" s="994" t="s">
        <v>442</v>
      </c>
      <c r="DR117" s="992"/>
      <c r="DS117" s="992"/>
      <c r="DT117" s="992"/>
      <c r="DU117" s="993"/>
      <c r="DV117" s="995" t="s">
        <v>130</v>
      </c>
      <c r="DW117" s="996"/>
      <c r="DX117" s="996"/>
      <c r="DY117" s="996"/>
      <c r="DZ117" s="997"/>
    </row>
    <row r="118" spans="1:130" s="230" customFormat="1" ht="26.25" customHeight="1" x14ac:dyDescent="0.15">
      <c r="A118" s="945" t="s">
        <v>437</v>
      </c>
      <c r="B118" s="926"/>
      <c r="C118" s="926"/>
      <c r="D118" s="926"/>
      <c r="E118" s="926"/>
      <c r="F118" s="926"/>
      <c r="G118" s="926"/>
      <c r="H118" s="926"/>
      <c r="I118" s="926"/>
      <c r="J118" s="926"/>
      <c r="K118" s="926"/>
      <c r="L118" s="926"/>
      <c r="M118" s="926"/>
      <c r="N118" s="926"/>
      <c r="O118" s="926"/>
      <c r="P118" s="926"/>
      <c r="Q118" s="926"/>
      <c r="R118" s="926"/>
      <c r="S118" s="926"/>
      <c r="T118" s="926"/>
      <c r="U118" s="926"/>
      <c r="V118" s="926"/>
      <c r="W118" s="926"/>
      <c r="X118" s="926"/>
      <c r="Y118" s="926"/>
      <c r="Z118" s="927"/>
      <c r="AA118" s="925" t="s">
        <v>434</v>
      </c>
      <c r="AB118" s="926"/>
      <c r="AC118" s="926"/>
      <c r="AD118" s="926"/>
      <c r="AE118" s="927"/>
      <c r="AF118" s="925" t="s">
        <v>435</v>
      </c>
      <c r="AG118" s="926"/>
      <c r="AH118" s="926"/>
      <c r="AI118" s="926"/>
      <c r="AJ118" s="927"/>
      <c r="AK118" s="925" t="s">
        <v>312</v>
      </c>
      <c r="AL118" s="926"/>
      <c r="AM118" s="926"/>
      <c r="AN118" s="926"/>
      <c r="AO118" s="927"/>
      <c r="AP118" s="1003" t="s">
        <v>436</v>
      </c>
      <c r="AQ118" s="1004"/>
      <c r="AR118" s="1004"/>
      <c r="AS118" s="1004"/>
      <c r="AT118" s="1005"/>
      <c r="AU118" s="941"/>
      <c r="AV118" s="942"/>
      <c r="AW118" s="942"/>
      <c r="AX118" s="942"/>
      <c r="AY118" s="942"/>
      <c r="AZ118" s="1006" t="s">
        <v>465</v>
      </c>
      <c r="BA118" s="998"/>
      <c r="BB118" s="998"/>
      <c r="BC118" s="998"/>
      <c r="BD118" s="998"/>
      <c r="BE118" s="998"/>
      <c r="BF118" s="998"/>
      <c r="BG118" s="998"/>
      <c r="BH118" s="998"/>
      <c r="BI118" s="998"/>
      <c r="BJ118" s="998"/>
      <c r="BK118" s="998"/>
      <c r="BL118" s="998"/>
      <c r="BM118" s="998"/>
      <c r="BN118" s="998"/>
      <c r="BO118" s="998"/>
      <c r="BP118" s="999"/>
      <c r="BQ118" s="1032" t="s">
        <v>415</v>
      </c>
      <c r="BR118" s="1033"/>
      <c r="BS118" s="1033"/>
      <c r="BT118" s="1033"/>
      <c r="BU118" s="1033"/>
      <c r="BV118" s="1033" t="s">
        <v>442</v>
      </c>
      <c r="BW118" s="1033"/>
      <c r="BX118" s="1033"/>
      <c r="BY118" s="1033"/>
      <c r="BZ118" s="1033"/>
      <c r="CA118" s="1033" t="s">
        <v>130</v>
      </c>
      <c r="CB118" s="1033"/>
      <c r="CC118" s="1033"/>
      <c r="CD118" s="1033"/>
      <c r="CE118" s="1033"/>
      <c r="CF118" s="953" t="s">
        <v>442</v>
      </c>
      <c r="CG118" s="954"/>
      <c r="CH118" s="954"/>
      <c r="CI118" s="954"/>
      <c r="CJ118" s="954"/>
      <c r="CK118" s="981"/>
      <c r="CL118" s="982"/>
      <c r="CM118" s="955" t="s">
        <v>466</v>
      </c>
      <c r="CN118" s="956"/>
      <c r="CO118" s="956"/>
      <c r="CP118" s="956"/>
      <c r="CQ118" s="956"/>
      <c r="CR118" s="956"/>
      <c r="CS118" s="956"/>
      <c r="CT118" s="956"/>
      <c r="CU118" s="956"/>
      <c r="CV118" s="956"/>
      <c r="CW118" s="956"/>
      <c r="CX118" s="956"/>
      <c r="CY118" s="956"/>
      <c r="CZ118" s="956"/>
      <c r="DA118" s="956"/>
      <c r="DB118" s="956"/>
      <c r="DC118" s="956"/>
      <c r="DD118" s="956"/>
      <c r="DE118" s="956"/>
      <c r="DF118" s="957"/>
      <c r="DG118" s="991" t="s">
        <v>415</v>
      </c>
      <c r="DH118" s="992"/>
      <c r="DI118" s="992"/>
      <c r="DJ118" s="992"/>
      <c r="DK118" s="993"/>
      <c r="DL118" s="994" t="s">
        <v>442</v>
      </c>
      <c r="DM118" s="992"/>
      <c r="DN118" s="992"/>
      <c r="DO118" s="992"/>
      <c r="DP118" s="993"/>
      <c r="DQ118" s="994" t="s">
        <v>442</v>
      </c>
      <c r="DR118" s="992"/>
      <c r="DS118" s="992"/>
      <c r="DT118" s="992"/>
      <c r="DU118" s="993"/>
      <c r="DV118" s="995" t="s">
        <v>130</v>
      </c>
      <c r="DW118" s="996"/>
      <c r="DX118" s="996"/>
      <c r="DY118" s="996"/>
      <c r="DZ118" s="997"/>
    </row>
    <row r="119" spans="1:130" s="230" customFormat="1" ht="26.25" customHeight="1" x14ac:dyDescent="0.15">
      <c r="A119" s="1089" t="s">
        <v>440</v>
      </c>
      <c r="B119" s="980"/>
      <c r="C119" s="962" t="s">
        <v>441</v>
      </c>
      <c r="D119" s="930"/>
      <c r="E119" s="930"/>
      <c r="F119" s="930"/>
      <c r="G119" s="930"/>
      <c r="H119" s="930"/>
      <c r="I119" s="930"/>
      <c r="J119" s="930"/>
      <c r="K119" s="930"/>
      <c r="L119" s="930"/>
      <c r="M119" s="930"/>
      <c r="N119" s="930"/>
      <c r="O119" s="930"/>
      <c r="P119" s="930"/>
      <c r="Q119" s="930"/>
      <c r="R119" s="930"/>
      <c r="S119" s="930"/>
      <c r="T119" s="930"/>
      <c r="U119" s="930"/>
      <c r="V119" s="930"/>
      <c r="W119" s="930"/>
      <c r="X119" s="930"/>
      <c r="Y119" s="930"/>
      <c r="Z119" s="931"/>
      <c r="AA119" s="932" t="s">
        <v>130</v>
      </c>
      <c r="AB119" s="933"/>
      <c r="AC119" s="933"/>
      <c r="AD119" s="933"/>
      <c r="AE119" s="934"/>
      <c r="AF119" s="935" t="s">
        <v>415</v>
      </c>
      <c r="AG119" s="933"/>
      <c r="AH119" s="933"/>
      <c r="AI119" s="933"/>
      <c r="AJ119" s="934"/>
      <c r="AK119" s="935" t="s">
        <v>442</v>
      </c>
      <c r="AL119" s="933"/>
      <c r="AM119" s="933"/>
      <c r="AN119" s="933"/>
      <c r="AO119" s="934"/>
      <c r="AP119" s="936" t="s">
        <v>130</v>
      </c>
      <c r="AQ119" s="937"/>
      <c r="AR119" s="937"/>
      <c r="AS119" s="937"/>
      <c r="AT119" s="938"/>
      <c r="AU119" s="943"/>
      <c r="AV119" s="944"/>
      <c r="AW119" s="944"/>
      <c r="AX119" s="944"/>
      <c r="AY119" s="944"/>
      <c r="AZ119" s="251" t="s">
        <v>190</v>
      </c>
      <c r="BA119" s="251"/>
      <c r="BB119" s="251"/>
      <c r="BC119" s="251"/>
      <c r="BD119" s="251"/>
      <c r="BE119" s="251"/>
      <c r="BF119" s="251"/>
      <c r="BG119" s="251"/>
      <c r="BH119" s="251"/>
      <c r="BI119" s="251"/>
      <c r="BJ119" s="251"/>
      <c r="BK119" s="251"/>
      <c r="BL119" s="251"/>
      <c r="BM119" s="251"/>
      <c r="BN119" s="251"/>
      <c r="BO119" s="1010" t="s">
        <v>467</v>
      </c>
      <c r="BP119" s="1038"/>
      <c r="BQ119" s="1032">
        <v>35825941</v>
      </c>
      <c r="BR119" s="1033"/>
      <c r="BS119" s="1033"/>
      <c r="BT119" s="1033"/>
      <c r="BU119" s="1033"/>
      <c r="BV119" s="1033">
        <v>34659896</v>
      </c>
      <c r="BW119" s="1033"/>
      <c r="BX119" s="1033"/>
      <c r="BY119" s="1033"/>
      <c r="BZ119" s="1033"/>
      <c r="CA119" s="1033">
        <v>33189022</v>
      </c>
      <c r="CB119" s="1033"/>
      <c r="CC119" s="1033"/>
      <c r="CD119" s="1033"/>
      <c r="CE119" s="1033"/>
      <c r="CF119" s="1034"/>
      <c r="CG119" s="1035"/>
      <c r="CH119" s="1035"/>
      <c r="CI119" s="1035"/>
      <c r="CJ119" s="1036"/>
      <c r="CK119" s="983"/>
      <c r="CL119" s="984"/>
      <c r="CM119" s="1006" t="s">
        <v>468</v>
      </c>
      <c r="CN119" s="998"/>
      <c r="CO119" s="998"/>
      <c r="CP119" s="998"/>
      <c r="CQ119" s="998"/>
      <c r="CR119" s="998"/>
      <c r="CS119" s="998"/>
      <c r="CT119" s="998"/>
      <c r="CU119" s="998"/>
      <c r="CV119" s="998"/>
      <c r="CW119" s="998"/>
      <c r="CX119" s="998"/>
      <c r="CY119" s="998"/>
      <c r="CZ119" s="998"/>
      <c r="DA119" s="998"/>
      <c r="DB119" s="998"/>
      <c r="DC119" s="998"/>
      <c r="DD119" s="998"/>
      <c r="DE119" s="998"/>
      <c r="DF119" s="999"/>
      <c r="DG119" s="1037" t="s">
        <v>442</v>
      </c>
      <c r="DH119" s="1019"/>
      <c r="DI119" s="1019"/>
      <c r="DJ119" s="1019"/>
      <c r="DK119" s="1020"/>
      <c r="DL119" s="1018" t="s">
        <v>130</v>
      </c>
      <c r="DM119" s="1019"/>
      <c r="DN119" s="1019"/>
      <c r="DO119" s="1019"/>
      <c r="DP119" s="1020"/>
      <c r="DQ119" s="1018" t="s">
        <v>442</v>
      </c>
      <c r="DR119" s="1019"/>
      <c r="DS119" s="1019"/>
      <c r="DT119" s="1019"/>
      <c r="DU119" s="1020"/>
      <c r="DV119" s="1021" t="s">
        <v>130</v>
      </c>
      <c r="DW119" s="1022"/>
      <c r="DX119" s="1022"/>
      <c r="DY119" s="1022"/>
      <c r="DZ119" s="1023"/>
    </row>
    <row r="120" spans="1:130" s="230" customFormat="1" ht="26.25" customHeight="1" x14ac:dyDescent="0.15">
      <c r="A120" s="1090"/>
      <c r="B120" s="982"/>
      <c r="C120" s="955" t="s">
        <v>445</v>
      </c>
      <c r="D120" s="956"/>
      <c r="E120" s="956"/>
      <c r="F120" s="956"/>
      <c r="G120" s="956"/>
      <c r="H120" s="956"/>
      <c r="I120" s="956"/>
      <c r="J120" s="956"/>
      <c r="K120" s="956"/>
      <c r="L120" s="956"/>
      <c r="M120" s="956"/>
      <c r="N120" s="956"/>
      <c r="O120" s="956"/>
      <c r="P120" s="956"/>
      <c r="Q120" s="956"/>
      <c r="R120" s="956"/>
      <c r="S120" s="956"/>
      <c r="T120" s="956"/>
      <c r="U120" s="956"/>
      <c r="V120" s="956"/>
      <c r="W120" s="956"/>
      <c r="X120" s="956"/>
      <c r="Y120" s="956"/>
      <c r="Z120" s="957"/>
      <c r="AA120" s="991" t="s">
        <v>442</v>
      </c>
      <c r="AB120" s="992"/>
      <c r="AC120" s="992"/>
      <c r="AD120" s="992"/>
      <c r="AE120" s="993"/>
      <c r="AF120" s="994" t="s">
        <v>130</v>
      </c>
      <c r="AG120" s="992"/>
      <c r="AH120" s="992"/>
      <c r="AI120" s="992"/>
      <c r="AJ120" s="993"/>
      <c r="AK120" s="994" t="s">
        <v>442</v>
      </c>
      <c r="AL120" s="992"/>
      <c r="AM120" s="992"/>
      <c r="AN120" s="992"/>
      <c r="AO120" s="993"/>
      <c r="AP120" s="995" t="s">
        <v>442</v>
      </c>
      <c r="AQ120" s="996"/>
      <c r="AR120" s="996"/>
      <c r="AS120" s="996"/>
      <c r="AT120" s="997"/>
      <c r="AU120" s="1024" t="s">
        <v>469</v>
      </c>
      <c r="AV120" s="1025"/>
      <c r="AW120" s="1025"/>
      <c r="AX120" s="1025"/>
      <c r="AY120" s="1026"/>
      <c r="AZ120" s="962" t="s">
        <v>470</v>
      </c>
      <c r="BA120" s="930"/>
      <c r="BB120" s="930"/>
      <c r="BC120" s="930"/>
      <c r="BD120" s="930"/>
      <c r="BE120" s="930"/>
      <c r="BF120" s="930"/>
      <c r="BG120" s="930"/>
      <c r="BH120" s="930"/>
      <c r="BI120" s="930"/>
      <c r="BJ120" s="930"/>
      <c r="BK120" s="930"/>
      <c r="BL120" s="930"/>
      <c r="BM120" s="930"/>
      <c r="BN120" s="930"/>
      <c r="BO120" s="930"/>
      <c r="BP120" s="931"/>
      <c r="BQ120" s="963">
        <v>6051983</v>
      </c>
      <c r="BR120" s="964"/>
      <c r="BS120" s="964"/>
      <c r="BT120" s="964"/>
      <c r="BU120" s="964"/>
      <c r="BV120" s="964">
        <v>8052021</v>
      </c>
      <c r="BW120" s="964"/>
      <c r="BX120" s="964"/>
      <c r="BY120" s="964"/>
      <c r="BZ120" s="964"/>
      <c r="CA120" s="964">
        <v>7313887</v>
      </c>
      <c r="CB120" s="964"/>
      <c r="CC120" s="964"/>
      <c r="CD120" s="964"/>
      <c r="CE120" s="964"/>
      <c r="CF120" s="977">
        <v>65.099999999999994</v>
      </c>
      <c r="CG120" s="978"/>
      <c r="CH120" s="978"/>
      <c r="CI120" s="978"/>
      <c r="CJ120" s="978"/>
      <c r="CK120" s="1039" t="s">
        <v>471</v>
      </c>
      <c r="CL120" s="1040"/>
      <c r="CM120" s="1040"/>
      <c r="CN120" s="1040"/>
      <c r="CO120" s="1041"/>
      <c r="CP120" s="1047" t="s">
        <v>472</v>
      </c>
      <c r="CQ120" s="1048"/>
      <c r="CR120" s="1048"/>
      <c r="CS120" s="1048"/>
      <c r="CT120" s="1048"/>
      <c r="CU120" s="1048"/>
      <c r="CV120" s="1048"/>
      <c r="CW120" s="1048"/>
      <c r="CX120" s="1048"/>
      <c r="CY120" s="1048"/>
      <c r="CZ120" s="1048"/>
      <c r="DA120" s="1048"/>
      <c r="DB120" s="1048"/>
      <c r="DC120" s="1048"/>
      <c r="DD120" s="1048"/>
      <c r="DE120" s="1048"/>
      <c r="DF120" s="1049"/>
      <c r="DG120" s="963">
        <v>3689257</v>
      </c>
      <c r="DH120" s="964"/>
      <c r="DI120" s="964"/>
      <c r="DJ120" s="964"/>
      <c r="DK120" s="964"/>
      <c r="DL120" s="964">
        <v>4776312</v>
      </c>
      <c r="DM120" s="964"/>
      <c r="DN120" s="964"/>
      <c r="DO120" s="964"/>
      <c r="DP120" s="964"/>
      <c r="DQ120" s="964">
        <v>4343760</v>
      </c>
      <c r="DR120" s="964"/>
      <c r="DS120" s="964"/>
      <c r="DT120" s="964"/>
      <c r="DU120" s="964"/>
      <c r="DV120" s="965">
        <v>38.700000000000003</v>
      </c>
      <c r="DW120" s="965"/>
      <c r="DX120" s="965"/>
      <c r="DY120" s="965"/>
      <c r="DZ120" s="966"/>
    </row>
    <row r="121" spans="1:130" s="230" customFormat="1" ht="26.25" customHeight="1" x14ac:dyDescent="0.15">
      <c r="A121" s="1090"/>
      <c r="B121" s="982"/>
      <c r="C121" s="1007" t="s">
        <v>473</v>
      </c>
      <c r="D121" s="1008"/>
      <c r="E121" s="1008"/>
      <c r="F121" s="1008"/>
      <c r="G121" s="1008"/>
      <c r="H121" s="1008"/>
      <c r="I121" s="1008"/>
      <c r="J121" s="1008"/>
      <c r="K121" s="1008"/>
      <c r="L121" s="1008"/>
      <c r="M121" s="1008"/>
      <c r="N121" s="1008"/>
      <c r="O121" s="1008"/>
      <c r="P121" s="1008"/>
      <c r="Q121" s="1008"/>
      <c r="R121" s="1008"/>
      <c r="S121" s="1008"/>
      <c r="T121" s="1008"/>
      <c r="U121" s="1008"/>
      <c r="V121" s="1008"/>
      <c r="W121" s="1008"/>
      <c r="X121" s="1008"/>
      <c r="Y121" s="1008"/>
      <c r="Z121" s="1009"/>
      <c r="AA121" s="991" t="s">
        <v>442</v>
      </c>
      <c r="AB121" s="992"/>
      <c r="AC121" s="992"/>
      <c r="AD121" s="992"/>
      <c r="AE121" s="993"/>
      <c r="AF121" s="994" t="s">
        <v>442</v>
      </c>
      <c r="AG121" s="992"/>
      <c r="AH121" s="992"/>
      <c r="AI121" s="992"/>
      <c r="AJ121" s="993"/>
      <c r="AK121" s="994" t="s">
        <v>442</v>
      </c>
      <c r="AL121" s="992"/>
      <c r="AM121" s="992"/>
      <c r="AN121" s="992"/>
      <c r="AO121" s="993"/>
      <c r="AP121" s="995" t="s">
        <v>442</v>
      </c>
      <c r="AQ121" s="996"/>
      <c r="AR121" s="996"/>
      <c r="AS121" s="996"/>
      <c r="AT121" s="997"/>
      <c r="AU121" s="1027"/>
      <c r="AV121" s="1028"/>
      <c r="AW121" s="1028"/>
      <c r="AX121" s="1028"/>
      <c r="AY121" s="1029"/>
      <c r="AZ121" s="955" t="s">
        <v>474</v>
      </c>
      <c r="BA121" s="956"/>
      <c r="BB121" s="956"/>
      <c r="BC121" s="956"/>
      <c r="BD121" s="956"/>
      <c r="BE121" s="956"/>
      <c r="BF121" s="956"/>
      <c r="BG121" s="956"/>
      <c r="BH121" s="956"/>
      <c r="BI121" s="956"/>
      <c r="BJ121" s="956"/>
      <c r="BK121" s="956"/>
      <c r="BL121" s="956"/>
      <c r="BM121" s="956"/>
      <c r="BN121" s="956"/>
      <c r="BO121" s="956"/>
      <c r="BP121" s="957"/>
      <c r="BQ121" s="958">
        <v>3774079</v>
      </c>
      <c r="BR121" s="959"/>
      <c r="BS121" s="959"/>
      <c r="BT121" s="959"/>
      <c r="BU121" s="959"/>
      <c r="BV121" s="959">
        <v>3930420</v>
      </c>
      <c r="BW121" s="959"/>
      <c r="BX121" s="959"/>
      <c r="BY121" s="959"/>
      <c r="BZ121" s="959"/>
      <c r="CA121" s="959">
        <v>3455689</v>
      </c>
      <c r="CB121" s="959"/>
      <c r="CC121" s="959"/>
      <c r="CD121" s="959"/>
      <c r="CE121" s="959"/>
      <c r="CF121" s="953">
        <v>30.8</v>
      </c>
      <c r="CG121" s="954"/>
      <c r="CH121" s="954"/>
      <c r="CI121" s="954"/>
      <c r="CJ121" s="954"/>
      <c r="CK121" s="1042"/>
      <c r="CL121" s="1043"/>
      <c r="CM121" s="1043"/>
      <c r="CN121" s="1043"/>
      <c r="CO121" s="1044"/>
      <c r="CP121" s="1052" t="s">
        <v>475</v>
      </c>
      <c r="CQ121" s="1053"/>
      <c r="CR121" s="1053"/>
      <c r="CS121" s="1053"/>
      <c r="CT121" s="1053"/>
      <c r="CU121" s="1053"/>
      <c r="CV121" s="1053"/>
      <c r="CW121" s="1053"/>
      <c r="CX121" s="1053"/>
      <c r="CY121" s="1053"/>
      <c r="CZ121" s="1053"/>
      <c r="DA121" s="1053"/>
      <c r="DB121" s="1053"/>
      <c r="DC121" s="1053"/>
      <c r="DD121" s="1053"/>
      <c r="DE121" s="1053"/>
      <c r="DF121" s="1054"/>
      <c r="DG121" s="958">
        <v>252736</v>
      </c>
      <c r="DH121" s="959"/>
      <c r="DI121" s="959"/>
      <c r="DJ121" s="959"/>
      <c r="DK121" s="959"/>
      <c r="DL121" s="959">
        <v>154208</v>
      </c>
      <c r="DM121" s="959"/>
      <c r="DN121" s="959"/>
      <c r="DO121" s="959"/>
      <c r="DP121" s="959"/>
      <c r="DQ121" s="959">
        <v>59844</v>
      </c>
      <c r="DR121" s="959"/>
      <c r="DS121" s="959"/>
      <c r="DT121" s="959"/>
      <c r="DU121" s="959"/>
      <c r="DV121" s="960">
        <v>0.5</v>
      </c>
      <c r="DW121" s="960"/>
      <c r="DX121" s="960"/>
      <c r="DY121" s="960"/>
      <c r="DZ121" s="961"/>
    </row>
    <row r="122" spans="1:130" s="230" customFormat="1" ht="26.25" customHeight="1" x14ac:dyDescent="0.15">
      <c r="A122" s="1090"/>
      <c r="B122" s="982"/>
      <c r="C122" s="955" t="s">
        <v>455</v>
      </c>
      <c r="D122" s="956"/>
      <c r="E122" s="956"/>
      <c r="F122" s="956"/>
      <c r="G122" s="956"/>
      <c r="H122" s="956"/>
      <c r="I122" s="956"/>
      <c r="J122" s="956"/>
      <c r="K122" s="956"/>
      <c r="L122" s="956"/>
      <c r="M122" s="956"/>
      <c r="N122" s="956"/>
      <c r="O122" s="956"/>
      <c r="P122" s="956"/>
      <c r="Q122" s="956"/>
      <c r="R122" s="956"/>
      <c r="S122" s="956"/>
      <c r="T122" s="956"/>
      <c r="U122" s="956"/>
      <c r="V122" s="956"/>
      <c r="W122" s="956"/>
      <c r="X122" s="956"/>
      <c r="Y122" s="956"/>
      <c r="Z122" s="957"/>
      <c r="AA122" s="991" t="s">
        <v>442</v>
      </c>
      <c r="AB122" s="992"/>
      <c r="AC122" s="992"/>
      <c r="AD122" s="992"/>
      <c r="AE122" s="993"/>
      <c r="AF122" s="994" t="s">
        <v>442</v>
      </c>
      <c r="AG122" s="992"/>
      <c r="AH122" s="992"/>
      <c r="AI122" s="992"/>
      <c r="AJ122" s="993"/>
      <c r="AK122" s="994" t="s">
        <v>442</v>
      </c>
      <c r="AL122" s="992"/>
      <c r="AM122" s="992"/>
      <c r="AN122" s="992"/>
      <c r="AO122" s="993"/>
      <c r="AP122" s="995" t="s">
        <v>415</v>
      </c>
      <c r="AQ122" s="996"/>
      <c r="AR122" s="996"/>
      <c r="AS122" s="996"/>
      <c r="AT122" s="997"/>
      <c r="AU122" s="1027"/>
      <c r="AV122" s="1028"/>
      <c r="AW122" s="1028"/>
      <c r="AX122" s="1028"/>
      <c r="AY122" s="1029"/>
      <c r="AZ122" s="1006" t="s">
        <v>476</v>
      </c>
      <c r="BA122" s="998"/>
      <c r="BB122" s="998"/>
      <c r="BC122" s="998"/>
      <c r="BD122" s="998"/>
      <c r="BE122" s="998"/>
      <c r="BF122" s="998"/>
      <c r="BG122" s="998"/>
      <c r="BH122" s="998"/>
      <c r="BI122" s="998"/>
      <c r="BJ122" s="998"/>
      <c r="BK122" s="998"/>
      <c r="BL122" s="998"/>
      <c r="BM122" s="998"/>
      <c r="BN122" s="998"/>
      <c r="BO122" s="998"/>
      <c r="BP122" s="999"/>
      <c r="BQ122" s="1032">
        <v>21905119</v>
      </c>
      <c r="BR122" s="1033"/>
      <c r="BS122" s="1033"/>
      <c r="BT122" s="1033"/>
      <c r="BU122" s="1033"/>
      <c r="BV122" s="1033">
        <v>21245167</v>
      </c>
      <c r="BW122" s="1033"/>
      <c r="BX122" s="1033"/>
      <c r="BY122" s="1033"/>
      <c r="BZ122" s="1033"/>
      <c r="CA122" s="1033">
        <v>20336456</v>
      </c>
      <c r="CB122" s="1033"/>
      <c r="CC122" s="1033"/>
      <c r="CD122" s="1033"/>
      <c r="CE122" s="1033"/>
      <c r="CF122" s="1050">
        <v>181</v>
      </c>
      <c r="CG122" s="1051"/>
      <c r="CH122" s="1051"/>
      <c r="CI122" s="1051"/>
      <c r="CJ122" s="1051"/>
      <c r="CK122" s="1042"/>
      <c r="CL122" s="1043"/>
      <c r="CM122" s="1043"/>
      <c r="CN122" s="1043"/>
      <c r="CO122" s="1044"/>
      <c r="CP122" s="1052" t="s">
        <v>477</v>
      </c>
      <c r="CQ122" s="1053"/>
      <c r="CR122" s="1053"/>
      <c r="CS122" s="1053"/>
      <c r="CT122" s="1053"/>
      <c r="CU122" s="1053"/>
      <c r="CV122" s="1053"/>
      <c r="CW122" s="1053"/>
      <c r="CX122" s="1053"/>
      <c r="CY122" s="1053"/>
      <c r="CZ122" s="1053"/>
      <c r="DA122" s="1053"/>
      <c r="DB122" s="1053"/>
      <c r="DC122" s="1053"/>
      <c r="DD122" s="1053"/>
      <c r="DE122" s="1053"/>
      <c r="DF122" s="1054"/>
      <c r="DG122" s="958" t="s">
        <v>442</v>
      </c>
      <c r="DH122" s="959"/>
      <c r="DI122" s="959"/>
      <c r="DJ122" s="959"/>
      <c r="DK122" s="959"/>
      <c r="DL122" s="959" t="s">
        <v>130</v>
      </c>
      <c r="DM122" s="959"/>
      <c r="DN122" s="959"/>
      <c r="DO122" s="959"/>
      <c r="DP122" s="959"/>
      <c r="DQ122" s="959" t="s">
        <v>442</v>
      </c>
      <c r="DR122" s="959"/>
      <c r="DS122" s="959"/>
      <c r="DT122" s="959"/>
      <c r="DU122" s="959"/>
      <c r="DV122" s="960" t="s">
        <v>442</v>
      </c>
      <c r="DW122" s="960"/>
      <c r="DX122" s="960"/>
      <c r="DY122" s="960"/>
      <c r="DZ122" s="961"/>
    </row>
    <row r="123" spans="1:130" s="230" customFormat="1" ht="26.25" customHeight="1" x14ac:dyDescent="0.15">
      <c r="A123" s="1090"/>
      <c r="B123" s="982"/>
      <c r="C123" s="955" t="s">
        <v>461</v>
      </c>
      <c r="D123" s="956"/>
      <c r="E123" s="956"/>
      <c r="F123" s="956"/>
      <c r="G123" s="956"/>
      <c r="H123" s="956"/>
      <c r="I123" s="956"/>
      <c r="J123" s="956"/>
      <c r="K123" s="956"/>
      <c r="L123" s="956"/>
      <c r="M123" s="956"/>
      <c r="N123" s="956"/>
      <c r="O123" s="956"/>
      <c r="P123" s="956"/>
      <c r="Q123" s="956"/>
      <c r="R123" s="956"/>
      <c r="S123" s="956"/>
      <c r="T123" s="956"/>
      <c r="U123" s="956"/>
      <c r="V123" s="956"/>
      <c r="W123" s="956"/>
      <c r="X123" s="956"/>
      <c r="Y123" s="956"/>
      <c r="Z123" s="957"/>
      <c r="AA123" s="991" t="s">
        <v>442</v>
      </c>
      <c r="AB123" s="992"/>
      <c r="AC123" s="992"/>
      <c r="AD123" s="992"/>
      <c r="AE123" s="993"/>
      <c r="AF123" s="994" t="s">
        <v>415</v>
      </c>
      <c r="AG123" s="992"/>
      <c r="AH123" s="992"/>
      <c r="AI123" s="992"/>
      <c r="AJ123" s="993"/>
      <c r="AK123" s="994" t="s">
        <v>442</v>
      </c>
      <c r="AL123" s="992"/>
      <c r="AM123" s="992"/>
      <c r="AN123" s="992"/>
      <c r="AO123" s="993"/>
      <c r="AP123" s="995" t="s">
        <v>442</v>
      </c>
      <c r="AQ123" s="996"/>
      <c r="AR123" s="996"/>
      <c r="AS123" s="996"/>
      <c r="AT123" s="997"/>
      <c r="AU123" s="1030"/>
      <c r="AV123" s="1031"/>
      <c r="AW123" s="1031"/>
      <c r="AX123" s="1031"/>
      <c r="AY123" s="1031"/>
      <c r="AZ123" s="251" t="s">
        <v>190</v>
      </c>
      <c r="BA123" s="251"/>
      <c r="BB123" s="251"/>
      <c r="BC123" s="251"/>
      <c r="BD123" s="251"/>
      <c r="BE123" s="251"/>
      <c r="BF123" s="251"/>
      <c r="BG123" s="251"/>
      <c r="BH123" s="251"/>
      <c r="BI123" s="251"/>
      <c r="BJ123" s="251"/>
      <c r="BK123" s="251"/>
      <c r="BL123" s="251"/>
      <c r="BM123" s="251"/>
      <c r="BN123" s="251"/>
      <c r="BO123" s="1010" t="s">
        <v>478</v>
      </c>
      <c r="BP123" s="1038"/>
      <c r="BQ123" s="1096">
        <v>31731181</v>
      </c>
      <c r="BR123" s="1097"/>
      <c r="BS123" s="1097"/>
      <c r="BT123" s="1097"/>
      <c r="BU123" s="1097"/>
      <c r="BV123" s="1097">
        <v>33227608</v>
      </c>
      <c r="BW123" s="1097"/>
      <c r="BX123" s="1097"/>
      <c r="BY123" s="1097"/>
      <c r="BZ123" s="1097"/>
      <c r="CA123" s="1097">
        <v>31106032</v>
      </c>
      <c r="CB123" s="1097"/>
      <c r="CC123" s="1097"/>
      <c r="CD123" s="1097"/>
      <c r="CE123" s="1097"/>
      <c r="CF123" s="1034"/>
      <c r="CG123" s="1035"/>
      <c r="CH123" s="1035"/>
      <c r="CI123" s="1035"/>
      <c r="CJ123" s="1036"/>
      <c r="CK123" s="1042"/>
      <c r="CL123" s="1043"/>
      <c r="CM123" s="1043"/>
      <c r="CN123" s="1043"/>
      <c r="CO123" s="1044"/>
      <c r="CP123" s="1052" t="s">
        <v>479</v>
      </c>
      <c r="CQ123" s="1053"/>
      <c r="CR123" s="1053"/>
      <c r="CS123" s="1053"/>
      <c r="CT123" s="1053"/>
      <c r="CU123" s="1053"/>
      <c r="CV123" s="1053"/>
      <c r="CW123" s="1053"/>
      <c r="CX123" s="1053"/>
      <c r="CY123" s="1053"/>
      <c r="CZ123" s="1053"/>
      <c r="DA123" s="1053"/>
      <c r="DB123" s="1053"/>
      <c r="DC123" s="1053"/>
      <c r="DD123" s="1053"/>
      <c r="DE123" s="1053"/>
      <c r="DF123" s="1054"/>
      <c r="DG123" s="991" t="s">
        <v>415</v>
      </c>
      <c r="DH123" s="992"/>
      <c r="DI123" s="992"/>
      <c r="DJ123" s="992"/>
      <c r="DK123" s="993"/>
      <c r="DL123" s="994" t="s">
        <v>130</v>
      </c>
      <c r="DM123" s="992"/>
      <c r="DN123" s="992"/>
      <c r="DO123" s="992"/>
      <c r="DP123" s="993"/>
      <c r="DQ123" s="994" t="s">
        <v>415</v>
      </c>
      <c r="DR123" s="992"/>
      <c r="DS123" s="992"/>
      <c r="DT123" s="992"/>
      <c r="DU123" s="993"/>
      <c r="DV123" s="995" t="s">
        <v>442</v>
      </c>
      <c r="DW123" s="996"/>
      <c r="DX123" s="996"/>
      <c r="DY123" s="996"/>
      <c r="DZ123" s="997"/>
    </row>
    <row r="124" spans="1:130" s="230" customFormat="1" ht="26.25" customHeight="1" thickBot="1" x14ac:dyDescent="0.2">
      <c r="A124" s="1090"/>
      <c r="B124" s="982"/>
      <c r="C124" s="955" t="s">
        <v>464</v>
      </c>
      <c r="D124" s="956"/>
      <c r="E124" s="956"/>
      <c r="F124" s="956"/>
      <c r="G124" s="956"/>
      <c r="H124" s="956"/>
      <c r="I124" s="956"/>
      <c r="J124" s="956"/>
      <c r="K124" s="956"/>
      <c r="L124" s="956"/>
      <c r="M124" s="956"/>
      <c r="N124" s="956"/>
      <c r="O124" s="956"/>
      <c r="P124" s="956"/>
      <c r="Q124" s="956"/>
      <c r="R124" s="956"/>
      <c r="S124" s="956"/>
      <c r="T124" s="956"/>
      <c r="U124" s="956"/>
      <c r="V124" s="956"/>
      <c r="W124" s="956"/>
      <c r="X124" s="956"/>
      <c r="Y124" s="956"/>
      <c r="Z124" s="957"/>
      <c r="AA124" s="991" t="s">
        <v>130</v>
      </c>
      <c r="AB124" s="992"/>
      <c r="AC124" s="992"/>
      <c r="AD124" s="992"/>
      <c r="AE124" s="993"/>
      <c r="AF124" s="994" t="s">
        <v>442</v>
      </c>
      <c r="AG124" s="992"/>
      <c r="AH124" s="992"/>
      <c r="AI124" s="992"/>
      <c r="AJ124" s="993"/>
      <c r="AK124" s="994" t="s">
        <v>442</v>
      </c>
      <c r="AL124" s="992"/>
      <c r="AM124" s="992"/>
      <c r="AN124" s="992"/>
      <c r="AO124" s="993"/>
      <c r="AP124" s="995" t="s">
        <v>442</v>
      </c>
      <c r="AQ124" s="996"/>
      <c r="AR124" s="996"/>
      <c r="AS124" s="996"/>
      <c r="AT124" s="997"/>
      <c r="AU124" s="1092" t="s">
        <v>480</v>
      </c>
      <c r="AV124" s="1093"/>
      <c r="AW124" s="1093"/>
      <c r="AX124" s="1093"/>
      <c r="AY124" s="1093"/>
      <c r="AZ124" s="1093"/>
      <c r="BA124" s="1093"/>
      <c r="BB124" s="1093"/>
      <c r="BC124" s="1093"/>
      <c r="BD124" s="1093"/>
      <c r="BE124" s="1093"/>
      <c r="BF124" s="1093"/>
      <c r="BG124" s="1093"/>
      <c r="BH124" s="1093"/>
      <c r="BI124" s="1093"/>
      <c r="BJ124" s="1093"/>
      <c r="BK124" s="1093"/>
      <c r="BL124" s="1093"/>
      <c r="BM124" s="1093"/>
      <c r="BN124" s="1093"/>
      <c r="BO124" s="1093"/>
      <c r="BP124" s="1094"/>
      <c r="BQ124" s="1095">
        <v>38.4</v>
      </c>
      <c r="BR124" s="1060"/>
      <c r="BS124" s="1060"/>
      <c r="BT124" s="1060"/>
      <c r="BU124" s="1060"/>
      <c r="BV124" s="1060">
        <v>12.6</v>
      </c>
      <c r="BW124" s="1060"/>
      <c r="BX124" s="1060"/>
      <c r="BY124" s="1060"/>
      <c r="BZ124" s="1060"/>
      <c r="CA124" s="1060">
        <v>18.5</v>
      </c>
      <c r="CB124" s="1060"/>
      <c r="CC124" s="1060"/>
      <c r="CD124" s="1060"/>
      <c r="CE124" s="1060"/>
      <c r="CF124" s="1061"/>
      <c r="CG124" s="1062"/>
      <c r="CH124" s="1062"/>
      <c r="CI124" s="1062"/>
      <c r="CJ124" s="1063"/>
      <c r="CK124" s="1045"/>
      <c r="CL124" s="1045"/>
      <c r="CM124" s="1045"/>
      <c r="CN124" s="1045"/>
      <c r="CO124" s="1046"/>
      <c r="CP124" s="1052" t="s">
        <v>481</v>
      </c>
      <c r="CQ124" s="1053"/>
      <c r="CR124" s="1053"/>
      <c r="CS124" s="1053"/>
      <c r="CT124" s="1053"/>
      <c r="CU124" s="1053"/>
      <c r="CV124" s="1053"/>
      <c r="CW124" s="1053"/>
      <c r="CX124" s="1053"/>
      <c r="CY124" s="1053"/>
      <c r="CZ124" s="1053"/>
      <c r="DA124" s="1053"/>
      <c r="DB124" s="1053"/>
      <c r="DC124" s="1053"/>
      <c r="DD124" s="1053"/>
      <c r="DE124" s="1053"/>
      <c r="DF124" s="1054"/>
      <c r="DG124" s="1037">
        <v>1750025</v>
      </c>
      <c r="DH124" s="1019"/>
      <c r="DI124" s="1019"/>
      <c r="DJ124" s="1019"/>
      <c r="DK124" s="1020"/>
      <c r="DL124" s="1018" t="s">
        <v>442</v>
      </c>
      <c r="DM124" s="1019"/>
      <c r="DN124" s="1019"/>
      <c r="DO124" s="1019"/>
      <c r="DP124" s="1020"/>
      <c r="DQ124" s="1018" t="s">
        <v>442</v>
      </c>
      <c r="DR124" s="1019"/>
      <c r="DS124" s="1019"/>
      <c r="DT124" s="1019"/>
      <c r="DU124" s="1020"/>
      <c r="DV124" s="1021" t="s">
        <v>130</v>
      </c>
      <c r="DW124" s="1022"/>
      <c r="DX124" s="1022"/>
      <c r="DY124" s="1022"/>
      <c r="DZ124" s="1023"/>
    </row>
    <row r="125" spans="1:130" s="230" customFormat="1" ht="26.25" customHeight="1" x14ac:dyDescent="0.15">
      <c r="A125" s="1090"/>
      <c r="B125" s="982"/>
      <c r="C125" s="955" t="s">
        <v>466</v>
      </c>
      <c r="D125" s="956"/>
      <c r="E125" s="956"/>
      <c r="F125" s="956"/>
      <c r="G125" s="956"/>
      <c r="H125" s="956"/>
      <c r="I125" s="956"/>
      <c r="J125" s="956"/>
      <c r="K125" s="956"/>
      <c r="L125" s="956"/>
      <c r="M125" s="956"/>
      <c r="N125" s="956"/>
      <c r="O125" s="956"/>
      <c r="P125" s="956"/>
      <c r="Q125" s="956"/>
      <c r="R125" s="956"/>
      <c r="S125" s="956"/>
      <c r="T125" s="956"/>
      <c r="U125" s="956"/>
      <c r="V125" s="956"/>
      <c r="W125" s="956"/>
      <c r="X125" s="956"/>
      <c r="Y125" s="956"/>
      <c r="Z125" s="957"/>
      <c r="AA125" s="991" t="s">
        <v>415</v>
      </c>
      <c r="AB125" s="992"/>
      <c r="AC125" s="992"/>
      <c r="AD125" s="992"/>
      <c r="AE125" s="993"/>
      <c r="AF125" s="994" t="s">
        <v>442</v>
      </c>
      <c r="AG125" s="992"/>
      <c r="AH125" s="992"/>
      <c r="AI125" s="992"/>
      <c r="AJ125" s="993"/>
      <c r="AK125" s="994" t="s">
        <v>442</v>
      </c>
      <c r="AL125" s="992"/>
      <c r="AM125" s="992"/>
      <c r="AN125" s="992"/>
      <c r="AO125" s="993"/>
      <c r="AP125" s="995" t="s">
        <v>442</v>
      </c>
      <c r="AQ125" s="996"/>
      <c r="AR125" s="996"/>
      <c r="AS125" s="996"/>
      <c r="AT125" s="997"/>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55" t="s">
        <v>482</v>
      </c>
      <c r="CL125" s="1040"/>
      <c r="CM125" s="1040"/>
      <c r="CN125" s="1040"/>
      <c r="CO125" s="1041"/>
      <c r="CP125" s="962" t="s">
        <v>483</v>
      </c>
      <c r="CQ125" s="930"/>
      <c r="CR125" s="930"/>
      <c r="CS125" s="930"/>
      <c r="CT125" s="930"/>
      <c r="CU125" s="930"/>
      <c r="CV125" s="930"/>
      <c r="CW125" s="930"/>
      <c r="CX125" s="930"/>
      <c r="CY125" s="930"/>
      <c r="CZ125" s="930"/>
      <c r="DA125" s="930"/>
      <c r="DB125" s="930"/>
      <c r="DC125" s="930"/>
      <c r="DD125" s="930"/>
      <c r="DE125" s="930"/>
      <c r="DF125" s="931"/>
      <c r="DG125" s="963" t="s">
        <v>130</v>
      </c>
      <c r="DH125" s="964"/>
      <c r="DI125" s="964"/>
      <c r="DJ125" s="964"/>
      <c r="DK125" s="964"/>
      <c r="DL125" s="964" t="s">
        <v>442</v>
      </c>
      <c r="DM125" s="964"/>
      <c r="DN125" s="964"/>
      <c r="DO125" s="964"/>
      <c r="DP125" s="964"/>
      <c r="DQ125" s="964" t="s">
        <v>130</v>
      </c>
      <c r="DR125" s="964"/>
      <c r="DS125" s="964"/>
      <c r="DT125" s="964"/>
      <c r="DU125" s="964"/>
      <c r="DV125" s="965" t="s">
        <v>442</v>
      </c>
      <c r="DW125" s="965"/>
      <c r="DX125" s="965"/>
      <c r="DY125" s="965"/>
      <c r="DZ125" s="966"/>
    </row>
    <row r="126" spans="1:130" s="230" customFormat="1" ht="26.25" customHeight="1" thickBot="1" x14ac:dyDescent="0.2">
      <c r="A126" s="1090"/>
      <c r="B126" s="982"/>
      <c r="C126" s="955" t="s">
        <v>468</v>
      </c>
      <c r="D126" s="956"/>
      <c r="E126" s="956"/>
      <c r="F126" s="956"/>
      <c r="G126" s="956"/>
      <c r="H126" s="956"/>
      <c r="I126" s="956"/>
      <c r="J126" s="956"/>
      <c r="K126" s="956"/>
      <c r="L126" s="956"/>
      <c r="M126" s="956"/>
      <c r="N126" s="956"/>
      <c r="O126" s="956"/>
      <c r="P126" s="956"/>
      <c r="Q126" s="956"/>
      <c r="R126" s="956"/>
      <c r="S126" s="956"/>
      <c r="T126" s="956"/>
      <c r="U126" s="956"/>
      <c r="V126" s="956"/>
      <c r="W126" s="956"/>
      <c r="X126" s="956"/>
      <c r="Y126" s="956"/>
      <c r="Z126" s="957"/>
      <c r="AA126" s="991" t="s">
        <v>442</v>
      </c>
      <c r="AB126" s="992"/>
      <c r="AC126" s="992"/>
      <c r="AD126" s="992"/>
      <c r="AE126" s="993"/>
      <c r="AF126" s="994" t="s">
        <v>442</v>
      </c>
      <c r="AG126" s="992"/>
      <c r="AH126" s="992"/>
      <c r="AI126" s="992"/>
      <c r="AJ126" s="993"/>
      <c r="AK126" s="994" t="s">
        <v>130</v>
      </c>
      <c r="AL126" s="992"/>
      <c r="AM126" s="992"/>
      <c r="AN126" s="992"/>
      <c r="AO126" s="993"/>
      <c r="AP126" s="995" t="s">
        <v>130</v>
      </c>
      <c r="AQ126" s="996"/>
      <c r="AR126" s="996"/>
      <c r="AS126" s="996"/>
      <c r="AT126" s="997"/>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56"/>
      <c r="CL126" s="1043"/>
      <c r="CM126" s="1043"/>
      <c r="CN126" s="1043"/>
      <c r="CO126" s="1044"/>
      <c r="CP126" s="955" t="s">
        <v>484</v>
      </c>
      <c r="CQ126" s="956"/>
      <c r="CR126" s="956"/>
      <c r="CS126" s="956"/>
      <c r="CT126" s="956"/>
      <c r="CU126" s="956"/>
      <c r="CV126" s="956"/>
      <c r="CW126" s="956"/>
      <c r="CX126" s="956"/>
      <c r="CY126" s="956"/>
      <c r="CZ126" s="956"/>
      <c r="DA126" s="956"/>
      <c r="DB126" s="956"/>
      <c r="DC126" s="956"/>
      <c r="DD126" s="956"/>
      <c r="DE126" s="956"/>
      <c r="DF126" s="957"/>
      <c r="DG126" s="958" t="s">
        <v>130</v>
      </c>
      <c r="DH126" s="959"/>
      <c r="DI126" s="959"/>
      <c r="DJ126" s="959"/>
      <c r="DK126" s="959"/>
      <c r="DL126" s="959" t="s">
        <v>442</v>
      </c>
      <c r="DM126" s="959"/>
      <c r="DN126" s="959"/>
      <c r="DO126" s="959"/>
      <c r="DP126" s="959"/>
      <c r="DQ126" s="959" t="s">
        <v>442</v>
      </c>
      <c r="DR126" s="959"/>
      <c r="DS126" s="959"/>
      <c r="DT126" s="959"/>
      <c r="DU126" s="959"/>
      <c r="DV126" s="960" t="s">
        <v>415</v>
      </c>
      <c r="DW126" s="960"/>
      <c r="DX126" s="960"/>
      <c r="DY126" s="960"/>
      <c r="DZ126" s="961"/>
    </row>
    <row r="127" spans="1:130" s="230" customFormat="1" ht="26.25" customHeight="1" x14ac:dyDescent="0.15">
      <c r="A127" s="1091"/>
      <c r="B127" s="984"/>
      <c r="C127" s="1006" t="s">
        <v>485</v>
      </c>
      <c r="D127" s="998"/>
      <c r="E127" s="998"/>
      <c r="F127" s="998"/>
      <c r="G127" s="998"/>
      <c r="H127" s="998"/>
      <c r="I127" s="998"/>
      <c r="J127" s="998"/>
      <c r="K127" s="998"/>
      <c r="L127" s="998"/>
      <c r="M127" s="998"/>
      <c r="N127" s="998"/>
      <c r="O127" s="998"/>
      <c r="P127" s="998"/>
      <c r="Q127" s="998"/>
      <c r="R127" s="998"/>
      <c r="S127" s="998"/>
      <c r="T127" s="998"/>
      <c r="U127" s="998"/>
      <c r="V127" s="998"/>
      <c r="W127" s="998"/>
      <c r="X127" s="998"/>
      <c r="Y127" s="998"/>
      <c r="Z127" s="999"/>
      <c r="AA127" s="991" t="s">
        <v>442</v>
      </c>
      <c r="AB127" s="992"/>
      <c r="AC127" s="992"/>
      <c r="AD127" s="992"/>
      <c r="AE127" s="993"/>
      <c r="AF127" s="994" t="s">
        <v>442</v>
      </c>
      <c r="AG127" s="992"/>
      <c r="AH127" s="992"/>
      <c r="AI127" s="992"/>
      <c r="AJ127" s="993"/>
      <c r="AK127" s="994" t="s">
        <v>130</v>
      </c>
      <c r="AL127" s="992"/>
      <c r="AM127" s="992"/>
      <c r="AN127" s="992"/>
      <c r="AO127" s="993"/>
      <c r="AP127" s="995" t="s">
        <v>442</v>
      </c>
      <c r="AQ127" s="996"/>
      <c r="AR127" s="996"/>
      <c r="AS127" s="996"/>
      <c r="AT127" s="997"/>
      <c r="AU127" s="232"/>
      <c r="AV127" s="232"/>
      <c r="AW127" s="232"/>
      <c r="AX127" s="1064" t="s">
        <v>486</v>
      </c>
      <c r="AY127" s="1065"/>
      <c r="AZ127" s="1065"/>
      <c r="BA127" s="1065"/>
      <c r="BB127" s="1065"/>
      <c r="BC127" s="1065"/>
      <c r="BD127" s="1065"/>
      <c r="BE127" s="1066"/>
      <c r="BF127" s="1067" t="s">
        <v>487</v>
      </c>
      <c r="BG127" s="1065"/>
      <c r="BH127" s="1065"/>
      <c r="BI127" s="1065"/>
      <c r="BJ127" s="1065"/>
      <c r="BK127" s="1065"/>
      <c r="BL127" s="1066"/>
      <c r="BM127" s="1067" t="s">
        <v>488</v>
      </c>
      <c r="BN127" s="1065"/>
      <c r="BO127" s="1065"/>
      <c r="BP127" s="1065"/>
      <c r="BQ127" s="1065"/>
      <c r="BR127" s="1065"/>
      <c r="BS127" s="1066"/>
      <c r="BT127" s="1067" t="s">
        <v>489</v>
      </c>
      <c r="BU127" s="1065"/>
      <c r="BV127" s="1065"/>
      <c r="BW127" s="1065"/>
      <c r="BX127" s="1065"/>
      <c r="BY127" s="1065"/>
      <c r="BZ127" s="1088"/>
      <c r="CA127" s="232"/>
      <c r="CB127" s="232"/>
      <c r="CC127" s="232"/>
      <c r="CD127" s="255"/>
      <c r="CE127" s="255"/>
      <c r="CF127" s="255"/>
      <c r="CG127" s="232"/>
      <c r="CH127" s="232"/>
      <c r="CI127" s="232"/>
      <c r="CJ127" s="254"/>
      <c r="CK127" s="1056"/>
      <c r="CL127" s="1043"/>
      <c r="CM127" s="1043"/>
      <c r="CN127" s="1043"/>
      <c r="CO127" s="1044"/>
      <c r="CP127" s="955" t="s">
        <v>490</v>
      </c>
      <c r="CQ127" s="956"/>
      <c r="CR127" s="956"/>
      <c r="CS127" s="956"/>
      <c r="CT127" s="956"/>
      <c r="CU127" s="956"/>
      <c r="CV127" s="956"/>
      <c r="CW127" s="956"/>
      <c r="CX127" s="956"/>
      <c r="CY127" s="956"/>
      <c r="CZ127" s="956"/>
      <c r="DA127" s="956"/>
      <c r="DB127" s="956"/>
      <c r="DC127" s="956"/>
      <c r="DD127" s="956"/>
      <c r="DE127" s="956"/>
      <c r="DF127" s="957"/>
      <c r="DG127" s="958" t="s">
        <v>130</v>
      </c>
      <c r="DH127" s="959"/>
      <c r="DI127" s="959"/>
      <c r="DJ127" s="959"/>
      <c r="DK127" s="959"/>
      <c r="DL127" s="959" t="s">
        <v>130</v>
      </c>
      <c r="DM127" s="959"/>
      <c r="DN127" s="959"/>
      <c r="DO127" s="959"/>
      <c r="DP127" s="959"/>
      <c r="DQ127" s="959" t="s">
        <v>442</v>
      </c>
      <c r="DR127" s="959"/>
      <c r="DS127" s="959"/>
      <c r="DT127" s="959"/>
      <c r="DU127" s="959"/>
      <c r="DV127" s="960" t="s">
        <v>130</v>
      </c>
      <c r="DW127" s="960"/>
      <c r="DX127" s="960"/>
      <c r="DY127" s="960"/>
      <c r="DZ127" s="961"/>
    </row>
    <row r="128" spans="1:130" s="230" customFormat="1" ht="26.25" customHeight="1" thickBot="1" x14ac:dyDescent="0.2">
      <c r="A128" s="1074" t="s">
        <v>491</v>
      </c>
      <c r="B128" s="1075"/>
      <c r="C128" s="1075"/>
      <c r="D128" s="1075"/>
      <c r="E128" s="1075"/>
      <c r="F128" s="1075"/>
      <c r="G128" s="1075"/>
      <c r="H128" s="1075"/>
      <c r="I128" s="1075"/>
      <c r="J128" s="1075"/>
      <c r="K128" s="1075"/>
      <c r="L128" s="1075"/>
      <c r="M128" s="1075"/>
      <c r="N128" s="1075"/>
      <c r="O128" s="1075"/>
      <c r="P128" s="1075"/>
      <c r="Q128" s="1075"/>
      <c r="R128" s="1075"/>
      <c r="S128" s="1075"/>
      <c r="T128" s="1075"/>
      <c r="U128" s="1075"/>
      <c r="V128" s="1075"/>
      <c r="W128" s="1076" t="s">
        <v>492</v>
      </c>
      <c r="X128" s="1076"/>
      <c r="Y128" s="1076"/>
      <c r="Z128" s="1077"/>
      <c r="AA128" s="1078">
        <v>397769</v>
      </c>
      <c r="AB128" s="1079"/>
      <c r="AC128" s="1079"/>
      <c r="AD128" s="1079"/>
      <c r="AE128" s="1080"/>
      <c r="AF128" s="1081">
        <v>372839</v>
      </c>
      <c r="AG128" s="1079"/>
      <c r="AH128" s="1079"/>
      <c r="AI128" s="1079"/>
      <c r="AJ128" s="1080"/>
      <c r="AK128" s="1081">
        <v>353967</v>
      </c>
      <c r="AL128" s="1079"/>
      <c r="AM128" s="1079"/>
      <c r="AN128" s="1079"/>
      <c r="AO128" s="1080"/>
      <c r="AP128" s="1082"/>
      <c r="AQ128" s="1083"/>
      <c r="AR128" s="1083"/>
      <c r="AS128" s="1083"/>
      <c r="AT128" s="1084"/>
      <c r="AU128" s="232"/>
      <c r="AV128" s="232"/>
      <c r="AW128" s="232"/>
      <c r="AX128" s="929" t="s">
        <v>493</v>
      </c>
      <c r="AY128" s="930"/>
      <c r="AZ128" s="930"/>
      <c r="BA128" s="930"/>
      <c r="BB128" s="930"/>
      <c r="BC128" s="930"/>
      <c r="BD128" s="930"/>
      <c r="BE128" s="931"/>
      <c r="BF128" s="1085" t="s">
        <v>130</v>
      </c>
      <c r="BG128" s="1086"/>
      <c r="BH128" s="1086"/>
      <c r="BI128" s="1086"/>
      <c r="BJ128" s="1086"/>
      <c r="BK128" s="1086"/>
      <c r="BL128" s="1087"/>
      <c r="BM128" s="1085">
        <v>12.93</v>
      </c>
      <c r="BN128" s="1086"/>
      <c r="BO128" s="1086"/>
      <c r="BP128" s="1086"/>
      <c r="BQ128" s="1086"/>
      <c r="BR128" s="1086"/>
      <c r="BS128" s="1087"/>
      <c r="BT128" s="1085">
        <v>20</v>
      </c>
      <c r="BU128" s="1086"/>
      <c r="BV128" s="1086"/>
      <c r="BW128" s="1086"/>
      <c r="BX128" s="1086"/>
      <c r="BY128" s="1086"/>
      <c r="BZ128" s="1109"/>
      <c r="CA128" s="255"/>
      <c r="CB128" s="255"/>
      <c r="CC128" s="255"/>
      <c r="CD128" s="255"/>
      <c r="CE128" s="255"/>
      <c r="CF128" s="255"/>
      <c r="CG128" s="232"/>
      <c r="CH128" s="232"/>
      <c r="CI128" s="232"/>
      <c r="CJ128" s="254"/>
      <c r="CK128" s="1057"/>
      <c r="CL128" s="1058"/>
      <c r="CM128" s="1058"/>
      <c r="CN128" s="1058"/>
      <c r="CO128" s="1059"/>
      <c r="CP128" s="1068" t="s">
        <v>494</v>
      </c>
      <c r="CQ128" s="762"/>
      <c r="CR128" s="762"/>
      <c r="CS128" s="762"/>
      <c r="CT128" s="762"/>
      <c r="CU128" s="762"/>
      <c r="CV128" s="762"/>
      <c r="CW128" s="762"/>
      <c r="CX128" s="762"/>
      <c r="CY128" s="762"/>
      <c r="CZ128" s="762"/>
      <c r="DA128" s="762"/>
      <c r="DB128" s="762"/>
      <c r="DC128" s="762"/>
      <c r="DD128" s="762"/>
      <c r="DE128" s="762"/>
      <c r="DF128" s="1069"/>
      <c r="DG128" s="1070">
        <v>6843</v>
      </c>
      <c r="DH128" s="1071"/>
      <c r="DI128" s="1071"/>
      <c r="DJ128" s="1071"/>
      <c r="DK128" s="1071"/>
      <c r="DL128" s="1071">
        <v>1872</v>
      </c>
      <c r="DM128" s="1071"/>
      <c r="DN128" s="1071"/>
      <c r="DO128" s="1071"/>
      <c r="DP128" s="1071"/>
      <c r="DQ128" s="1071">
        <v>264</v>
      </c>
      <c r="DR128" s="1071"/>
      <c r="DS128" s="1071"/>
      <c r="DT128" s="1071"/>
      <c r="DU128" s="1071"/>
      <c r="DV128" s="1072">
        <v>0</v>
      </c>
      <c r="DW128" s="1072"/>
      <c r="DX128" s="1072"/>
      <c r="DY128" s="1072"/>
      <c r="DZ128" s="1073"/>
    </row>
    <row r="129" spans="1:131" s="230" customFormat="1" ht="26.25" customHeight="1" x14ac:dyDescent="0.15">
      <c r="A129" s="967" t="s">
        <v>109</v>
      </c>
      <c r="B129" s="968"/>
      <c r="C129" s="968"/>
      <c r="D129" s="968"/>
      <c r="E129" s="968"/>
      <c r="F129" s="968"/>
      <c r="G129" s="968"/>
      <c r="H129" s="968"/>
      <c r="I129" s="968"/>
      <c r="J129" s="968"/>
      <c r="K129" s="968"/>
      <c r="L129" s="968"/>
      <c r="M129" s="968"/>
      <c r="N129" s="968"/>
      <c r="O129" s="968"/>
      <c r="P129" s="968"/>
      <c r="Q129" s="968"/>
      <c r="R129" s="968"/>
      <c r="S129" s="968"/>
      <c r="T129" s="968"/>
      <c r="U129" s="968"/>
      <c r="V129" s="968"/>
      <c r="W129" s="1103" t="s">
        <v>495</v>
      </c>
      <c r="X129" s="1104"/>
      <c r="Y129" s="1104"/>
      <c r="Z129" s="1105"/>
      <c r="AA129" s="991">
        <v>12587567</v>
      </c>
      <c r="AB129" s="992"/>
      <c r="AC129" s="992"/>
      <c r="AD129" s="992"/>
      <c r="AE129" s="993"/>
      <c r="AF129" s="994">
        <v>13336973</v>
      </c>
      <c r="AG129" s="992"/>
      <c r="AH129" s="992"/>
      <c r="AI129" s="992"/>
      <c r="AJ129" s="993"/>
      <c r="AK129" s="994">
        <v>13183556</v>
      </c>
      <c r="AL129" s="992"/>
      <c r="AM129" s="992"/>
      <c r="AN129" s="992"/>
      <c r="AO129" s="993"/>
      <c r="AP129" s="1106"/>
      <c r="AQ129" s="1107"/>
      <c r="AR129" s="1107"/>
      <c r="AS129" s="1107"/>
      <c r="AT129" s="1108"/>
      <c r="AU129" s="233"/>
      <c r="AV129" s="233"/>
      <c r="AW129" s="233"/>
      <c r="AX129" s="1098" t="s">
        <v>496</v>
      </c>
      <c r="AY129" s="956"/>
      <c r="AZ129" s="956"/>
      <c r="BA129" s="956"/>
      <c r="BB129" s="956"/>
      <c r="BC129" s="956"/>
      <c r="BD129" s="956"/>
      <c r="BE129" s="957"/>
      <c r="BF129" s="1099" t="s">
        <v>130</v>
      </c>
      <c r="BG129" s="1100"/>
      <c r="BH129" s="1100"/>
      <c r="BI129" s="1100"/>
      <c r="BJ129" s="1100"/>
      <c r="BK129" s="1100"/>
      <c r="BL129" s="1101"/>
      <c r="BM129" s="1099">
        <v>17.93</v>
      </c>
      <c r="BN129" s="1100"/>
      <c r="BO129" s="1100"/>
      <c r="BP129" s="1100"/>
      <c r="BQ129" s="1100"/>
      <c r="BR129" s="1100"/>
      <c r="BS129" s="1101"/>
      <c r="BT129" s="1099">
        <v>30</v>
      </c>
      <c r="BU129" s="1100"/>
      <c r="BV129" s="1100"/>
      <c r="BW129" s="1100"/>
      <c r="BX129" s="1100"/>
      <c r="BY129" s="1100"/>
      <c r="BZ129" s="1102"/>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67" t="s">
        <v>497</v>
      </c>
      <c r="B130" s="968"/>
      <c r="C130" s="968"/>
      <c r="D130" s="968"/>
      <c r="E130" s="968"/>
      <c r="F130" s="968"/>
      <c r="G130" s="968"/>
      <c r="H130" s="968"/>
      <c r="I130" s="968"/>
      <c r="J130" s="968"/>
      <c r="K130" s="968"/>
      <c r="L130" s="968"/>
      <c r="M130" s="968"/>
      <c r="N130" s="968"/>
      <c r="O130" s="968"/>
      <c r="P130" s="968"/>
      <c r="Q130" s="968"/>
      <c r="R130" s="968"/>
      <c r="S130" s="968"/>
      <c r="T130" s="968"/>
      <c r="U130" s="968"/>
      <c r="V130" s="968"/>
      <c r="W130" s="1103" t="s">
        <v>498</v>
      </c>
      <c r="X130" s="1104"/>
      <c r="Y130" s="1104"/>
      <c r="Z130" s="1105"/>
      <c r="AA130" s="991">
        <v>1927016</v>
      </c>
      <c r="AB130" s="992"/>
      <c r="AC130" s="992"/>
      <c r="AD130" s="992"/>
      <c r="AE130" s="993"/>
      <c r="AF130" s="994">
        <v>1991848</v>
      </c>
      <c r="AG130" s="992"/>
      <c r="AH130" s="992"/>
      <c r="AI130" s="992"/>
      <c r="AJ130" s="993"/>
      <c r="AK130" s="994">
        <v>1949441</v>
      </c>
      <c r="AL130" s="992"/>
      <c r="AM130" s="992"/>
      <c r="AN130" s="992"/>
      <c r="AO130" s="993"/>
      <c r="AP130" s="1106"/>
      <c r="AQ130" s="1107"/>
      <c r="AR130" s="1107"/>
      <c r="AS130" s="1107"/>
      <c r="AT130" s="1108"/>
      <c r="AU130" s="233"/>
      <c r="AV130" s="233"/>
      <c r="AW130" s="233"/>
      <c r="AX130" s="1098" t="s">
        <v>499</v>
      </c>
      <c r="AY130" s="956"/>
      <c r="AZ130" s="956"/>
      <c r="BA130" s="956"/>
      <c r="BB130" s="956"/>
      <c r="BC130" s="956"/>
      <c r="BD130" s="956"/>
      <c r="BE130" s="957"/>
      <c r="BF130" s="1134">
        <v>6.4</v>
      </c>
      <c r="BG130" s="1135"/>
      <c r="BH130" s="1135"/>
      <c r="BI130" s="1135"/>
      <c r="BJ130" s="1135"/>
      <c r="BK130" s="1135"/>
      <c r="BL130" s="1136"/>
      <c r="BM130" s="1134">
        <v>25</v>
      </c>
      <c r="BN130" s="1135"/>
      <c r="BO130" s="1135"/>
      <c r="BP130" s="1135"/>
      <c r="BQ130" s="1135"/>
      <c r="BR130" s="1135"/>
      <c r="BS130" s="1136"/>
      <c r="BT130" s="1134">
        <v>35</v>
      </c>
      <c r="BU130" s="1135"/>
      <c r="BV130" s="1135"/>
      <c r="BW130" s="1135"/>
      <c r="BX130" s="1135"/>
      <c r="BY130" s="1135"/>
      <c r="BZ130" s="113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38"/>
      <c r="B131" s="1139"/>
      <c r="C131" s="1139"/>
      <c r="D131" s="1139"/>
      <c r="E131" s="1139"/>
      <c r="F131" s="1139"/>
      <c r="G131" s="1139"/>
      <c r="H131" s="1139"/>
      <c r="I131" s="1139"/>
      <c r="J131" s="1139"/>
      <c r="K131" s="1139"/>
      <c r="L131" s="1139"/>
      <c r="M131" s="1139"/>
      <c r="N131" s="1139"/>
      <c r="O131" s="1139"/>
      <c r="P131" s="1139"/>
      <c r="Q131" s="1139"/>
      <c r="R131" s="1139"/>
      <c r="S131" s="1139"/>
      <c r="T131" s="1139"/>
      <c r="U131" s="1139"/>
      <c r="V131" s="1139"/>
      <c r="W131" s="1140" t="s">
        <v>500</v>
      </c>
      <c r="X131" s="1141"/>
      <c r="Y131" s="1141"/>
      <c r="Z131" s="1142"/>
      <c r="AA131" s="1037">
        <v>10660551</v>
      </c>
      <c r="AB131" s="1019"/>
      <c r="AC131" s="1019"/>
      <c r="AD131" s="1019"/>
      <c r="AE131" s="1020"/>
      <c r="AF131" s="1018">
        <v>11345125</v>
      </c>
      <c r="AG131" s="1019"/>
      <c r="AH131" s="1019"/>
      <c r="AI131" s="1019"/>
      <c r="AJ131" s="1020"/>
      <c r="AK131" s="1018">
        <v>11234115</v>
      </c>
      <c r="AL131" s="1019"/>
      <c r="AM131" s="1019"/>
      <c r="AN131" s="1019"/>
      <c r="AO131" s="1020"/>
      <c r="AP131" s="1143"/>
      <c r="AQ131" s="1144"/>
      <c r="AR131" s="1144"/>
      <c r="AS131" s="1144"/>
      <c r="AT131" s="1145"/>
      <c r="AU131" s="233"/>
      <c r="AV131" s="233"/>
      <c r="AW131" s="233"/>
      <c r="AX131" s="1116" t="s">
        <v>501</v>
      </c>
      <c r="AY131" s="762"/>
      <c r="AZ131" s="762"/>
      <c r="BA131" s="762"/>
      <c r="BB131" s="762"/>
      <c r="BC131" s="762"/>
      <c r="BD131" s="762"/>
      <c r="BE131" s="1069"/>
      <c r="BF131" s="1117">
        <v>18.5</v>
      </c>
      <c r="BG131" s="1118"/>
      <c r="BH131" s="1118"/>
      <c r="BI131" s="1118"/>
      <c r="BJ131" s="1118"/>
      <c r="BK131" s="1118"/>
      <c r="BL131" s="1119"/>
      <c r="BM131" s="1117">
        <v>350</v>
      </c>
      <c r="BN131" s="1118"/>
      <c r="BO131" s="1118"/>
      <c r="BP131" s="1118"/>
      <c r="BQ131" s="1118"/>
      <c r="BR131" s="1118"/>
      <c r="BS131" s="1119"/>
      <c r="BT131" s="1120"/>
      <c r="BU131" s="1121"/>
      <c r="BV131" s="1121"/>
      <c r="BW131" s="1121"/>
      <c r="BX131" s="1121"/>
      <c r="BY131" s="1121"/>
      <c r="BZ131" s="1122"/>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123" t="s">
        <v>502</v>
      </c>
      <c r="B132" s="1124"/>
      <c r="C132" s="1124"/>
      <c r="D132" s="1124"/>
      <c r="E132" s="1124"/>
      <c r="F132" s="1124"/>
      <c r="G132" s="1124"/>
      <c r="H132" s="1124"/>
      <c r="I132" s="1124"/>
      <c r="J132" s="1124"/>
      <c r="K132" s="1124"/>
      <c r="L132" s="1124"/>
      <c r="M132" s="1124"/>
      <c r="N132" s="1124"/>
      <c r="O132" s="1124"/>
      <c r="P132" s="1124"/>
      <c r="Q132" s="1124"/>
      <c r="R132" s="1124"/>
      <c r="S132" s="1124"/>
      <c r="T132" s="1124"/>
      <c r="U132" s="1124"/>
      <c r="V132" s="1127" t="s">
        <v>503</v>
      </c>
      <c r="W132" s="1127"/>
      <c r="X132" s="1127"/>
      <c r="Y132" s="1127"/>
      <c r="Z132" s="1128"/>
      <c r="AA132" s="1129">
        <v>6.5728590999999996</v>
      </c>
      <c r="AB132" s="1130"/>
      <c r="AC132" s="1130"/>
      <c r="AD132" s="1130"/>
      <c r="AE132" s="1131"/>
      <c r="AF132" s="1132">
        <v>6.1061909999999999</v>
      </c>
      <c r="AG132" s="1130"/>
      <c r="AH132" s="1130"/>
      <c r="AI132" s="1130"/>
      <c r="AJ132" s="1131"/>
      <c r="AK132" s="1132">
        <v>6.7988799999999996</v>
      </c>
      <c r="AL132" s="1130"/>
      <c r="AM132" s="1130"/>
      <c r="AN132" s="1130"/>
      <c r="AO132" s="1131"/>
      <c r="AP132" s="1034"/>
      <c r="AQ132" s="1035"/>
      <c r="AR132" s="1035"/>
      <c r="AS132" s="1035"/>
      <c r="AT132" s="1133"/>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125"/>
      <c r="B133" s="1126"/>
      <c r="C133" s="1126"/>
      <c r="D133" s="1126"/>
      <c r="E133" s="1126"/>
      <c r="F133" s="1126"/>
      <c r="G133" s="1126"/>
      <c r="H133" s="1126"/>
      <c r="I133" s="1126"/>
      <c r="J133" s="1126"/>
      <c r="K133" s="1126"/>
      <c r="L133" s="1126"/>
      <c r="M133" s="1126"/>
      <c r="N133" s="1126"/>
      <c r="O133" s="1126"/>
      <c r="P133" s="1126"/>
      <c r="Q133" s="1126"/>
      <c r="R133" s="1126"/>
      <c r="S133" s="1126"/>
      <c r="T133" s="1126"/>
      <c r="U133" s="1126"/>
      <c r="V133" s="1110" t="s">
        <v>504</v>
      </c>
      <c r="W133" s="1110"/>
      <c r="X133" s="1110"/>
      <c r="Y133" s="1110"/>
      <c r="Z133" s="1111"/>
      <c r="AA133" s="1112">
        <v>7.1</v>
      </c>
      <c r="AB133" s="1113"/>
      <c r="AC133" s="1113"/>
      <c r="AD133" s="1113"/>
      <c r="AE133" s="1114"/>
      <c r="AF133" s="1112">
        <v>6.8</v>
      </c>
      <c r="AG133" s="1113"/>
      <c r="AH133" s="1113"/>
      <c r="AI133" s="1113"/>
      <c r="AJ133" s="1114"/>
      <c r="AK133" s="1112">
        <v>6.4</v>
      </c>
      <c r="AL133" s="1113"/>
      <c r="AM133" s="1113"/>
      <c r="AN133" s="1113"/>
      <c r="AO133" s="1114"/>
      <c r="AP133" s="1061"/>
      <c r="AQ133" s="1062"/>
      <c r="AR133" s="1062"/>
      <c r="AS133" s="1062"/>
      <c r="AT133" s="1115"/>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YoDNLlX2Pf6gZlKYlnzVaLIYpvTIFPmt7x+d078UGT5XcFnsJy0N3rkv4qhPD5WYhczqFBFf5vfwwHfqSyRk7Q==" saltValue="Xr4IMh/JvliyosnJI/8Cw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75" zoomScaleNormal="85" zoomScaleSheetLayoutView="75"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505</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ErS4EAgYz0LIbQ2nxmAZdEM3vHP/h3iJpEeupwoYYVohIGa2AEbZXXKpQFPg9YaQcR8wSskLm9sgbJkRd4eiew==" saltValue="FLerJTm+DCXCOqgrz2VVp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75" zoomScaleNormal="75"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ipskm4hHcXpGE43zmiNdqXqEFVu2QDG/d+//l8LIBfeIud0eSeqqXsUL5DDLVKxbx8CLmExnKvNRM3UNjCl7+Q==" saltValue="/Kf7JiVoLeySC0EHXwGUEQ==" spinCount="100000" sheet="1" objects="1" scenarios="1"/>
  <dataConsolidate/>
  <phoneticPr fontId="2"/>
  <printOptions horizontalCentered="1" verticalCentered="1"/>
  <pageMargins left="0" right="0" top="0" bottom="0" header="0" footer="0"/>
  <pageSetup paperSize="9" scale="48" orientation="landscape"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75" zoomScaleSheetLayoutView="75"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506</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507</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47" t="s">
        <v>508</v>
      </c>
      <c r="AP7" s="272"/>
      <c r="AQ7" s="273" t="s">
        <v>509</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48"/>
      <c r="AP8" s="278" t="s">
        <v>510</v>
      </c>
      <c r="AQ8" s="279" t="s">
        <v>511</v>
      </c>
      <c r="AR8" s="280" t="s">
        <v>512</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49" t="s">
        <v>513</v>
      </c>
      <c r="AL9" s="1150"/>
      <c r="AM9" s="1150"/>
      <c r="AN9" s="1151"/>
      <c r="AO9" s="281">
        <v>3590808</v>
      </c>
      <c r="AP9" s="281">
        <v>67746</v>
      </c>
      <c r="AQ9" s="282">
        <v>90021</v>
      </c>
      <c r="AR9" s="283">
        <v>-24.7</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49" t="s">
        <v>514</v>
      </c>
      <c r="AL10" s="1150"/>
      <c r="AM10" s="1150"/>
      <c r="AN10" s="1151"/>
      <c r="AO10" s="284">
        <v>1160467</v>
      </c>
      <c r="AP10" s="284">
        <v>21894</v>
      </c>
      <c r="AQ10" s="285">
        <v>11562</v>
      </c>
      <c r="AR10" s="286">
        <v>89.4</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49" t="s">
        <v>515</v>
      </c>
      <c r="AL11" s="1150"/>
      <c r="AM11" s="1150"/>
      <c r="AN11" s="1151"/>
      <c r="AO11" s="284">
        <v>30851</v>
      </c>
      <c r="AP11" s="284">
        <v>582</v>
      </c>
      <c r="AQ11" s="285">
        <v>947</v>
      </c>
      <c r="AR11" s="286">
        <v>-38.5</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49" t="s">
        <v>516</v>
      </c>
      <c r="AL12" s="1150"/>
      <c r="AM12" s="1150"/>
      <c r="AN12" s="1151"/>
      <c r="AO12" s="284">
        <v>17090</v>
      </c>
      <c r="AP12" s="284">
        <v>322</v>
      </c>
      <c r="AQ12" s="285">
        <v>11</v>
      </c>
      <c r="AR12" s="286">
        <v>2827.3</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49" t="s">
        <v>517</v>
      </c>
      <c r="AL13" s="1150"/>
      <c r="AM13" s="1150"/>
      <c r="AN13" s="1151"/>
      <c r="AO13" s="284">
        <v>159757</v>
      </c>
      <c r="AP13" s="284">
        <v>3014</v>
      </c>
      <c r="AQ13" s="285">
        <v>3606</v>
      </c>
      <c r="AR13" s="286">
        <v>-16.399999999999999</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49" t="s">
        <v>518</v>
      </c>
      <c r="AL14" s="1150"/>
      <c r="AM14" s="1150"/>
      <c r="AN14" s="1151"/>
      <c r="AO14" s="284">
        <v>19690</v>
      </c>
      <c r="AP14" s="284">
        <v>371</v>
      </c>
      <c r="AQ14" s="285">
        <v>1599</v>
      </c>
      <c r="AR14" s="286">
        <v>-76.8</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52" t="s">
        <v>519</v>
      </c>
      <c r="AL15" s="1153"/>
      <c r="AM15" s="1153"/>
      <c r="AN15" s="1154"/>
      <c r="AO15" s="284">
        <v>-222001</v>
      </c>
      <c r="AP15" s="284">
        <v>-4188</v>
      </c>
      <c r="AQ15" s="285">
        <v>-6463</v>
      </c>
      <c r="AR15" s="286">
        <v>-35.200000000000003</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52" t="s">
        <v>190</v>
      </c>
      <c r="AL16" s="1153"/>
      <c r="AM16" s="1153"/>
      <c r="AN16" s="1154"/>
      <c r="AO16" s="284">
        <v>4756662</v>
      </c>
      <c r="AP16" s="284">
        <v>89742</v>
      </c>
      <c r="AQ16" s="285">
        <v>101283</v>
      </c>
      <c r="AR16" s="286">
        <v>-11.4</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520</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521</v>
      </c>
      <c r="AP20" s="293" t="s">
        <v>522</v>
      </c>
      <c r="AQ20" s="294" t="s">
        <v>523</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55" t="s">
        <v>524</v>
      </c>
      <c r="AL21" s="1156"/>
      <c r="AM21" s="1156"/>
      <c r="AN21" s="1157"/>
      <c r="AO21" s="297">
        <v>7.04</v>
      </c>
      <c r="AP21" s="298">
        <v>9.14</v>
      </c>
      <c r="AQ21" s="299">
        <v>-2.1</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55" t="s">
        <v>525</v>
      </c>
      <c r="AL22" s="1156"/>
      <c r="AM22" s="1156"/>
      <c r="AN22" s="1157"/>
      <c r="AO22" s="302">
        <v>97.2</v>
      </c>
      <c r="AP22" s="303">
        <v>97.6</v>
      </c>
      <c r="AQ22" s="304">
        <v>-0.4</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46" t="s">
        <v>526</v>
      </c>
      <c r="B26" s="1146"/>
      <c r="C26" s="1146"/>
      <c r="D26" s="1146"/>
      <c r="E26" s="1146"/>
      <c r="F26" s="1146"/>
      <c r="G26" s="1146"/>
      <c r="H26" s="1146"/>
      <c r="I26" s="1146"/>
      <c r="J26" s="1146"/>
      <c r="K26" s="1146"/>
      <c r="L26" s="1146"/>
      <c r="M26" s="1146"/>
      <c r="N26" s="1146"/>
      <c r="O26" s="1146"/>
      <c r="P26" s="1146"/>
      <c r="Q26" s="1146"/>
      <c r="R26" s="1146"/>
      <c r="S26" s="1146"/>
      <c r="T26" s="1146"/>
      <c r="U26" s="1146"/>
      <c r="V26" s="1146"/>
      <c r="W26" s="1146"/>
      <c r="X26" s="1146"/>
      <c r="Y26" s="1146"/>
      <c r="Z26" s="1146"/>
      <c r="AA26" s="1146"/>
      <c r="AB26" s="1146"/>
      <c r="AC26" s="1146"/>
      <c r="AD26" s="1146"/>
      <c r="AE26" s="1146"/>
      <c r="AF26" s="1146"/>
      <c r="AG26" s="1146"/>
      <c r="AH26" s="1146"/>
      <c r="AI26" s="1146"/>
      <c r="AJ26" s="1146"/>
      <c r="AK26" s="1146"/>
      <c r="AL26" s="1146"/>
      <c r="AM26" s="1146"/>
      <c r="AN26" s="1146"/>
      <c r="AO26" s="1146"/>
      <c r="AP26" s="1146"/>
      <c r="AQ26" s="1146"/>
      <c r="AR26" s="1146"/>
      <c r="AS26" s="1146"/>
      <c r="AT26" s="267"/>
    </row>
    <row r="27" spans="1:46" x14ac:dyDescent="0.15">
      <c r="A27" s="309"/>
      <c r="AO27" s="262"/>
      <c r="AP27" s="262"/>
      <c r="AQ27" s="262"/>
      <c r="AR27" s="262"/>
      <c r="AS27" s="262"/>
      <c r="AT27" s="262"/>
    </row>
    <row r="28" spans="1:46" ht="17.25" x14ac:dyDescent="0.15">
      <c r="A28" s="263" t="s">
        <v>527</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528</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47" t="s">
        <v>508</v>
      </c>
      <c r="AP30" s="272"/>
      <c r="AQ30" s="273" t="s">
        <v>509</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48"/>
      <c r="AP31" s="278" t="s">
        <v>510</v>
      </c>
      <c r="AQ31" s="279" t="s">
        <v>511</v>
      </c>
      <c r="AR31" s="280" t="s">
        <v>512</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63" t="s">
        <v>529</v>
      </c>
      <c r="AL32" s="1164"/>
      <c r="AM32" s="1164"/>
      <c r="AN32" s="1165"/>
      <c r="AO32" s="312">
        <v>2112796</v>
      </c>
      <c r="AP32" s="312">
        <v>39861</v>
      </c>
      <c r="AQ32" s="313">
        <v>58458</v>
      </c>
      <c r="AR32" s="314">
        <v>-31.8</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63" t="s">
        <v>530</v>
      </c>
      <c r="AL33" s="1164"/>
      <c r="AM33" s="1164"/>
      <c r="AN33" s="1165"/>
      <c r="AO33" s="312" t="s">
        <v>531</v>
      </c>
      <c r="AP33" s="312" t="s">
        <v>531</v>
      </c>
      <c r="AQ33" s="313" t="s">
        <v>531</v>
      </c>
      <c r="AR33" s="314" t="s">
        <v>531</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63" t="s">
        <v>532</v>
      </c>
      <c r="AL34" s="1164"/>
      <c r="AM34" s="1164"/>
      <c r="AN34" s="1165"/>
      <c r="AO34" s="312" t="s">
        <v>531</v>
      </c>
      <c r="AP34" s="312" t="s">
        <v>531</v>
      </c>
      <c r="AQ34" s="313" t="s">
        <v>531</v>
      </c>
      <c r="AR34" s="314" t="s">
        <v>531</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63" t="s">
        <v>533</v>
      </c>
      <c r="AL35" s="1164"/>
      <c r="AM35" s="1164"/>
      <c r="AN35" s="1165"/>
      <c r="AO35" s="312">
        <v>452017</v>
      </c>
      <c r="AP35" s="312">
        <v>8528</v>
      </c>
      <c r="AQ35" s="313">
        <v>14034</v>
      </c>
      <c r="AR35" s="314">
        <v>-39.200000000000003</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63" t="s">
        <v>534</v>
      </c>
      <c r="AL36" s="1164"/>
      <c r="AM36" s="1164"/>
      <c r="AN36" s="1165"/>
      <c r="AO36" s="312">
        <v>502389</v>
      </c>
      <c r="AP36" s="312">
        <v>9478</v>
      </c>
      <c r="AQ36" s="313">
        <v>2546</v>
      </c>
      <c r="AR36" s="314">
        <v>272.3</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63" t="s">
        <v>535</v>
      </c>
      <c r="AL37" s="1164"/>
      <c r="AM37" s="1164"/>
      <c r="AN37" s="1165"/>
      <c r="AO37" s="312" t="s">
        <v>531</v>
      </c>
      <c r="AP37" s="312" t="s">
        <v>531</v>
      </c>
      <c r="AQ37" s="313">
        <v>290</v>
      </c>
      <c r="AR37" s="314" t="s">
        <v>531</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66" t="s">
        <v>536</v>
      </c>
      <c r="AL38" s="1167"/>
      <c r="AM38" s="1167"/>
      <c r="AN38" s="1168"/>
      <c r="AO38" s="315" t="s">
        <v>531</v>
      </c>
      <c r="AP38" s="315" t="s">
        <v>531</v>
      </c>
      <c r="AQ38" s="316">
        <v>1</v>
      </c>
      <c r="AR38" s="304" t="s">
        <v>531</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66" t="s">
        <v>537</v>
      </c>
      <c r="AL39" s="1167"/>
      <c r="AM39" s="1167"/>
      <c r="AN39" s="1168"/>
      <c r="AO39" s="312">
        <v>-353967</v>
      </c>
      <c r="AP39" s="312">
        <v>-6678</v>
      </c>
      <c r="AQ39" s="313">
        <v>-4639</v>
      </c>
      <c r="AR39" s="314">
        <v>44</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63" t="s">
        <v>538</v>
      </c>
      <c r="AL40" s="1164"/>
      <c r="AM40" s="1164"/>
      <c r="AN40" s="1165"/>
      <c r="AO40" s="312">
        <v>-1949441</v>
      </c>
      <c r="AP40" s="312">
        <v>-36779</v>
      </c>
      <c r="AQ40" s="313">
        <v>-48753</v>
      </c>
      <c r="AR40" s="314">
        <v>-24.6</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69" t="s">
        <v>305</v>
      </c>
      <c r="AL41" s="1170"/>
      <c r="AM41" s="1170"/>
      <c r="AN41" s="1171"/>
      <c r="AO41" s="312">
        <v>763794</v>
      </c>
      <c r="AP41" s="312">
        <v>14410</v>
      </c>
      <c r="AQ41" s="313">
        <v>21939</v>
      </c>
      <c r="AR41" s="314">
        <v>-34.299999999999997</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539</v>
      </c>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540</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541</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58" t="s">
        <v>508</v>
      </c>
      <c r="AN49" s="1160" t="s">
        <v>542</v>
      </c>
      <c r="AO49" s="1161"/>
      <c r="AP49" s="1161"/>
      <c r="AQ49" s="1161"/>
      <c r="AR49" s="1162"/>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59"/>
      <c r="AN50" s="328" t="s">
        <v>543</v>
      </c>
      <c r="AO50" s="329" t="s">
        <v>544</v>
      </c>
      <c r="AP50" s="330" t="s">
        <v>545</v>
      </c>
      <c r="AQ50" s="331" t="s">
        <v>546</v>
      </c>
      <c r="AR50" s="332" t="s">
        <v>547</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548</v>
      </c>
      <c r="AL51" s="325"/>
      <c r="AM51" s="333">
        <v>979361</v>
      </c>
      <c r="AN51" s="334">
        <v>18969</v>
      </c>
      <c r="AO51" s="335">
        <v>-75.7</v>
      </c>
      <c r="AP51" s="336">
        <v>69729</v>
      </c>
      <c r="AQ51" s="337">
        <v>1.8</v>
      </c>
      <c r="AR51" s="338">
        <v>-77.5</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549</v>
      </c>
      <c r="AM52" s="341">
        <v>691629</v>
      </c>
      <c r="AN52" s="342">
        <v>13396</v>
      </c>
      <c r="AO52" s="343">
        <v>-14.6</v>
      </c>
      <c r="AP52" s="344">
        <v>38908</v>
      </c>
      <c r="AQ52" s="345">
        <v>14</v>
      </c>
      <c r="AR52" s="346">
        <v>-28.6</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550</v>
      </c>
      <c r="AL53" s="325"/>
      <c r="AM53" s="333">
        <v>1126886</v>
      </c>
      <c r="AN53" s="334">
        <v>21740</v>
      </c>
      <c r="AO53" s="335">
        <v>14.6</v>
      </c>
      <c r="AP53" s="336">
        <v>74581</v>
      </c>
      <c r="AQ53" s="337">
        <v>7</v>
      </c>
      <c r="AR53" s="338">
        <v>7.6</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549</v>
      </c>
      <c r="AM54" s="341">
        <v>803723</v>
      </c>
      <c r="AN54" s="342">
        <v>15505</v>
      </c>
      <c r="AO54" s="343">
        <v>15.7</v>
      </c>
      <c r="AP54" s="344">
        <v>41563</v>
      </c>
      <c r="AQ54" s="345">
        <v>6.8</v>
      </c>
      <c r="AR54" s="346">
        <v>8.9</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551</v>
      </c>
      <c r="AL55" s="325"/>
      <c r="AM55" s="333">
        <v>1785512</v>
      </c>
      <c r="AN55" s="334">
        <v>34264</v>
      </c>
      <c r="AO55" s="335">
        <v>57.6</v>
      </c>
      <c r="AP55" s="336">
        <v>76347</v>
      </c>
      <c r="AQ55" s="337">
        <v>2.4</v>
      </c>
      <c r="AR55" s="338">
        <v>55.2</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549</v>
      </c>
      <c r="AM56" s="341">
        <v>1168183</v>
      </c>
      <c r="AN56" s="342">
        <v>22418</v>
      </c>
      <c r="AO56" s="343">
        <v>44.6</v>
      </c>
      <c r="AP56" s="344">
        <v>41762</v>
      </c>
      <c r="AQ56" s="345">
        <v>0.5</v>
      </c>
      <c r="AR56" s="346">
        <v>44.1</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552</v>
      </c>
      <c r="AL57" s="325"/>
      <c r="AM57" s="333">
        <v>1323427</v>
      </c>
      <c r="AN57" s="334">
        <v>25223</v>
      </c>
      <c r="AO57" s="335">
        <v>-26.4</v>
      </c>
      <c r="AP57" s="336">
        <v>71279</v>
      </c>
      <c r="AQ57" s="337">
        <v>-6.6</v>
      </c>
      <c r="AR57" s="338">
        <v>-19.8</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549</v>
      </c>
      <c r="AM58" s="341">
        <v>771917</v>
      </c>
      <c r="AN58" s="342">
        <v>14712</v>
      </c>
      <c r="AO58" s="343">
        <v>-34.4</v>
      </c>
      <c r="AP58" s="344">
        <v>36731</v>
      </c>
      <c r="AQ58" s="345">
        <v>-12</v>
      </c>
      <c r="AR58" s="346">
        <v>-22.4</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553</v>
      </c>
      <c r="AL59" s="325"/>
      <c r="AM59" s="333">
        <v>3138505</v>
      </c>
      <c r="AN59" s="334">
        <v>59213</v>
      </c>
      <c r="AO59" s="335">
        <v>134.80000000000001</v>
      </c>
      <c r="AP59" s="336">
        <v>74994</v>
      </c>
      <c r="AQ59" s="337">
        <v>5.2</v>
      </c>
      <c r="AR59" s="338">
        <v>129.6</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549</v>
      </c>
      <c r="AM60" s="341">
        <v>1838524</v>
      </c>
      <c r="AN60" s="342">
        <v>34687</v>
      </c>
      <c r="AO60" s="343">
        <v>135.80000000000001</v>
      </c>
      <c r="AP60" s="344">
        <v>36188</v>
      </c>
      <c r="AQ60" s="345">
        <v>-1.5</v>
      </c>
      <c r="AR60" s="346">
        <v>137.30000000000001</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554</v>
      </c>
      <c r="AL61" s="347"/>
      <c r="AM61" s="348">
        <v>1670738</v>
      </c>
      <c r="AN61" s="349">
        <v>31882</v>
      </c>
      <c r="AO61" s="350">
        <v>21</v>
      </c>
      <c r="AP61" s="351">
        <v>73386</v>
      </c>
      <c r="AQ61" s="352">
        <v>2</v>
      </c>
      <c r="AR61" s="338">
        <v>19</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549</v>
      </c>
      <c r="AM62" s="341">
        <v>1054795</v>
      </c>
      <c r="AN62" s="342">
        <v>20144</v>
      </c>
      <c r="AO62" s="343">
        <v>29.4</v>
      </c>
      <c r="AP62" s="344">
        <v>39030</v>
      </c>
      <c r="AQ62" s="345">
        <v>1.6</v>
      </c>
      <c r="AR62" s="346">
        <v>27.8</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QygPoKcyuw/LWpMTYJ616cWG4pXNh8q64Or9NssPEPn85PetL45RMeRaaN8Z7aMDJbtemrgzyajeUfjjHP/n2Q==" saltValue="1Blr+CiHATPw+relkekwp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5" zoomScaleNormal="75"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556</v>
      </c>
    </row>
    <row r="121" spans="125:125" ht="13.5" hidden="1" customHeight="1" x14ac:dyDescent="0.15">
      <c r="DU121" s="259"/>
    </row>
  </sheetData>
  <sheetProtection algorithmName="SHA-512" hashValue="tyBQRMkRPhlSx1aygy6CF/fLf8LJBnF78jdLsvEGVcWejSaJyOt8g06uhLjXeq4h7XuA2z2SfjPVP4KrpoTQzg==" saltValue="P3N86JE7gG2hE0Rt3FJO5Q==" spinCount="100000" sheet="1" objects="1" scenarios="1"/>
  <dataConsolidate/>
  <phoneticPr fontId="2"/>
  <printOptions horizontalCentered="1" verticalCentered="1"/>
  <pageMargins left="0" right="0" top="0.19685039370078741" bottom="0" header="0.39370078740157483" footer="0"/>
  <pageSetup paperSize="9" scale="39" orientation="landscape"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75" zoomScaleNormal="75"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557</v>
      </c>
    </row>
  </sheetData>
  <sheetProtection algorithmName="SHA-512" hashValue="wLUOqhhVF9htnMLbMINABh12ZoRgNsvjmnQSN5g2Rl6/7nrezmp98k1iG9oug7a8CZLRC6n+kIJZ/fxIIzzZsA==" saltValue="k9riIVTZ4pweMQVDt4E8b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75" zoomScaleNormal="7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558</v>
      </c>
      <c r="G46" s="8" t="s">
        <v>559</v>
      </c>
      <c r="H46" s="8" t="s">
        <v>560</v>
      </c>
      <c r="I46" s="8" t="s">
        <v>561</v>
      </c>
      <c r="J46" s="9" t="s">
        <v>562</v>
      </c>
    </row>
    <row r="47" spans="2:10" ht="57.75" customHeight="1" x14ac:dyDescent="0.15">
      <c r="B47" s="10"/>
      <c r="C47" s="1172" t="s">
        <v>3</v>
      </c>
      <c r="D47" s="1172"/>
      <c r="E47" s="1173"/>
      <c r="F47" s="11">
        <v>18.16</v>
      </c>
      <c r="G47" s="12">
        <v>15.96</v>
      </c>
      <c r="H47" s="12">
        <v>17.079999999999998</v>
      </c>
      <c r="I47" s="12">
        <v>28.03</v>
      </c>
      <c r="J47" s="13">
        <v>26.65</v>
      </c>
    </row>
    <row r="48" spans="2:10" ht="57.75" customHeight="1" x14ac:dyDescent="0.15">
      <c r="B48" s="14"/>
      <c r="C48" s="1174" t="s">
        <v>4</v>
      </c>
      <c r="D48" s="1174"/>
      <c r="E48" s="1175"/>
      <c r="F48" s="15">
        <v>4.03</v>
      </c>
      <c r="G48" s="16">
        <v>3.68</v>
      </c>
      <c r="H48" s="16">
        <v>3.69</v>
      </c>
      <c r="I48" s="16">
        <v>4.03</v>
      </c>
      <c r="J48" s="17">
        <v>6.61</v>
      </c>
    </row>
    <row r="49" spans="2:10" ht="57.75" customHeight="1" thickBot="1" x14ac:dyDescent="0.2">
      <c r="B49" s="18"/>
      <c r="C49" s="1176" t="s">
        <v>5</v>
      </c>
      <c r="D49" s="1176"/>
      <c r="E49" s="1177"/>
      <c r="F49" s="19" t="s">
        <v>563</v>
      </c>
      <c r="G49" s="20" t="s">
        <v>564</v>
      </c>
      <c r="H49" s="20">
        <v>2.09</v>
      </c>
      <c r="I49" s="20">
        <v>12.47</v>
      </c>
      <c r="J49" s="21">
        <v>0.83</v>
      </c>
    </row>
    <row r="50" spans="2:10" x14ac:dyDescent="0.15"/>
  </sheetData>
  <sheetProtection algorithmName="SHA-512" hashValue="cVVDrpEDCYocR9MMR2C6DH1Tdm/9L5LWC2tSytvV6t+T5FcHuLvet2bxTkknE1z3wrcPuO2V1iwyMod1t/WcqA==" saltValue="S9Z2LlCCfeXY/1bsqiK0U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5" zoomScaleNormal="75"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558</v>
      </c>
      <c r="G33" s="29" t="s">
        <v>559</v>
      </c>
      <c r="H33" s="29" t="s">
        <v>560</v>
      </c>
      <c r="I33" s="29" t="s">
        <v>561</v>
      </c>
      <c r="J33" s="30" t="s">
        <v>562</v>
      </c>
      <c r="K33" s="22"/>
      <c r="L33" s="22"/>
      <c r="M33" s="22"/>
      <c r="N33" s="22"/>
      <c r="O33" s="22"/>
      <c r="P33" s="22"/>
    </row>
    <row r="34" spans="1:16" ht="39" customHeight="1" x14ac:dyDescent="0.15">
      <c r="A34" s="22"/>
      <c r="B34" s="31"/>
      <c r="C34" s="1184" t="s">
        <v>565</v>
      </c>
      <c r="D34" s="1184"/>
      <c r="E34" s="1185"/>
      <c r="F34" s="32">
        <v>9.69</v>
      </c>
      <c r="G34" s="33">
        <v>10.39</v>
      </c>
      <c r="H34" s="33">
        <v>10.14</v>
      </c>
      <c r="I34" s="33">
        <v>9.67</v>
      </c>
      <c r="J34" s="34">
        <v>9.8800000000000008</v>
      </c>
      <c r="K34" s="22"/>
      <c r="L34" s="22"/>
      <c r="M34" s="22"/>
      <c r="N34" s="22"/>
      <c r="O34" s="22"/>
      <c r="P34" s="22"/>
    </row>
    <row r="35" spans="1:16" ht="39" customHeight="1" x14ac:dyDescent="0.15">
      <c r="A35" s="22"/>
      <c r="B35" s="35"/>
      <c r="C35" s="1178" t="s">
        <v>566</v>
      </c>
      <c r="D35" s="1179"/>
      <c r="E35" s="1180"/>
      <c r="F35" s="36">
        <v>4.01</v>
      </c>
      <c r="G35" s="37">
        <v>3.67</v>
      </c>
      <c r="H35" s="37">
        <v>3.49</v>
      </c>
      <c r="I35" s="37">
        <v>4.03</v>
      </c>
      <c r="J35" s="38">
        <v>6.6</v>
      </c>
      <c r="K35" s="22"/>
      <c r="L35" s="22"/>
      <c r="M35" s="22"/>
      <c r="N35" s="22"/>
      <c r="O35" s="22"/>
      <c r="P35" s="22"/>
    </row>
    <row r="36" spans="1:16" ht="39" customHeight="1" x14ac:dyDescent="0.15">
      <c r="A36" s="22"/>
      <c r="B36" s="35"/>
      <c r="C36" s="1178" t="s">
        <v>567</v>
      </c>
      <c r="D36" s="1179"/>
      <c r="E36" s="1180"/>
      <c r="F36" s="36" t="s">
        <v>531</v>
      </c>
      <c r="G36" s="37" t="s">
        <v>531</v>
      </c>
      <c r="H36" s="37">
        <v>1.1299999999999999</v>
      </c>
      <c r="I36" s="37">
        <v>2.21</v>
      </c>
      <c r="J36" s="38">
        <v>3.77</v>
      </c>
      <c r="K36" s="22"/>
      <c r="L36" s="22"/>
      <c r="M36" s="22"/>
      <c r="N36" s="22"/>
      <c r="O36" s="22"/>
      <c r="P36" s="22"/>
    </row>
    <row r="37" spans="1:16" ht="39" customHeight="1" x14ac:dyDescent="0.15">
      <c r="A37" s="22"/>
      <c r="B37" s="35"/>
      <c r="C37" s="1178" t="s">
        <v>568</v>
      </c>
      <c r="D37" s="1179"/>
      <c r="E37" s="1180"/>
      <c r="F37" s="36">
        <v>0</v>
      </c>
      <c r="G37" s="37">
        <v>1.38</v>
      </c>
      <c r="H37" s="37">
        <v>1.56</v>
      </c>
      <c r="I37" s="37">
        <v>1.62</v>
      </c>
      <c r="J37" s="38">
        <v>1.65</v>
      </c>
      <c r="K37" s="22"/>
      <c r="L37" s="22"/>
      <c r="M37" s="22"/>
      <c r="N37" s="22"/>
      <c r="O37" s="22"/>
      <c r="P37" s="22"/>
    </row>
    <row r="38" spans="1:16" ht="39" customHeight="1" x14ac:dyDescent="0.15">
      <c r="A38" s="22"/>
      <c r="B38" s="35"/>
      <c r="C38" s="1178" t="s">
        <v>569</v>
      </c>
      <c r="D38" s="1179"/>
      <c r="E38" s="1180"/>
      <c r="F38" s="36">
        <v>0.28999999999999998</v>
      </c>
      <c r="G38" s="37">
        <v>0.63</v>
      </c>
      <c r="H38" s="37">
        <v>0.39</v>
      </c>
      <c r="I38" s="37">
        <v>0.34</v>
      </c>
      <c r="J38" s="38">
        <v>0.14000000000000001</v>
      </c>
      <c r="K38" s="22"/>
      <c r="L38" s="22"/>
      <c r="M38" s="22"/>
      <c r="N38" s="22"/>
      <c r="O38" s="22"/>
      <c r="P38" s="22"/>
    </row>
    <row r="39" spans="1:16" ht="39" customHeight="1" x14ac:dyDescent="0.15">
      <c r="A39" s="22"/>
      <c r="B39" s="35"/>
      <c r="C39" s="1178" t="s">
        <v>570</v>
      </c>
      <c r="D39" s="1179"/>
      <c r="E39" s="1180"/>
      <c r="F39" s="36">
        <v>1.34</v>
      </c>
      <c r="G39" s="37">
        <v>0</v>
      </c>
      <c r="H39" s="37">
        <v>0.01</v>
      </c>
      <c r="I39" s="37">
        <v>0.01</v>
      </c>
      <c r="J39" s="38">
        <v>0.01</v>
      </c>
      <c r="K39" s="22"/>
      <c r="L39" s="22"/>
      <c r="M39" s="22"/>
      <c r="N39" s="22"/>
      <c r="O39" s="22"/>
      <c r="P39" s="22"/>
    </row>
    <row r="40" spans="1:16" ht="39" customHeight="1" x14ac:dyDescent="0.15">
      <c r="A40" s="22"/>
      <c r="B40" s="35"/>
      <c r="C40" s="1178"/>
      <c r="D40" s="1179"/>
      <c r="E40" s="1180"/>
      <c r="F40" s="36"/>
      <c r="G40" s="37"/>
      <c r="H40" s="37"/>
      <c r="I40" s="37"/>
      <c r="J40" s="38"/>
      <c r="K40" s="22"/>
      <c r="L40" s="22"/>
      <c r="M40" s="22"/>
      <c r="N40" s="22"/>
      <c r="O40" s="22"/>
      <c r="P40" s="22"/>
    </row>
    <row r="41" spans="1:16" ht="39" customHeight="1" x14ac:dyDescent="0.15">
      <c r="A41" s="22"/>
      <c r="B41" s="35"/>
      <c r="C41" s="1178"/>
      <c r="D41" s="1179"/>
      <c r="E41" s="1180"/>
      <c r="F41" s="36"/>
      <c r="G41" s="37"/>
      <c r="H41" s="37"/>
      <c r="I41" s="37"/>
      <c r="J41" s="38"/>
      <c r="K41" s="22"/>
      <c r="L41" s="22"/>
      <c r="M41" s="22"/>
      <c r="N41" s="22"/>
      <c r="O41" s="22"/>
      <c r="P41" s="22"/>
    </row>
    <row r="42" spans="1:16" ht="39" customHeight="1" x14ac:dyDescent="0.15">
      <c r="A42" s="22"/>
      <c r="B42" s="39"/>
      <c r="C42" s="1178" t="s">
        <v>571</v>
      </c>
      <c r="D42" s="1179"/>
      <c r="E42" s="1180"/>
      <c r="F42" s="36" t="s">
        <v>531</v>
      </c>
      <c r="G42" s="37" t="s">
        <v>531</v>
      </c>
      <c r="H42" s="37" t="s">
        <v>531</v>
      </c>
      <c r="I42" s="37" t="s">
        <v>531</v>
      </c>
      <c r="J42" s="38" t="s">
        <v>531</v>
      </c>
      <c r="K42" s="22"/>
      <c r="L42" s="22"/>
      <c r="M42" s="22"/>
      <c r="N42" s="22"/>
      <c r="O42" s="22"/>
      <c r="P42" s="22"/>
    </row>
    <row r="43" spans="1:16" ht="39" customHeight="1" thickBot="1" x14ac:dyDescent="0.2">
      <c r="A43" s="22"/>
      <c r="B43" s="40"/>
      <c r="C43" s="1181" t="s">
        <v>572</v>
      </c>
      <c r="D43" s="1182"/>
      <c r="E43" s="1183"/>
      <c r="F43" s="41">
        <v>0.7</v>
      </c>
      <c r="G43" s="42">
        <v>0.41</v>
      </c>
      <c r="H43" s="42">
        <v>0.15</v>
      </c>
      <c r="I43" s="42">
        <v>0</v>
      </c>
      <c r="J43" s="43" t="s">
        <v>531</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DdWoaTtMz6Rdzj4HmL1WIcd9dwRbalTiBUUiyg4GAEPgQhCzEltGPc2V4mKI/kioAhPneGA+hi/21DNpsVID8Q==" saltValue="zeJRfTCGjIHrCEINZkMbL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75" zoomScaleNormal="7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558</v>
      </c>
      <c r="L44" s="56" t="s">
        <v>559</v>
      </c>
      <c r="M44" s="56" t="s">
        <v>560</v>
      </c>
      <c r="N44" s="56" t="s">
        <v>561</v>
      </c>
      <c r="O44" s="57" t="s">
        <v>562</v>
      </c>
      <c r="P44" s="48"/>
      <c r="Q44" s="48"/>
      <c r="R44" s="48"/>
      <c r="S44" s="48"/>
      <c r="T44" s="48"/>
      <c r="U44" s="48"/>
    </row>
    <row r="45" spans="1:21" ht="30.75" customHeight="1" x14ac:dyDescent="0.15">
      <c r="A45" s="48"/>
      <c r="B45" s="1186" t="s">
        <v>11</v>
      </c>
      <c r="C45" s="1187"/>
      <c r="D45" s="58"/>
      <c r="E45" s="1192" t="s">
        <v>12</v>
      </c>
      <c r="F45" s="1192"/>
      <c r="G45" s="1192"/>
      <c r="H45" s="1192"/>
      <c r="I45" s="1192"/>
      <c r="J45" s="1193"/>
      <c r="K45" s="59">
        <v>1813</v>
      </c>
      <c r="L45" s="60">
        <v>1861</v>
      </c>
      <c r="M45" s="60">
        <v>2019</v>
      </c>
      <c r="N45" s="60">
        <v>2097</v>
      </c>
      <c r="O45" s="61">
        <v>2113</v>
      </c>
      <c r="P45" s="48"/>
      <c r="Q45" s="48"/>
      <c r="R45" s="48"/>
      <c r="S45" s="48"/>
      <c r="T45" s="48"/>
      <c r="U45" s="48"/>
    </row>
    <row r="46" spans="1:21" ht="30.75" customHeight="1" x14ac:dyDescent="0.15">
      <c r="A46" s="48"/>
      <c r="B46" s="1188"/>
      <c r="C46" s="1189"/>
      <c r="D46" s="62"/>
      <c r="E46" s="1194" t="s">
        <v>13</v>
      </c>
      <c r="F46" s="1194"/>
      <c r="G46" s="1194"/>
      <c r="H46" s="1194"/>
      <c r="I46" s="1194"/>
      <c r="J46" s="1195"/>
      <c r="K46" s="63" t="s">
        <v>531</v>
      </c>
      <c r="L46" s="64" t="s">
        <v>531</v>
      </c>
      <c r="M46" s="64" t="s">
        <v>531</v>
      </c>
      <c r="N46" s="64" t="s">
        <v>531</v>
      </c>
      <c r="O46" s="65" t="s">
        <v>531</v>
      </c>
      <c r="P46" s="48"/>
      <c r="Q46" s="48"/>
      <c r="R46" s="48"/>
      <c r="S46" s="48"/>
      <c r="T46" s="48"/>
      <c r="U46" s="48"/>
    </row>
    <row r="47" spans="1:21" ht="30.75" customHeight="1" x14ac:dyDescent="0.15">
      <c r="A47" s="48"/>
      <c r="B47" s="1188"/>
      <c r="C47" s="1189"/>
      <c r="D47" s="62"/>
      <c r="E47" s="1194" t="s">
        <v>14</v>
      </c>
      <c r="F47" s="1194"/>
      <c r="G47" s="1194"/>
      <c r="H47" s="1194"/>
      <c r="I47" s="1194"/>
      <c r="J47" s="1195"/>
      <c r="K47" s="63">
        <v>3</v>
      </c>
      <c r="L47" s="64">
        <v>3</v>
      </c>
      <c r="M47" s="64" t="s">
        <v>531</v>
      </c>
      <c r="N47" s="64" t="s">
        <v>531</v>
      </c>
      <c r="O47" s="65" t="s">
        <v>531</v>
      </c>
      <c r="P47" s="48"/>
      <c r="Q47" s="48"/>
      <c r="R47" s="48"/>
      <c r="S47" s="48"/>
      <c r="T47" s="48"/>
      <c r="U47" s="48"/>
    </row>
    <row r="48" spans="1:21" ht="30.75" customHeight="1" x14ac:dyDescent="0.15">
      <c r="A48" s="48"/>
      <c r="B48" s="1188"/>
      <c r="C48" s="1189"/>
      <c r="D48" s="62"/>
      <c r="E48" s="1194" t="s">
        <v>15</v>
      </c>
      <c r="F48" s="1194"/>
      <c r="G48" s="1194"/>
      <c r="H48" s="1194"/>
      <c r="I48" s="1194"/>
      <c r="J48" s="1195"/>
      <c r="K48" s="63">
        <v>529</v>
      </c>
      <c r="L48" s="64">
        <v>549</v>
      </c>
      <c r="M48" s="64">
        <v>481</v>
      </c>
      <c r="N48" s="64">
        <v>447</v>
      </c>
      <c r="O48" s="65">
        <v>452</v>
      </c>
      <c r="P48" s="48"/>
      <c r="Q48" s="48"/>
      <c r="R48" s="48"/>
      <c r="S48" s="48"/>
      <c r="T48" s="48"/>
      <c r="U48" s="48"/>
    </row>
    <row r="49" spans="1:21" ht="30.75" customHeight="1" x14ac:dyDescent="0.15">
      <c r="A49" s="48"/>
      <c r="B49" s="1188"/>
      <c r="C49" s="1189"/>
      <c r="D49" s="62"/>
      <c r="E49" s="1194" t="s">
        <v>16</v>
      </c>
      <c r="F49" s="1194"/>
      <c r="G49" s="1194"/>
      <c r="H49" s="1194"/>
      <c r="I49" s="1194"/>
      <c r="J49" s="1195"/>
      <c r="K49" s="63">
        <v>502</v>
      </c>
      <c r="L49" s="64">
        <v>511</v>
      </c>
      <c r="M49" s="64">
        <v>508</v>
      </c>
      <c r="N49" s="64">
        <v>514</v>
      </c>
      <c r="O49" s="65">
        <v>502</v>
      </c>
      <c r="P49" s="48"/>
      <c r="Q49" s="48"/>
      <c r="R49" s="48"/>
      <c r="S49" s="48"/>
      <c r="T49" s="48"/>
      <c r="U49" s="48"/>
    </row>
    <row r="50" spans="1:21" ht="30.75" customHeight="1" x14ac:dyDescent="0.15">
      <c r="A50" s="48"/>
      <c r="B50" s="1188"/>
      <c r="C50" s="1189"/>
      <c r="D50" s="62"/>
      <c r="E50" s="1194" t="s">
        <v>17</v>
      </c>
      <c r="F50" s="1194"/>
      <c r="G50" s="1194"/>
      <c r="H50" s="1194"/>
      <c r="I50" s="1194"/>
      <c r="J50" s="1195"/>
      <c r="K50" s="63">
        <v>32</v>
      </c>
      <c r="L50" s="64">
        <v>9</v>
      </c>
      <c r="M50" s="64" t="s">
        <v>531</v>
      </c>
      <c r="N50" s="64" t="s">
        <v>531</v>
      </c>
      <c r="O50" s="65" t="s">
        <v>531</v>
      </c>
      <c r="P50" s="48"/>
      <c r="Q50" s="48"/>
      <c r="R50" s="48"/>
      <c r="S50" s="48"/>
      <c r="T50" s="48"/>
      <c r="U50" s="48"/>
    </row>
    <row r="51" spans="1:21" ht="30.75" customHeight="1" x14ac:dyDescent="0.15">
      <c r="A51" s="48"/>
      <c r="B51" s="1190"/>
      <c r="C51" s="1191"/>
      <c r="D51" s="66"/>
      <c r="E51" s="1194" t="s">
        <v>18</v>
      </c>
      <c r="F51" s="1194"/>
      <c r="G51" s="1194"/>
      <c r="H51" s="1194"/>
      <c r="I51" s="1194"/>
      <c r="J51" s="1195"/>
      <c r="K51" s="63" t="s">
        <v>531</v>
      </c>
      <c r="L51" s="64" t="s">
        <v>531</v>
      </c>
      <c r="M51" s="64" t="s">
        <v>531</v>
      </c>
      <c r="N51" s="64" t="s">
        <v>531</v>
      </c>
      <c r="O51" s="65" t="s">
        <v>531</v>
      </c>
      <c r="P51" s="48"/>
      <c r="Q51" s="48"/>
      <c r="R51" s="48"/>
      <c r="S51" s="48"/>
      <c r="T51" s="48"/>
      <c r="U51" s="48"/>
    </row>
    <row r="52" spans="1:21" ht="30.75" customHeight="1" x14ac:dyDescent="0.15">
      <c r="A52" s="48"/>
      <c r="B52" s="1196" t="s">
        <v>19</v>
      </c>
      <c r="C52" s="1197"/>
      <c r="D52" s="66"/>
      <c r="E52" s="1194" t="s">
        <v>20</v>
      </c>
      <c r="F52" s="1194"/>
      <c r="G52" s="1194"/>
      <c r="H52" s="1194"/>
      <c r="I52" s="1194"/>
      <c r="J52" s="1195"/>
      <c r="K52" s="63">
        <v>2126</v>
      </c>
      <c r="L52" s="64">
        <v>2147</v>
      </c>
      <c r="M52" s="64">
        <v>2325</v>
      </c>
      <c r="N52" s="64">
        <v>2364</v>
      </c>
      <c r="O52" s="65">
        <v>2303</v>
      </c>
      <c r="P52" s="48"/>
      <c r="Q52" s="48"/>
      <c r="R52" s="48"/>
      <c r="S52" s="48"/>
      <c r="T52" s="48"/>
      <c r="U52" s="48"/>
    </row>
    <row r="53" spans="1:21" ht="30.75" customHeight="1" thickBot="1" x14ac:dyDescent="0.2">
      <c r="A53" s="48"/>
      <c r="B53" s="1198" t="s">
        <v>21</v>
      </c>
      <c r="C53" s="1199"/>
      <c r="D53" s="67"/>
      <c r="E53" s="1200" t="s">
        <v>22</v>
      </c>
      <c r="F53" s="1200"/>
      <c r="G53" s="1200"/>
      <c r="H53" s="1200"/>
      <c r="I53" s="1200"/>
      <c r="J53" s="1201"/>
      <c r="K53" s="68">
        <v>753</v>
      </c>
      <c r="L53" s="69">
        <v>786</v>
      </c>
      <c r="M53" s="69">
        <v>683</v>
      </c>
      <c r="N53" s="69">
        <v>694</v>
      </c>
      <c r="O53" s="70">
        <v>764</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24</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25</v>
      </c>
      <c r="C56" s="73"/>
      <c r="D56" s="73"/>
      <c r="E56" s="73"/>
      <c r="F56" s="73"/>
      <c r="G56" s="73"/>
      <c r="H56" s="73"/>
      <c r="I56" s="73"/>
      <c r="J56" s="73"/>
      <c r="K56" s="74"/>
      <c r="L56" s="74"/>
      <c r="M56" s="74"/>
      <c r="N56" s="74"/>
      <c r="O56" s="75" t="s">
        <v>573</v>
      </c>
      <c r="P56" s="48"/>
      <c r="Q56" s="48"/>
      <c r="R56" s="48"/>
      <c r="S56" s="48"/>
      <c r="T56" s="48"/>
      <c r="U56" s="48"/>
    </row>
    <row r="57" spans="1:21" ht="31.5" customHeight="1" thickBot="1" x14ac:dyDescent="0.2">
      <c r="A57" s="48"/>
      <c r="B57" s="76"/>
      <c r="C57" s="77"/>
      <c r="D57" s="77"/>
      <c r="E57" s="78"/>
      <c r="F57" s="78"/>
      <c r="G57" s="78"/>
      <c r="H57" s="78"/>
      <c r="I57" s="78"/>
      <c r="J57" s="79" t="s">
        <v>2</v>
      </c>
      <c r="K57" s="80" t="s">
        <v>574</v>
      </c>
      <c r="L57" s="81" t="s">
        <v>575</v>
      </c>
      <c r="M57" s="81" t="s">
        <v>576</v>
      </c>
      <c r="N57" s="81" t="s">
        <v>577</v>
      </c>
      <c r="O57" s="82" t="s">
        <v>578</v>
      </c>
      <c r="P57" s="48"/>
      <c r="Q57" s="48"/>
      <c r="R57" s="48"/>
      <c r="S57" s="48"/>
      <c r="T57" s="48"/>
      <c r="U57" s="48"/>
    </row>
    <row r="58" spans="1:21" ht="31.5" customHeight="1" x14ac:dyDescent="0.15">
      <c r="B58" s="1202" t="s">
        <v>26</v>
      </c>
      <c r="C58" s="1203"/>
      <c r="D58" s="1208" t="s">
        <v>27</v>
      </c>
      <c r="E58" s="1209"/>
      <c r="F58" s="1209"/>
      <c r="G58" s="1209"/>
      <c r="H58" s="1209"/>
      <c r="I58" s="1209"/>
      <c r="J58" s="1210"/>
      <c r="K58" s="83"/>
      <c r="L58" s="84">
        <v>100</v>
      </c>
      <c r="M58" s="84"/>
      <c r="N58" s="84"/>
      <c r="O58" s="85"/>
    </row>
    <row r="59" spans="1:21" ht="31.5" customHeight="1" x14ac:dyDescent="0.15">
      <c r="B59" s="1204"/>
      <c r="C59" s="1205"/>
      <c r="D59" s="1211" t="s">
        <v>28</v>
      </c>
      <c r="E59" s="1212"/>
      <c r="F59" s="1212"/>
      <c r="G59" s="1212"/>
      <c r="H59" s="1212"/>
      <c r="I59" s="1212"/>
      <c r="J59" s="1213"/>
      <c r="K59" s="86">
        <v>80</v>
      </c>
      <c r="L59" s="87">
        <v>100</v>
      </c>
      <c r="M59" s="87"/>
      <c r="N59" s="87"/>
      <c r="O59" s="88"/>
    </row>
    <row r="60" spans="1:21" ht="31.5" customHeight="1" thickBot="1" x14ac:dyDescent="0.2">
      <c r="B60" s="1206"/>
      <c r="C60" s="1207"/>
      <c r="D60" s="1214" t="s">
        <v>29</v>
      </c>
      <c r="E60" s="1215"/>
      <c r="F60" s="1215"/>
      <c r="G60" s="1215"/>
      <c r="H60" s="1215"/>
      <c r="I60" s="1215"/>
      <c r="J60" s="1216"/>
      <c r="K60" s="89">
        <v>10</v>
      </c>
      <c r="L60" s="90">
        <v>13</v>
      </c>
      <c r="M60" s="90"/>
      <c r="N60" s="90"/>
      <c r="O60" s="91"/>
    </row>
    <row r="61" spans="1:21" ht="24" customHeight="1" x14ac:dyDescent="0.15">
      <c r="B61" s="92"/>
      <c r="C61" s="92"/>
      <c r="D61" s="93" t="s">
        <v>30</v>
      </c>
      <c r="E61" s="94"/>
      <c r="F61" s="94"/>
      <c r="G61" s="94"/>
      <c r="H61" s="94"/>
      <c r="I61" s="94"/>
      <c r="J61" s="94"/>
      <c r="K61" s="94"/>
      <c r="L61" s="94"/>
      <c r="M61" s="94"/>
      <c r="N61" s="94"/>
      <c r="O61" s="94"/>
    </row>
    <row r="62" spans="1:21" ht="24" customHeight="1" x14ac:dyDescent="0.15">
      <c r="B62" s="95"/>
      <c r="C62" s="95"/>
      <c r="D62" s="93" t="s">
        <v>31</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BNPN/XUmkO5ZwjQDXI5yKWT6w7u8pkmz1LNllDhw+VllNfiLW7SkF12tJEk+VHNR/NGRX4kpsku4lZP/jmFegw==" saltValue="Ssa3QgbGw62blFvHiD9Akg=="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75" zoomScaleNormal="75"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9</v>
      </c>
    </row>
    <row r="40" spans="2:13" ht="27.75" customHeight="1" thickBot="1" x14ac:dyDescent="0.2">
      <c r="B40" s="98" t="s">
        <v>10</v>
      </c>
      <c r="C40" s="99"/>
      <c r="D40" s="99"/>
      <c r="E40" s="100"/>
      <c r="F40" s="100"/>
      <c r="G40" s="100"/>
      <c r="H40" s="101" t="s">
        <v>2</v>
      </c>
      <c r="I40" s="102" t="s">
        <v>558</v>
      </c>
      <c r="J40" s="103" t="s">
        <v>559</v>
      </c>
      <c r="K40" s="103" t="s">
        <v>560</v>
      </c>
      <c r="L40" s="103" t="s">
        <v>561</v>
      </c>
      <c r="M40" s="104" t="s">
        <v>562</v>
      </c>
    </row>
    <row r="41" spans="2:13" ht="27.75" customHeight="1" x14ac:dyDescent="0.15">
      <c r="B41" s="1217" t="s">
        <v>32</v>
      </c>
      <c r="C41" s="1218"/>
      <c r="D41" s="105"/>
      <c r="E41" s="1223" t="s">
        <v>33</v>
      </c>
      <c r="F41" s="1223"/>
      <c r="G41" s="1223"/>
      <c r="H41" s="1224"/>
      <c r="I41" s="355">
        <v>23298</v>
      </c>
      <c r="J41" s="356">
        <v>22365</v>
      </c>
      <c r="K41" s="356">
        <v>22296</v>
      </c>
      <c r="L41" s="356">
        <v>22053</v>
      </c>
      <c r="M41" s="357">
        <v>21443</v>
      </c>
    </row>
    <row r="42" spans="2:13" ht="27.75" customHeight="1" x14ac:dyDescent="0.15">
      <c r="B42" s="1219"/>
      <c r="C42" s="1220"/>
      <c r="D42" s="106"/>
      <c r="E42" s="1225" t="s">
        <v>34</v>
      </c>
      <c r="F42" s="1225"/>
      <c r="G42" s="1225"/>
      <c r="H42" s="1226"/>
      <c r="I42" s="358">
        <v>8</v>
      </c>
      <c r="J42" s="359" t="s">
        <v>531</v>
      </c>
      <c r="K42" s="359" t="s">
        <v>531</v>
      </c>
      <c r="L42" s="359" t="s">
        <v>531</v>
      </c>
      <c r="M42" s="360" t="s">
        <v>531</v>
      </c>
    </row>
    <row r="43" spans="2:13" ht="27.75" customHeight="1" x14ac:dyDescent="0.15">
      <c r="B43" s="1219"/>
      <c r="C43" s="1220"/>
      <c r="D43" s="106"/>
      <c r="E43" s="1225" t="s">
        <v>35</v>
      </c>
      <c r="F43" s="1225"/>
      <c r="G43" s="1225"/>
      <c r="H43" s="1226"/>
      <c r="I43" s="358">
        <v>6133</v>
      </c>
      <c r="J43" s="359">
        <v>5923</v>
      </c>
      <c r="K43" s="359">
        <v>5692</v>
      </c>
      <c r="L43" s="359">
        <v>4931</v>
      </c>
      <c r="M43" s="360">
        <v>4404</v>
      </c>
    </row>
    <row r="44" spans="2:13" ht="27.75" customHeight="1" x14ac:dyDescent="0.15">
      <c r="B44" s="1219"/>
      <c r="C44" s="1220"/>
      <c r="D44" s="106"/>
      <c r="E44" s="1225" t="s">
        <v>36</v>
      </c>
      <c r="F44" s="1225"/>
      <c r="G44" s="1225"/>
      <c r="H44" s="1226"/>
      <c r="I44" s="358">
        <v>6997</v>
      </c>
      <c r="J44" s="359">
        <v>6615</v>
      </c>
      <c r="K44" s="359">
        <v>6494</v>
      </c>
      <c r="L44" s="359">
        <v>6413</v>
      </c>
      <c r="M44" s="360">
        <v>6052</v>
      </c>
    </row>
    <row r="45" spans="2:13" ht="27.75" customHeight="1" x14ac:dyDescent="0.15">
      <c r="B45" s="1219"/>
      <c r="C45" s="1220"/>
      <c r="D45" s="106"/>
      <c r="E45" s="1225" t="s">
        <v>37</v>
      </c>
      <c r="F45" s="1225"/>
      <c r="G45" s="1225"/>
      <c r="H45" s="1226"/>
      <c r="I45" s="358">
        <v>1409</v>
      </c>
      <c r="J45" s="359">
        <v>1373</v>
      </c>
      <c r="K45" s="359">
        <v>1337</v>
      </c>
      <c r="L45" s="359">
        <v>1262</v>
      </c>
      <c r="M45" s="360">
        <v>1290</v>
      </c>
    </row>
    <row r="46" spans="2:13" ht="27.75" customHeight="1" x14ac:dyDescent="0.15">
      <c r="B46" s="1219"/>
      <c r="C46" s="1220"/>
      <c r="D46" s="107"/>
      <c r="E46" s="1225" t="s">
        <v>38</v>
      </c>
      <c r="F46" s="1225"/>
      <c r="G46" s="1225"/>
      <c r="H46" s="1226"/>
      <c r="I46" s="358">
        <v>2</v>
      </c>
      <c r="J46" s="359">
        <v>3</v>
      </c>
      <c r="K46" s="359">
        <v>7</v>
      </c>
      <c r="L46" s="359">
        <v>2</v>
      </c>
      <c r="M46" s="360">
        <v>0</v>
      </c>
    </row>
    <row r="47" spans="2:13" ht="27.75" customHeight="1" x14ac:dyDescent="0.15">
      <c r="B47" s="1219"/>
      <c r="C47" s="1220"/>
      <c r="D47" s="108"/>
      <c r="E47" s="1227" t="s">
        <v>39</v>
      </c>
      <c r="F47" s="1228"/>
      <c r="G47" s="1228"/>
      <c r="H47" s="1229"/>
      <c r="I47" s="358" t="s">
        <v>531</v>
      </c>
      <c r="J47" s="359" t="s">
        <v>531</v>
      </c>
      <c r="K47" s="359" t="s">
        <v>531</v>
      </c>
      <c r="L47" s="359" t="s">
        <v>531</v>
      </c>
      <c r="M47" s="360" t="s">
        <v>531</v>
      </c>
    </row>
    <row r="48" spans="2:13" ht="27.75" customHeight="1" x14ac:dyDescent="0.15">
      <c r="B48" s="1219"/>
      <c r="C48" s="1220"/>
      <c r="D48" s="106"/>
      <c r="E48" s="1225" t="s">
        <v>40</v>
      </c>
      <c r="F48" s="1225"/>
      <c r="G48" s="1225"/>
      <c r="H48" s="1226"/>
      <c r="I48" s="358" t="s">
        <v>531</v>
      </c>
      <c r="J48" s="359" t="s">
        <v>531</v>
      </c>
      <c r="K48" s="359" t="s">
        <v>531</v>
      </c>
      <c r="L48" s="359" t="s">
        <v>531</v>
      </c>
      <c r="M48" s="360" t="s">
        <v>531</v>
      </c>
    </row>
    <row r="49" spans="2:13" ht="27.75" customHeight="1" x14ac:dyDescent="0.15">
      <c r="B49" s="1221"/>
      <c r="C49" s="1222"/>
      <c r="D49" s="106"/>
      <c r="E49" s="1225" t="s">
        <v>41</v>
      </c>
      <c r="F49" s="1225"/>
      <c r="G49" s="1225"/>
      <c r="H49" s="1226"/>
      <c r="I49" s="358" t="s">
        <v>531</v>
      </c>
      <c r="J49" s="359" t="s">
        <v>531</v>
      </c>
      <c r="K49" s="359" t="s">
        <v>531</v>
      </c>
      <c r="L49" s="359" t="s">
        <v>531</v>
      </c>
      <c r="M49" s="360" t="s">
        <v>531</v>
      </c>
    </row>
    <row r="50" spans="2:13" ht="27.75" customHeight="1" x14ac:dyDescent="0.15">
      <c r="B50" s="1230" t="s">
        <v>42</v>
      </c>
      <c r="C50" s="1231"/>
      <c r="D50" s="109"/>
      <c r="E50" s="1225" t="s">
        <v>43</v>
      </c>
      <c r="F50" s="1225"/>
      <c r="G50" s="1225"/>
      <c r="H50" s="1226"/>
      <c r="I50" s="358">
        <v>6273</v>
      </c>
      <c r="J50" s="359">
        <v>6008</v>
      </c>
      <c r="K50" s="359">
        <v>6052</v>
      </c>
      <c r="L50" s="359">
        <v>8052</v>
      </c>
      <c r="M50" s="360">
        <v>7314</v>
      </c>
    </row>
    <row r="51" spans="2:13" ht="27.75" customHeight="1" x14ac:dyDescent="0.15">
      <c r="B51" s="1219"/>
      <c r="C51" s="1220"/>
      <c r="D51" s="106"/>
      <c r="E51" s="1225" t="s">
        <v>44</v>
      </c>
      <c r="F51" s="1225"/>
      <c r="G51" s="1225"/>
      <c r="H51" s="1226"/>
      <c r="I51" s="358">
        <v>3812</v>
      </c>
      <c r="J51" s="359">
        <v>3765</v>
      </c>
      <c r="K51" s="359">
        <v>3774</v>
      </c>
      <c r="L51" s="359">
        <v>3930</v>
      </c>
      <c r="M51" s="360">
        <v>3456</v>
      </c>
    </row>
    <row r="52" spans="2:13" ht="27.75" customHeight="1" x14ac:dyDescent="0.15">
      <c r="B52" s="1221"/>
      <c r="C52" s="1222"/>
      <c r="D52" s="106"/>
      <c r="E52" s="1225" t="s">
        <v>45</v>
      </c>
      <c r="F52" s="1225"/>
      <c r="G52" s="1225"/>
      <c r="H52" s="1226"/>
      <c r="I52" s="358">
        <v>22782</v>
      </c>
      <c r="J52" s="359">
        <v>22070</v>
      </c>
      <c r="K52" s="359">
        <v>21905</v>
      </c>
      <c r="L52" s="359">
        <v>21245</v>
      </c>
      <c r="M52" s="360">
        <v>20336</v>
      </c>
    </row>
    <row r="53" spans="2:13" ht="27.75" customHeight="1" thickBot="1" x14ac:dyDescent="0.2">
      <c r="B53" s="1232" t="s">
        <v>46</v>
      </c>
      <c r="C53" s="1233"/>
      <c r="D53" s="110"/>
      <c r="E53" s="1234" t="s">
        <v>47</v>
      </c>
      <c r="F53" s="1234"/>
      <c r="G53" s="1234"/>
      <c r="H53" s="1235"/>
      <c r="I53" s="361">
        <v>4979</v>
      </c>
      <c r="J53" s="362">
        <v>4435</v>
      </c>
      <c r="K53" s="362">
        <v>4095</v>
      </c>
      <c r="L53" s="362">
        <v>1432</v>
      </c>
      <c r="M53" s="363">
        <v>2083</v>
      </c>
    </row>
    <row r="54" spans="2:13" ht="27.75" customHeight="1" x14ac:dyDescent="0.15">
      <c r="B54" s="111" t="s">
        <v>48</v>
      </c>
      <c r="C54" s="112"/>
      <c r="D54" s="112"/>
      <c r="E54" s="113"/>
      <c r="F54" s="113"/>
      <c r="G54" s="113"/>
      <c r="H54" s="113"/>
      <c r="I54" s="114"/>
      <c r="J54" s="114"/>
      <c r="K54" s="114"/>
      <c r="L54" s="114"/>
      <c r="M54" s="114"/>
    </row>
    <row r="55" spans="2:13" x14ac:dyDescent="0.15"/>
  </sheetData>
  <sheetProtection algorithmName="SHA-512" hashValue="qvMXIJpTqvT3hsZaQmKh5glurR+Pb/fFAe4sAyzengDGR3ortJB7XYN0lYIKN/VPL4APD6I6cW4Mz6heqUTkWQ==" saltValue="++FoSVR/l/BhAfrKbXdlm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5" zoomScaleNormal="75"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49</v>
      </c>
    </row>
    <row r="54" spans="2:8" ht="29.25" customHeight="1" thickBot="1" x14ac:dyDescent="0.25">
      <c r="B54" s="116" t="s">
        <v>1</v>
      </c>
      <c r="C54" s="117"/>
      <c r="D54" s="117"/>
      <c r="E54" s="118" t="s">
        <v>2</v>
      </c>
      <c r="F54" s="119" t="s">
        <v>560</v>
      </c>
      <c r="G54" s="119" t="s">
        <v>561</v>
      </c>
      <c r="H54" s="120" t="s">
        <v>562</v>
      </c>
    </row>
    <row r="55" spans="2:8" ht="52.5" customHeight="1" x14ac:dyDescent="0.15">
      <c r="B55" s="121"/>
      <c r="C55" s="1244" t="s">
        <v>50</v>
      </c>
      <c r="D55" s="1244"/>
      <c r="E55" s="1245"/>
      <c r="F55" s="122">
        <v>2149</v>
      </c>
      <c r="G55" s="122">
        <v>3738</v>
      </c>
      <c r="H55" s="123">
        <v>3514</v>
      </c>
    </row>
    <row r="56" spans="2:8" ht="52.5" customHeight="1" x14ac:dyDescent="0.15">
      <c r="B56" s="124"/>
      <c r="C56" s="1246" t="s">
        <v>51</v>
      </c>
      <c r="D56" s="1246"/>
      <c r="E56" s="1247"/>
      <c r="F56" s="125">
        <v>542</v>
      </c>
      <c r="G56" s="125">
        <v>292</v>
      </c>
      <c r="H56" s="126">
        <v>292</v>
      </c>
    </row>
    <row r="57" spans="2:8" ht="53.25" customHeight="1" x14ac:dyDescent="0.15">
      <c r="B57" s="124"/>
      <c r="C57" s="1248" t="s">
        <v>52</v>
      </c>
      <c r="D57" s="1248"/>
      <c r="E57" s="1249"/>
      <c r="F57" s="127">
        <v>1339</v>
      </c>
      <c r="G57" s="127">
        <v>1639</v>
      </c>
      <c r="H57" s="128">
        <v>1614</v>
      </c>
    </row>
    <row r="58" spans="2:8" ht="45.75" customHeight="1" x14ac:dyDescent="0.15">
      <c r="B58" s="129"/>
      <c r="C58" s="1236" t="s">
        <v>590</v>
      </c>
      <c r="D58" s="1237"/>
      <c r="E58" s="1238"/>
      <c r="F58" s="130">
        <v>567</v>
      </c>
      <c r="G58" s="130">
        <v>897</v>
      </c>
      <c r="H58" s="131">
        <v>918</v>
      </c>
    </row>
    <row r="59" spans="2:8" ht="45.75" customHeight="1" x14ac:dyDescent="0.15">
      <c r="B59" s="129"/>
      <c r="C59" s="1236" t="s">
        <v>591</v>
      </c>
      <c r="D59" s="1237"/>
      <c r="E59" s="1238"/>
      <c r="F59" s="130">
        <v>263</v>
      </c>
      <c r="G59" s="130">
        <v>263</v>
      </c>
      <c r="H59" s="131">
        <v>263</v>
      </c>
    </row>
    <row r="60" spans="2:8" ht="45.75" customHeight="1" x14ac:dyDescent="0.15">
      <c r="B60" s="129"/>
      <c r="C60" s="1236" t="s">
        <v>592</v>
      </c>
      <c r="D60" s="1237"/>
      <c r="E60" s="1238"/>
      <c r="F60" s="130">
        <v>220</v>
      </c>
      <c r="G60" s="130">
        <v>211</v>
      </c>
      <c r="H60" s="131">
        <v>199</v>
      </c>
    </row>
    <row r="61" spans="2:8" ht="45.75" customHeight="1" x14ac:dyDescent="0.15">
      <c r="B61" s="129"/>
      <c r="C61" s="1236" t="s">
        <v>594</v>
      </c>
      <c r="D61" s="1237"/>
      <c r="E61" s="1238"/>
      <c r="F61" s="130">
        <v>251</v>
      </c>
      <c r="G61" s="130">
        <v>216</v>
      </c>
      <c r="H61" s="131">
        <v>166</v>
      </c>
    </row>
    <row r="62" spans="2:8" ht="45.75" customHeight="1" thickBot="1" x14ac:dyDescent="0.2">
      <c r="B62" s="132"/>
      <c r="C62" s="1239" t="s">
        <v>593</v>
      </c>
      <c r="D62" s="1240"/>
      <c r="E62" s="1241"/>
      <c r="F62" s="133">
        <v>32</v>
      </c>
      <c r="G62" s="133">
        <v>41</v>
      </c>
      <c r="H62" s="134">
        <v>51</v>
      </c>
    </row>
    <row r="63" spans="2:8" ht="52.5" customHeight="1" thickBot="1" x14ac:dyDescent="0.2">
      <c r="B63" s="135"/>
      <c r="C63" s="1242" t="s">
        <v>53</v>
      </c>
      <c r="D63" s="1242"/>
      <c r="E63" s="1243"/>
      <c r="F63" s="136">
        <v>4031</v>
      </c>
      <c r="G63" s="136">
        <v>5670</v>
      </c>
      <c r="H63" s="137">
        <v>5420</v>
      </c>
    </row>
    <row r="64" spans="2:8" x14ac:dyDescent="0.15"/>
  </sheetData>
  <sheetProtection algorithmName="SHA-512" hashValue="S2wOwql0E1xWGIUuTCug6kOa/imD6ooeLr6ra5KaEK4yOYsNUPyhiT0Fnb+/46xwMIyPWaNQ4BZ4UZW5T3LFhQ==" saltValue="XO4oKfiRP31MLtdbH9dFv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zoomScale="75" zoomScaleNormal="75" zoomScaleSheetLayoutView="55" workbookViewId="0"/>
  </sheetViews>
  <sheetFormatPr defaultColWidth="0" defaultRowHeight="13.5" customHeight="1" zeroHeight="1" x14ac:dyDescent="0.15"/>
  <cols>
    <col min="1" max="1" width="6.375" style="366" customWidth="1"/>
    <col min="2" max="107" width="2.5" style="366" customWidth="1"/>
    <col min="108" max="108" width="6.125" style="373" customWidth="1"/>
    <col min="109" max="109" width="5.875" style="372" customWidth="1"/>
    <col min="110" max="16384" width="8.625" style="366" hidden="1"/>
  </cols>
  <sheetData>
    <row r="1" spans="1:109" ht="42.75" customHeight="1" x14ac:dyDescent="0.15">
      <c r="A1" s="364"/>
      <c r="B1" s="365"/>
      <c r="DD1" s="366"/>
      <c r="DE1" s="366"/>
    </row>
    <row r="2" spans="1:109" ht="25.5" customHeight="1" x14ac:dyDescent="0.15">
      <c r="A2" s="367"/>
      <c r="C2" s="367"/>
      <c r="O2" s="367"/>
      <c r="P2" s="367"/>
      <c r="Q2" s="367"/>
      <c r="R2" s="367"/>
      <c r="S2" s="367"/>
      <c r="T2" s="367"/>
      <c r="U2" s="367"/>
      <c r="V2" s="367"/>
      <c r="W2" s="367"/>
      <c r="X2" s="367"/>
      <c r="Y2" s="367"/>
      <c r="Z2" s="367"/>
      <c r="AA2" s="367"/>
      <c r="AB2" s="367"/>
      <c r="AC2" s="367"/>
      <c r="AD2" s="367"/>
      <c r="AE2" s="367"/>
      <c r="AF2" s="367"/>
      <c r="AG2" s="367"/>
      <c r="AH2" s="367"/>
      <c r="AI2" s="367"/>
      <c r="AU2" s="367"/>
      <c r="BG2" s="367"/>
      <c r="BS2" s="367"/>
      <c r="CE2" s="367"/>
      <c r="CQ2" s="367"/>
      <c r="DD2" s="366"/>
      <c r="DE2" s="366"/>
    </row>
    <row r="3" spans="1:109" ht="25.5" customHeight="1" x14ac:dyDescent="0.15">
      <c r="A3" s="367"/>
      <c r="C3" s="367"/>
      <c r="O3" s="367"/>
      <c r="P3" s="367"/>
      <c r="Q3" s="367"/>
      <c r="R3" s="367"/>
      <c r="S3" s="367"/>
      <c r="T3" s="367"/>
      <c r="U3" s="367"/>
      <c r="V3" s="367"/>
      <c r="W3" s="367"/>
      <c r="X3" s="367"/>
      <c r="Y3" s="367"/>
      <c r="Z3" s="367"/>
      <c r="AA3" s="367"/>
      <c r="AB3" s="367"/>
      <c r="AC3" s="367"/>
      <c r="AD3" s="367"/>
      <c r="AE3" s="367"/>
      <c r="AF3" s="367"/>
      <c r="AG3" s="367"/>
      <c r="AH3" s="367"/>
      <c r="AI3" s="367"/>
      <c r="AU3" s="367"/>
      <c r="BG3" s="367"/>
      <c r="BS3" s="367"/>
      <c r="CE3" s="367"/>
      <c r="CQ3" s="367"/>
      <c r="DD3" s="366"/>
      <c r="DE3" s="366"/>
    </row>
    <row r="4" spans="1:109" s="259" customFormat="1" x14ac:dyDescent="0.15">
      <c r="A4" s="367"/>
      <c r="B4" s="367"/>
      <c r="C4" s="367"/>
      <c r="D4" s="367"/>
      <c r="E4" s="367"/>
      <c r="F4" s="367"/>
      <c r="G4" s="367"/>
      <c r="H4" s="367"/>
      <c r="I4" s="367"/>
      <c r="J4" s="367"/>
      <c r="K4" s="367"/>
      <c r="L4" s="367"/>
      <c r="M4" s="367"/>
      <c r="N4" s="367"/>
      <c r="O4" s="367"/>
      <c r="P4" s="367"/>
      <c r="Q4" s="367"/>
      <c r="R4" s="367"/>
      <c r="S4" s="367"/>
      <c r="T4" s="367"/>
      <c r="U4" s="367"/>
      <c r="V4" s="367"/>
      <c r="W4" s="367"/>
      <c r="X4" s="367"/>
      <c r="Y4" s="367"/>
      <c r="Z4" s="367"/>
      <c r="AA4" s="367"/>
      <c r="AB4" s="367"/>
      <c r="AC4" s="367"/>
      <c r="AD4" s="367"/>
      <c r="AE4" s="367"/>
      <c r="AF4" s="367"/>
      <c r="AG4" s="367"/>
      <c r="AH4" s="367"/>
      <c r="AI4" s="367"/>
      <c r="AJ4" s="367"/>
      <c r="AK4" s="367"/>
      <c r="AL4" s="367"/>
      <c r="AM4" s="367"/>
      <c r="AN4" s="367"/>
      <c r="AO4" s="367"/>
      <c r="AP4" s="367"/>
      <c r="AQ4" s="367"/>
      <c r="AR4" s="367"/>
      <c r="AS4" s="367"/>
      <c r="AT4" s="367"/>
      <c r="AU4" s="367"/>
      <c r="AV4" s="367"/>
      <c r="AW4" s="367"/>
      <c r="AX4" s="367"/>
      <c r="AY4" s="367"/>
      <c r="AZ4" s="367"/>
      <c r="BA4" s="367"/>
      <c r="BB4" s="367"/>
      <c r="BC4" s="367"/>
      <c r="BD4" s="367"/>
      <c r="BE4" s="367"/>
      <c r="BF4" s="367"/>
      <c r="BG4" s="367"/>
      <c r="BH4" s="367"/>
      <c r="BI4" s="367"/>
      <c r="BJ4" s="367"/>
      <c r="BK4" s="367"/>
      <c r="BL4" s="367"/>
      <c r="BM4" s="367"/>
      <c r="BN4" s="367"/>
      <c r="BO4" s="367"/>
      <c r="BP4" s="367"/>
      <c r="BQ4" s="367"/>
      <c r="BR4" s="367"/>
      <c r="BS4" s="367"/>
      <c r="BT4" s="367"/>
      <c r="BU4" s="367"/>
      <c r="BV4" s="367"/>
      <c r="BW4" s="367"/>
      <c r="BX4" s="367"/>
      <c r="BY4" s="367"/>
      <c r="BZ4" s="367"/>
      <c r="CA4" s="367"/>
      <c r="CB4" s="367"/>
      <c r="CC4" s="367"/>
      <c r="CD4" s="367"/>
      <c r="CE4" s="367"/>
      <c r="CF4" s="367"/>
      <c r="CG4" s="367"/>
      <c r="CH4" s="367"/>
      <c r="CI4" s="367"/>
      <c r="CJ4" s="367"/>
      <c r="CK4" s="367"/>
      <c r="CL4" s="367"/>
      <c r="CM4" s="367"/>
      <c r="CN4" s="367"/>
      <c r="CO4" s="367"/>
      <c r="CP4" s="367"/>
      <c r="CQ4" s="367"/>
      <c r="CR4" s="367"/>
      <c r="CS4" s="367"/>
      <c r="CT4" s="367"/>
      <c r="CU4" s="367"/>
      <c r="CV4" s="367"/>
      <c r="CW4" s="367"/>
      <c r="CX4" s="367"/>
      <c r="CY4" s="367"/>
      <c r="CZ4" s="367"/>
      <c r="DA4" s="367"/>
      <c r="DB4" s="367"/>
      <c r="DC4" s="367"/>
      <c r="DD4" s="367"/>
      <c r="DE4" s="367"/>
    </row>
    <row r="5" spans="1:109" s="259" customFormat="1" x14ac:dyDescent="0.15">
      <c r="A5" s="367"/>
      <c r="B5" s="367"/>
      <c r="C5" s="367"/>
      <c r="D5" s="367"/>
      <c r="E5" s="367"/>
      <c r="F5" s="367"/>
      <c r="G5" s="367"/>
      <c r="H5" s="367"/>
      <c r="I5" s="367"/>
      <c r="J5" s="367"/>
      <c r="K5" s="367"/>
      <c r="L5" s="367"/>
      <c r="M5" s="367"/>
      <c r="N5" s="367"/>
      <c r="O5" s="367"/>
      <c r="P5" s="367"/>
      <c r="Q5" s="367"/>
      <c r="R5" s="367"/>
      <c r="S5" s="367"/>
      <c r="T5" s="367"/>
      <c r="U5" s="367"/>
      <c r="V5" s="367"/>
      <c r="W5" s="367"/>
      <c r="X5" s="367"/>
      <c r="Y5" s="367"/>
      <c r="Z5" s="367"/>
      <c r="AA5" s="367"/>
      <c r="AB5" s="367"/>
      <c r="AC5" s="367"/>
      <c r="AD5" s="367"/>
      <c r="AE5" s="367"/>
      <c r="AF5" s="367"/>
      <c r="AG5" s="367"/>
      <c r="AH5" s="367"/>
      <c r="AI5" s="367"/>
      <c r="AJ5" s="367"/>
      <c r="AK5" s="367"/>
      <c r="AL5" s="367"/>
      <c r="AM5" s="367"/>
      <c r="AN5" s="367"/>
      <c r="AO5" s="367"/>
      <c r="AP5" s="367"/>
      <c r="AQ5" s="367"/>
      <c r="AR5" s="367"/>
      <c r="AS5" s="367"/>
      <c r="AT5" s="367"/>
      <c r="AU5" s="367"/>
      <c r="AV5" s="367"/>
      <c r="AW5" s="367"/>
      <c r="AX5" s="367"/>
      <c r="AY5" s="367"/>
      <c r="AZ5" s="367"/>
      <c r="BA5" s="367"/>
      <c r="BB5" s="367"/>
      <c r="BC5" s="367"/>
      <c r="BD5" s="367"/>
      <c r="BE5" s="367"/>
      <c r="BF5" s="367"/>
      <c r="BG5" s="367"/>
      <c r="BH5" s="367"/>
      <c r="BI5" s="367"/>
      <c r="BJ5" s="367"/>
      <c r="BK5" s="367"/>
      <c r="BL5" s="367"/>
      <c r="BM5" s="367"/>
      <c r="BN5" s="367"/>
      <c r="BO5" s="367"/>
      <c r="BP5" s="367"/>
      <c r="BQ5" s="367"/>
      <c r="BR5" s="367"/>
      <c r="BS5" s="367"/>
      <c r="BT5" s="367"/>
      <c r="BU5" s="367"/>
      <c r="BV5" s="367"/>
      <c r="BW5" s="367"/>
      <c r="BX5" s="367"/>
      <c r="BY5" s="367"/>
      <c r="BZ5" s="367"/>
      <c r="CA5" s="367"/>
      <c r="CB5" s="367"/>
      <c r="CC5" s="367"/>
      <c r="CD5" s="367"/>
      <c r="CE5" s="367"/>
      <c r="CF5" s="367"/>
      <c r="CG5" s="367"/>
      <c r="CH5" s="367"/>
      <c r="CI5" s="367"/>
      <c r="CJ5" s="367"/>
      <c r="CK5" s="367"/>
      <c r="CL5" s="367"/>
      <c r="CM5" s="367"/>
      <c r="CN5" s="367"/>
      <c r="CO5" s="367"/>
      <c r="CP5" s="367"/>
      <c r="CQ5" s="367"/>
      <c r="CR5" s="367"/>
      <c r="CS5" s="367"/>
      <c r="CT5" s="367"/>
      <c r="CU5" s="367"/>
      <c r="CV5" s="367"/>
      <c r="CW5" s="367"/>
      <c r="CX5" s="367"/>
      <c r="CY5" s="367"/>
      <c r="CZ5" s="367"/>
      <c r="DA5" s="367"/>
      <c r="DB5" s="367"/>
      <c r="DC5" s="367"/>
      <c r="DD5" s="367"/>
      <c r="DE5" s="367"/>
    </row>
    <row r="6" spans="1:109" s="259" customFormat="1" x14ac:dyDescent="0.15">
      <c r="A6" s="367"/>
      <c r="B6" s="367"/>
      <c r="C6" s="367"/>
      <c r="D6" s="367"/>
      <c r="E6" s="367"/>
      <c r="F6" s="367"/>
      <c r="G6" s="367"/>
      <c r="H6" s="367"/>
      <c r="I6" s="367"/>
      <c r="J6" s="367"/>
      <c r="K6" s="367"/>
      <c r="L6" s="367"/>
      <c r="M6" s="367"/>
      <c r="N6" s="367"/>
      <c r="O6" s="367"/>
      <c r="P6" s="367"/>
      <c r="Q6" s="367"/>
      <c r="R6" s="367"/>
      <c r="S6" s="367"/>
      <c r="T6" s="367"/>
      <c r="U6" s="367"/>
      <c r="V6" s="367"/>
      <c r="W6" s="367"/>
      <c r="X6" s="367"/>
      <c r="Y6" s="367"/>
      <c r="Z6" s="367"/>
      <c r="AA6" s="367"/>
      <c r="AB6" s="367"/>
      <c r="AC6" s="367"/>
      <c r="AD6" s="367"/>
      <c r="AE6" s="367"/>
      <c r="AF6" s="367"/>
      <c r="AG6" s="367"/>
      <c r="AH6" s="367"/>
      <c r="AI6" s="367"/>
      <c r="AJ6" s="367"/>
      <c r="AK6" s="367"/>
      <c r="AL6" s="367"/>
      <c r="AM6" s="367"/>
      <c r="AN6" s="367"/>
      <c r="AO6" s="367"/>
      <c r="AP6" s="367"/>
      <c r="AQ6" s="367"/>
      <c r="AR6" s="367"/>
      <c r="AS6" s="367"/>
      <c r="AT6" s="367"/>
      <c r="AU6" s="367"/>
      <c r="AV6" s="367"/>
      <c r="AW6" s="367"/>
      <c r="AX6" s="367"/>
      <c r="AY6" s="367"/>
      <c r="AZ6" s="367"/>
      <c r="BA6" s="367"/>
      <c r="BB6" s="367"/>
      <c r="BC6" s="367"/>
      <c r="BD6" s="367"/>
      <c r="BE6" s="367"/>
      <c r="BF6" s="367"/>
      <c r="BG6" s="367"/>
      <c r="BH6" s="367"/>
      <c r="BI6" s="367"/>
      <c r="BJ6" s="367"/>
      <c r="BK6" s="367"/>
      <c r="BL6" s="367"/>
      <c r="BM6" s="367"/>
      <c r="BN6" s="367"/>
      <c r="BO6" s="367"/>
      <c r="BP6" s="367"/>
      <c r="BQ6" s="367"/>
      <c r="BR6" s="367"/>
      <c r="BS6" s="367"/>
      <c r="BT6" s="367"/>
      <c r="BU6" s="367"/>
      <c r="BV6" s="367"/>
      <c r="BW6" s="367"/>
      <c r="BX6" s="367"/>
      <c r="BY6" s="367"/>
      <c r="BZ6" s="367"/>
      <c r="CA6" s="367"/>
      <c r="CB6" s="367"/>
      <c r="CC6" s="367"/>
      <c r="CD6" s="367"/>
      <c r="CE6" s="367"/>
      <c r="CF6" s="367"/>
      <c r="CG6" s="367"/>
      <c r="CH6" s="367"/>
      <c r="CI6" s="367"/>
      <c r="CJ6" s="367"/>
      <c r="CK6" s="367"/>
      <c r="CL6" s="367"/>
      <c r="CM6" s="367"/>
      <c r="CN6" s="367"/>
      <c r="CO6" s="367"/>
      <c r="CP6" s="367"/>
      <c r="CQ6" s="367"/>
      <c r="CR6" s="367"/>
      <c r="CS6" s="367"/>
      <c r="CT6" s="367"/>
      <c r="CU6" s="367"/>
      <c r="CV6" s="367"/>
      <c r="CW6" s="367"/>
      <c r="CX6" s="367"/>
      <c r="CY6" s="367"/>
      <c r="CZ6" s="367"/>
      <c r="DA6" s="367"/>
      <c r="DB6" s="367"/>
      <c r="DC6" s="367"/>
      <c r="DD6" s="367"/>
      <c r="DE6" s="367"/>
    </row>
    <row r="7" spans="1:109" s="259" customFormat="1" x14ac:dyDescent="0.15">
      <c r="A7" s="367"/>
      <c r="B7" s="367"/>
      <c r="C7" s="367"/>
      <c r="D7" s="367"/>
      <c r="E7" s="367"/>
      <c r="F7" s="367"/>
      <c r="G7" s="367"/>
      <c r="H7" s="367"/>
      <c r="I7" s="367"/>
      <c r="J7" s="367"/>
      <c r="K7" s="367"/>
      <c r="L7" s="367"/>
      <c r="M7" s="367"/>
      <c r="N7" s="367"/>
      <c r="O7" s="367"/>
      <c r="P7" s="367"/>
      <c r="Q7" s="367"/>
      <c r="R7" s="367"/>
      <c r="S7" s="367"/>
      <c r="T7" s="367"/>
      <c r="U7" s="367"/>
      <c r="V7" s="367"/>
      <c r="W7" s="367"/>
      <c r="X7" s="367"/>
      <c r="Y7" s="367"/>
      <c r="Z7" s="367"/>
      <c r="AA7" s="367"/>
      <c r="AB7" s="367"/>
      <c r="AC7" s="367"/>
      <c r="AD7" s="367"/>
      <c r="AE7" s="367"/>
      <c r="AF7" s="367"/>
      <c r="AG7" s="367"/>
      <c r="AH7" s="367"/>
      <c r="AI7" s="367"/>
      <c r="AJ7" s="367"/>
      <c r="AK7" s="367"/>
      <c r="AL7" s="367"/>
      <c r="AM7" s="367"/>
      <c r="AN7" s="367"/>
      <c r="AO7" s="367"/>
      <c r="AP7" s="367"/>
      <c r="AQ7" s="367"/>
      <c r="AR7" s="367"/>
      <c r="AS7" s="367"/>
      <c r="AT7" s="367"/>
      <c r="AU7" s="367"/>
      <c r="AV7" s="367"/>
      <c r="AW7" s="367"/>
      <c r="AX7" s="367"/>
      <c r="AY7" s="367"/>
      <c r="AZ7" s="367"/>
      <c r="BA7" s="367"/>
      <c r="BB7" s="367"/>
      <c r="BC7" s="367"/>
      <c r="BD7" s="367"/>
      <c r="BE7" s="367"/>
      <c r="BF7" s="367"/>
      <c r="BG7" s="367"/>
      <c r="BH7" s="367"/>
      <c r="BI7" s="367"/>
      <c r="BJ7" s="367"/>
      <c r="BK7" s="367"/>
      <c r="BL7" s="367"/>
      <c r="BM7" s="367"/>
      <c r="BN7" s="367"/>
      <c r="BO7" s="367"/>
      <c r="BP7" s="367"/>
      <c r="BQ7" s="367"/>
      <c r="BR7" s="367"/>
      <c r="BS7" s="367"/>
      <c r="BT7" s="367"/>
      <c r="BU7" s="367"/>
      <c r="BV7" s="367"/>
      <c r="BW7" s="367"/>
      <c r="BX7" s="367"/>
      <c r="BY7" s="367"/>
      <c r="BZ7" s="367"/>
      <c r="CA7" s="367"/>
      <c r="CB7" s="367"/>
      <c r="CC7" s="367"/>
      <c r="CD7" s="367"/>
      <c r="CE7" s="367"/>
      <c r="CF7" s="367"/>
      <c r="CG7" s="367"/>
      <c r="CH7" s="367"/>
      <c r="CI7" s="367"/>
      <c r="CJ7" s="367"/>
      <c r="CK7" s="367"/>
      <c r="CL7" s="367"/>
      <c r="CM7" s="367"/>
      <c r="CN7" s="367"/>
      <c r="CO7" s="367"/>
      <c r="CP7" s="367"/>
      <c r="CQ7" s="367"/>
      <c r="CR7" s="367"/>
      <c r="CS7" s="367"/>
      <c r="CT7" s="367"/>
      <c r="CU7" s="367"/>
      <c r="CV7" s="367"/>
      <c r="CW7" s="367"/>
      <c r="CX7" s="367"/>
      <c r="CY7" s="367"/>
      <c r="CZ7" s="367"/>
      <c r="DA7" s="367"/>
      <c r="DB7" s="367"/>
      <c r="DC7" s="367"/>
      <c r="DD7" s="367"/>
      <c r="DE7" s="367"/>
    </row>
    <row r="8" spans="1:109" s="259" customFormat="1" x14ac:dyDescent="0.15">
      <c r="A8" s="367"/>
      <c r="B8" s="367"/>
      <c r="C8" s="367"/>
      <c r="D8" s="367"/>
      <c r="E8" s="367"/>
      <c r="F8" s="367"/>
      <c r="G8" s="367"/>
      <c r="H8" s="367"/>
      <c r="I8" s="367"/>
      <c r="J8" s="367"/>
      <c r="K8" s="367"/>
      <c r="L8" s="367"/>
      <c r="M8" s="367"/>
      <c r="N8" s="367"/>
      <c r="O8" s="367"/>
      <c r="P8" s="367"/>
      <c r="Q8" s="367"/>
      <c r="R8" s="367"/>
      <c r="S8" s="367"/>
      <c r="T8" s="367"/>
      <c r="U8" s="367"/>
      <c r="V8" s="367"/>
      <c r="W8" s="367"/>
      <c r="X8" s="367"/>
      <c r="Y8" s="367"/>
      <c r="Z8" s="367"/>
      <c r="AA8" s="367"/>
      <c r="AB8" s="367"/>
      <c r="AC8" s="367"/>
      <c r="AD8" s="367"/>
      <c r="AE8" s="367"/>
      <c r="AF8" s="367"/>
      <c r="AG8" s="367"/>
      <c r="AH8" s="367"/>
      <c r="AI8" s="367"/>
      <c r="AJ8" s="367"/>
      <c r="AK8" s="367"/>
      <c r="AL8" s="367"/>
      <c r="AM8" s="367"/>
      <c r="AN8" s="367"/>
      <c r="AO8" s="367"/>
      <c r="AP8" s="367"/>
      <c r="AQ8" s="367"/>
      <c r="AR8" s="367"/>
      <c r="AS8" s="367"/>
      <c r="AT8" s="367"/>
      <c r="AU8" s="367"/>
      <c r="AV8" s="367"/>
      <c r="AW8" s="367"/>
      <c r="AX8" s="367"/>
      <c r="AY8" s="367"/>
      <c r="AZ8" s="367"/>
      <c r="BA8" s="367"/>
      <c r="BB8" s="367"/>
      <c r="BC8" s="367"/>
      <c r="BD8" s="367"/>
      <c r="BE8" s="367"/>
      <c r="BF8" s="367"/>
      <c r="BG8" s="367"/>
      <c r="BH8" s="367"/>
      <c r="BI8" s="367"/>
      <c r="BJ8" s="367"/>
      <c r="BK8" s="367"/>
      <c r="BL8" s="367"/>
      <c r="BM8" s="367"/>
      <c r="BN8" s="367"/>
      <c r="BO8" s="367"/>
      <c r="BP8" s="367"/>
      <c r="BQ8" s="367"/>
      <c r="BR8" s="367"/>
      <c r="BS8" s="367"/>
      <c r="BT8" s="367"/>
      <c r="BU8" s="367"/>
      <c r="BV8" s="367"/>
      <c r="BW8" s="367"/>
      <c r="BX8" s="367"/>
      <c r="BY8" s="367"/>
      <c r="BZ8" s="367"/>
      <c r="CA8" s="367"/>
      <c r="CB8" s="367"/>
      <c r="CC8" s="367"/>
      <c r="CD8" s="367"/>
      <c r="CE8" s="367"/>
      <c r="CF8" s="367"/>
      <c r="CG8" s="367"/>
      <c r="CH8" s="367"/>
      <c r="CI8" s="367"/>
      <c r="CJ8" s="367"/>
      <c r="CK8" s="367"/>
      <c r="CL8" s="367"/>
      <c r="CM8" s="367"/>
      <c r="CN8" s="367"/>
      <c r="CO8" s="367"/>
      <c r="CP8" s="367"/>
      <c r="CQ8" s="367"/>
      <c r="CR8" s="367"/>
      <c r="CS8" s="367"/>
      <c r="CT8" s="367"/>
      <c r="CU8" s="367"/>
      <c r="CV8" s="367"/>
      <c r="CW8" s="367"/>
      <c r="CX8" s="367"/>
      <c r="CY8" s="367"/>
      <c r="CZ8" s="367"/>
      <c r="DA8" s="367"/>
      <c r="DB8" s="367"/>
      <c r="DC8" s="367"/>
      <c r="DD8" s="367"/>
      <c r="DE8" s="367"/>
    </row>
    <row r="9" spans="1:109" s="259" customFormat="1" x14ac:dyDescent="0.15">
      <c r="A9" s="367"/>
      <c r="B9" s="367"/>
      <c r="C9" s="367"/>
      <c r="D9" s="367"/>
      <c r="E9" s="367"/>
      <c r="F9" s="367"/>
      <c r="G9" s="367"/>
      <c r="H9" s="367"/>
      <c r="I9" s="367"/>
      <c r="J9" s="367"/>
      <c r="K9" s="367"/>
      <c r="L9" s="367"/>
      <c r="M9" s="367"/>
      <c r="N9" s="367"/>
      <c r="O9" s="367"/>
      <c r="P9" s="367"/>
      <c r="Q9" s="367"/>
      <c r="R9" s="367"/>
      <c r="S9" s="367"/>
      <c r="T9" s="367"/>
      <c r="U9" s="367"/>
      <c r="V9" s="367"/>
      <c r="W9" s="367"/>
      <c r="X9" s="367"/>
      <c r="Y9" s="367"/>
      <c r="Z9" s="367"/>
      <c r="AA9" s="367"/>
      <c r="AB9" s="367"/>
      <c r="AC9" s="367"/>
      <c r="AD9" s="367"/>
      <c r="AE9" s="367"/>
      <c r="AF9" s="367"/>
      <c r="AG9" s="367"/>
      <c r="AH9" s="367"/>
      <c r="AI9" s="367"/>
      <c r="AJ9" s="367"/>
      <c r="AK9" s="367"/>
      <c r="AL9" s="367"/>
      <c r="AM9" s="367"/>
      <c r="AN9" s="367"/>
      <c r="AO9" s="367"/>
      <c r="AP9" s="367"/>
      <c r="AQ9" s="367"/>
      <c r="AR9" s="367"/>
      <c r="AS9" s="367"/>
      <c r="AT9" s="367"/>
      <c r="AU9" s="367"/>
      <c r="AV9" s="367"/>
      <c r="AW9" s="367"/>
      <c r="AX9" s="367"/>
      <c r="AY9" s="367"/>
      <c r="AZ9" s="367"/>
      <c r="BA9" s="367"/>
      <c r="BB9" s="367"/>
      <c r="BC9" s="367"/>
      <c r="BD9" s="367"/>
      <c r="BE9" s="367"/>
      <c r="BF9" s="367"/>
      <c r="BG9" s="367"/>
      <c r="BH9" s="367"/>
      <c r="BI9" s="367"/>
      <c r="BJ9" s="367"/>
      <c r="BK9" s="367"/>
      <c r="BL9" s="367"/>
      <c r="BM9" s="367"/>
      <c r="BN9" s="367"/>
      <c r="BO9" s="367"/>
      <c r="BP9" s="367"/>
      <c r="BQ9" s="367"/>
      <c r="BR9" s="367"/>
      <c r="BS9" s="367"/>
      <c r="BT9" s="367"/>
      <c r="BU9" s="367"/>
      <c r="BV9" s="367"/>
      <c r="BW9" s="367"/>
      <c r="BX9" s="367"/>
      <c r="BY9" s="367"/>
      <c r="BZ9" s="367"/>
      <c r="CA9" s="367"/>
      <c r="CB9" s="367"/>
      <c r="CC9" s="367"/>
      <c r="CD9" s="367"/>
      <c r="CE9" s="367"/>
      <c r="CF9" s="367"/>
      <c r="CG9" s="367"/>
      <c r="CH9" s="367"/>
      <c r="CI9" s="367"/>
      <c r="CJ9" s="367"/>
      <c r="CK9" s="367"/>
      <c r="CL9" s="367"/>
      <c r="CM9" s="367"/>
      <c r="CN9" s="367"/>
      <c r="CO9" s="367"/>
      <c r="CP9" s="367"/>
      <c r="CQ9" s="367"/>
      <c r="CR9" s="367"/>
      <c r="CS9" s="367"/>
      <c r="CT9" s="367"/>
      <c r="CU9" s="367"/>
      <c r="CV9" s="367"/>
      <c r="CW9" s="367"/>
      <c r="CX9" s="367"/>
      <c r="CY9" s="367"/>
      <c r="CZ9" s="367"/>
      <c r="DA9" s="367"/>
      <c r="DB9" s="367"/>
      <c r="DC9" s="367"/>
      <c r="DD9" s="367"/>
      <c r="DE9" s="367"/>
    </row>
    <row r="10" spans="1:109" s="259" customFormat="1" x14ac:dyDescent="0.15">
      <c r="A10" s="367"/>
      <c r="B10" s="367"/>
      <c r="C10" s="367"/>
      <c r="D10" s="367"/>
      <c r="E10" s="367"/>
      <c r="F10" s="367"/>
      <c r="G10" s="367"/>
      <c r="H10" s="367"/>
      <c r="I10" s="367"/>
      <c r="J10" s="367"/>
      <c r="K10" s="367"/>
      <c r="L10" s="367"/>
      <c r="M10" s="367"/>
      <c r="N10" s="367"/>
      <c r="O10" s="367"/>
      <c r="P10" s="367"/>
      <c r="Q10" s="367"/>
      <c r="R10" s="367"/>
      <c r="S10" s="367"/>
      <c r="T10" s="367"/>
      <c r="U10" s="367"/>
      <c r="V10" s="367"/>
      <c r="W10" s="367"/>
      <c r="X10" s="367"/>
      <c r="Y10" s="367"/>
      <c r="Z10" s="367"/>
      <c r="AA10" s="367"/>
      <c r="AB10" s="367"/>
      <c r="AC10" s="367"/>
      <c r="AD10" s="367"/>
      <c r="AE10" s="367"/>
      <c r="AF10" s="367"/>
      <c r="AG10" s="367"/>
      <c r="AH10" s="367"/>
      <c r="AI10" s="367"/>
      <c r="AJ10" s="367"/>
      <c r="AK10" s="367"/>
      <c r="AL10" s="367"/>
      <c r="AM10" s="367"/>
      <c r="AN10" s="367"/>
      <c r="AO10" s="367"/>
      <c r="AP10" s="367"/>
      <c r="AQ10" s="367"/>
      <c r="AR10" s="367"/>
      <c r="AS10" s="367"/>
      <c r="AT10" s="367"/>
      <c r="AU10" s="367"/>
      <c r="AV10" s="367"/>
      <c r="AW10" s="367"/>
      <c r="AX10" s="367"/>
      <c r="AY10" s="367"/>
      <c r="AZ10" s="367"/>
      <c r="BA10" s="367"/>
      <c r="BB10" s="367"/>
      <c r="BC10" s="367"/>
      <c r="BD10" s="367"/>
      <c r="BE10" s="367"/>
      <c r="BF10" s="367"/>
      <c r="BG10" s="367"/>
      <c r="BH10" s="367"/>
      <c r="BI10" s="367"/>
      <c r="BJ10" s="367"/>
      <c r="BK10" s="367"/>
      <c r="BL10" s="367"/>
      <c r="BM10" s="367"/>
      <c r="BN10" s="367"/>
      <c r="BO10" s="367"/>
      <c r="BP10" s="367"/>
      <c r="BQ10" s="367"/>
      <c r="BR10" s="367"/>
      <c r="BS10" s="367"/>
      <c r="BT10" s="367"/>
      <c r="BU10" s="367"/>
      <c r="BV10" s="367"/>
      <c r="BW10" s="367"/>
      <c r="BX10" s="367"/>
      <c r="BY10" s="367"/>
      <c r="BZ10" s="367"/>
      <c r="CA10" s="367"/>
      <c r="CB10" s="367"/>
      <c r="CC10" s="367"/>
      <c r="CD10" s="367"/>
      <c r="CE10" s="367"/>
      <c r="CF10" s="367"/>
      <c r="CG10" s="367"/>
      <c r="CH10" s="367"/>
      <c r="CI10" s="367"/>
      <c r="CJ10" s="367"/>
      <c r="CK10" s="367"/>
      <c r="CL10" s="367"/>
      <c r="CM10" s="367"/>
      <c r="CN10" s="367"/>
      <c r="CO10" s="367"/>
      <c r="CP10" s="367"/>
      <c r="CQ10" s="367"/>
      <c r="CR10" s="367"/>
      <c r="CS10" s="367"/>
      <c r="CT10" s="367"/>
      <c r="CU10" s="367"/>
      <c r="CV10" s="367"/>
      <c r="CW10" s="367"/>
      <c r="CX10" s="367"/>
      <c r="CY10" s="367"/>
      <c r="CZ10" s="367"/>
      <c r="DA10" s="367"/>
      <c r="DB10" s="367"/>
      <c r="DC10" s="367"/>
      <c r="DD10" s="367"/>
      <c r="DE10" s="367"/>
    </row>
    <row r="11" spans="1:109" s="259" customFormat="1" x14ac:dyDescent="0.15">
      <c r="A11" s="367"/>
      <c r="B11" s="367"/>
      <c r="C11" s="367"/>
      <c r="D11" s="367"/>
      <c r="E11" s="367"/>
      <c r="F11" s="367"/>
      <c r="G11" s="367"/>
      <c r="H11" s="367"/>
      <c r="I11" s="367"/>
      <c r="J11" s="367"/>
      <c r="K11" s="367"/>
      <c r="L11" s="367"/>
      <c r="M11" s="367"/>
      <c r="N11" s="367"/>
      <c r="O11" s="367"/>
      <c r="P11" s="367"/>
      <c r="Q11" s="367"/>
      <c r="R11" s="367"/>
      <c r="S11" s="367"/>
      <c r="T11" s="367"/>
      <c r="U11" s="367"/>
      <c r="V11" s="367"/>
      <c r="W11" s="367"/>
      <c r="X11" s="367"/>
      <c r="Y11" s="367"/>
      <c r="Z11" s="367"/>
      <c r="AA11" s="367"/>
      <c r="AB11" s="367"/>
      <c r="AC11" s="367"/>
      <c r="AD11" s="367"/>
      <c r="AE11" s="367"/>
      <c r="AF11" s="367"/>
      <c r="AG11" s="367"/>
      <c r="AH11" s="367"/>
      <c r="AI11" s="367"/>
      <c r="AJ11" s="367"/>
      <c r="AK11" s="367"/>
      <c r="AL11" s="367"/>
      <c r="AM11" s="367"/>
      <c r="AN11" s="367"/>
      <c r="AO11" s="367"/>
      <c r="AP11" s="367"/>
      <c r="AQ11" s="367"/>
      <c r="AR11" s="367"/>
      <c r="AS11" s="367"/>
      <c r="AT11" s="367"/>
      <c r="AU11" s="367"/>
      <c r="AV11" s="367"/>
      <c r="AW11" s="367"/>
      <c r="AX11" s="367"/>
      <c r="AY11" s="367"/>
      <c r="AZ11" s="367"/>
      <c r="BA11" s="367"/>
      <c r="BB11" s="367"/>
      <c r="BC11" s="367"/>
      <c r="BD11" s="367"/>
      <c r="BE11" s="367"/>
      <c r="BF11" s="367"/>
      <c r="BG11" s="367"/>
      <c r="BH11" s="367"/>
      <c r="BI11" s="367"/>
      <c r="BJ11" s="367"/>
      <c r="BK11" s="367"/>
      <c r="BL11" s="367"/>
      <c r="BM11" s="367"/>
      <c r="BN11" s="367"/>
      <c r="BO11" s="367"/>
      <c r="BP11" s="367"/>
      <c r="BQ11" s="367"/>
      <c r="BR11" s="367"/>
      <c r="BS11" s="367"/>
      <c r="BT11" s="367"/>
      <c r="BU11" s="367"/>
      <c r="BV11" s="367"/>
      <c r="BW11" s="367"/>
      <c r="BX11" s="367"/>
      <c r="BY11" s="367"/>
      <c r="BZ11" s="367"/>
      <c r="CA11" s="367"/>
      <c r="CB11" s="367"/>
      <c r="CC11" s="367"/>
      <c r="CD11" s="367"/>
      <c r="CE11" s="367"/>
      <c r="CF11" s="367"/>
      <c r="CG11" s="367"/>
      <c r="CH11" s="367"/>
      <c r="CI11" s="367"/>
      <c r="CJ11" s="367"/>
      <c r="CK11" s="367"/>
      <c r="CL11" s="367"/>
      <c r="CM11" s="367"/>
      <c r="CN11" s="367"/>
      <c r="CO11" s="367"/>
      <c r="CP11" s="367"/>
      <c r="CQ11" s="367"/>
      <c r="CR11" s="367"/>
      <c r="CS11" s="367"/>
      <c r="CT11" s="367"/>
      <c r="CU11" s="367"/>
      <c r="CV11" s="367"/>
      <c r="CW11" s="367"/>
      <c r="CX11" s="367"/>
      <c r="CY11" s="367"/>
      <c r="CZ11" s="367"/>
      <c r="DA11" s="367"/>
      <c r="DB11" s="367"/>
      <c r="DC11" s="367"/>
      <c r="DD11" s="367"/>
      <c r="DE11" s="367"/>
    </row>
    <row r="12" spans="1:109" s="259" customFormat="1" x14ac:dyDescent="0.15">
      <c r="A12" s="367"/>
      <c r="B12" s="367"/>
      <c r="C12" s="367"/>
      <c r="D12" s="367"/>
      <c r="E12" s="367"/>
      <c r="F12" s="367"/>
      <c r="G12" s="367"/>
      <c r="H12" s="367"/>
      <c r="I12" s="367"/>
      <c r="J12" s="367"/>
      <c r="K12" s="367"/>
      <c r="L12" s="367"/>
      <c r="M12" s="367"/>
      <c r="N12" s="367"/>
      <c r="O12" s="367"/>
      <c r="P12" s="367"/>
      <c r="Q12" s="367"/>
      <c r="R12" s="367"/>
      <c r="S12" s="367"/>
      <c r="T12" s="367"/>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67"/>
      <c r="AU12" s="367"/>
      <c r="AV12" s="367"/>
      <c r="AW12" s="367"/>
      <c r="AX12" s="367"/>
      <c r="AY12" s="367"/>
      <c r="AZ12" s="367"/>
      <c r="BA12" s="367"/>
      <c r="BB12" s="367"/>
      <c r="BC12" s="367"/>
      <c r="BD12" s="367"/>
      <c r="BE12" s="367"/>
      <c r="BF12" s="367"/>
      <c r="BG12" s="367"/>
      <c r="BH12" s="367"/>
      <c r="BI12" s="367"/>
      <c r="BJ12" s="367"/>
      <c r="BK12" s="367"/>
      <c r="BL12" s="367"/>
      <c r="BM12" s="367"/>
      <c r="BN12" s="367"/>
      <c r="BO12" s="367"/>
      <c r="BP12" s="367"/>
      <c r="BQ12" s="367"/>
      <c r="BR12" s="367"/>
      <c r="BS12" s="367"/>
      <c r="BT12" s="367"/>
      <c r="BU12" s="367"/>
      <c r="BV12" s="367"/>
      <c r="BW12" s="367"/>
      <c r="BX12" s="367"/>
      <c r="BY12" s="367"/>
      <c r="BZ12" s="367"/>
      <c r="CA12" s="367"/>
      <c r="CB12" s="367"/>
      <c r="CC12" s="367"/>
      <c r="CD12" s="367"/>
      <c r="CE12" s="367"/>
      <c r="CF12" s="367"/>
      <c r="CG12" s="367"/>
      <c r="CH12" s="367"/>
      <c r="CI12" s="367"/>
      <c r="CJ12" s="367"/>
      <c r="CK12" s="367"/>
      <c r="CL12" s="367"/>
      <c r="CM12" s="367"/>
      <c r="CN12" s="367"/>
      <c r="CO12" s="367"/>
      <c r="CP12" s="367"/>
      <c r="CQ12" s="367"/>
      <c r="CR12" s="367"/>
      <c r="CS12" s="367"/>
      <c r="CT12" s="367"/>
      <c r="CU12" s="367"/>
      <c r="CV12" s="367"/>
      <c r="CW12" s="367"/>
      <c r="CX12" s="367"/>
      <c r="CY12" s="367"/>
      <c r="CZ12" s="367"/>
      <c r="DA12" s="367"/>
      <c r="DB12" s="367"/>
      <c r="DC12" s="367"/>
      <c r="DD12" s="367"/>
      <c r="DE12" s="367"/>
    </row>
    <row r="13" spans="1:109" s="259" customFormat="1" x14ac:dyDescent="0.15">
      <c r="A13" s="367"/>
      <c r="B13" s="367"/>
      <c r="C13" s="367"/>
      <c r="D13" s="367"/>
      <c r="E13" s="367"/>
      <c r="F13" s="367"/>
      <c r="G13" s="367"/>
      <c r="H13" s="367"/>
      <c r="I13" s="367"/>
      <c r="J13" s="367"/>
      <c r="K13" s="367"/>
      <c r="L13" s="367"/>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67"/>
      <c r="BC13" s="367"/>
      <c r="BD13" s="367"/>
      <c r="BE13" s="367"/>
      <c r="BF13" s="367"/>
      <c r="BG13" s="367"/>
      <c r="BH13" s="367"/>
      <c r="BI13" s="367"/>
      <c r="BJ13" s="367"/>
      <c r="BK13" s="367"/>
      <c r="BL13" s="367"/>
      <c r="BM13" s="367"/>
      <c r="BN13" s="367"/>
      <c r="BO13" s="367"/>
      <c r="BP13" s="367"/>
      <c r="BQ13" s="367"/>
      <c r="BR13" s="367"/>
      <c r="BS13" s="367"/>
      <c r="BT13" s="367"/>
      <c r="BU13" s="367"/>
      <c r="BV13" s="367"/>
      <c r="BW13" s="367"/>
      <c r="BX13" s="367"/>
      <c r="BY13" s="367"/>
      <c r="BZ13" s="367"/>
      <c r="CA13" s="367"/>
      <c r="CB13" s="367"/>
      <c r="CC13" s="367"/>
      <c r="CD13" s="367"/>
      <c r="CE13" s="367"/>
      <c r="CF13" s="367"/>
      <c r="CG13" s="367"/>
      <c r="CH13" s="367"/>
      <c r="CI13" s="367"/>
      <c r="CJ13" s="367"/>
      <c r="CK13" s="367"/>
      <c r="CL13" s="367"/>
      <c r="CM13" s="367"/>
      <c r="CN13" s="367"/>
      <c r="CO13" s="367"/>
      <c r="CP13" s="367"/>
      <c r="CQ13" s="367"/>
      <c r="CR13" s="367"/>
      <c r="CS13" s="367"/>
      <c r="CT13" s="367"/>
      <c r="CU13" s="367"/>
      <c r="CV13" s="367"/>
      <c r="CW13" s="367"/>
      <c r="CX13" s="367"/>
      <c r="CY13" s="367"/>
      <c r="CZ13" s="367"/>
      <c r="DA13" s="367"/>
      <c r="DB13" s="367"/>
      <c r="DC13" s="367"/>
      <c r="DD13" s="367"/>
      <c r="DE13" s="367"/>
    </row>
    <row r="14" spans="1:109" s="259" customFormat="1" x14ac:dyDescent="0.15">
      <c r="A14" s="367"/>
      <c r="B14" s="367"/>
      <c r="C14" s="367"/>
      <c r="D14" s="367"/>
      <c r="E14" s="367"/>
      <c r="F14" s="367"/>
      <c r="G14" s="367"/>
      <c r="H14" s="367"/>
      <c r="I14" s="367"/>
      <c r="J14" s="367"/>
      <c r="K14" s="367"/>
      <c r="L14" s="367"/>
      <c r="M14" s="367"/>
      <c r="N14" s="367"/>
      <c r="O14" s="367"/>
      <c r="P14" s="367"/>
      <c r="Q14" s="367"/>
      <c r="R14" s="367"/>
      <c r="S14" s="367"/>
      <c r="T14" s="367"/>
      <c r="U14" s="367"/>
      <c r="V14" s="367"/>
      <c r="W14" s="367"/>
      <c r="X14" s="367"/>
      <c r="Y14" s="367"/>
      <c r="Z14" s="367"/>
      <c r="AA14" s="367"/>
      <c r="AB14" s="367"/>
      <c r="AC14" s="367"/>
      <c r="AD14" s="367"/>
      <c r="AE14" s="367"/>
      <c r="AF14" s="367"/>
      <c r="AG14" s="367"/>
      <c r="AH14" s="367"/>
      <c r="AI14" s="367"/>
      <c r="AJ14" s="367"/>
      <c r="AK14" s="367"/>
      <c r="AL14" s="367"/>
      <c r="AM14" s="367"/>
      <c r="AN14" s="367"/>
      <c r="AO14" s="367"/>
      <c r="AP14" s="367"/>
      <c r="AQ14" s="367"/>
      <c r="AR14" s="367"/>
      <c r="AS14" s="367"/>
      <c r="AT14" s="367"/>
      <c r="AU14" s="367"/>
      <c r="AV14" s="367"/>
      <c r="AW14" s="367"/>
      <c r="AX14" s="367"/>
      <c r="AY14" s="367"/>
      <c r="AZ14" s="367"/>
      <c r="BA14" s="367"/>
      <c r="BB14" s="367"/>
      <c r="BC14" s="367"/>
      <c r="BD14" s="367"/>
      <c r="BE14" s="367"/>
      <c r="BF14" s="367"/>
      <c r="BG14" s="367"/>
      <c r="BH14" s="367"/>
      <c r="BI14" s="367"/>
      <c r="BJ14" s="367"/>
      <c r="BK14" s="367"/>
      <c r="BL14" s="367"/>
      <c r="BM14" s="367"/>
      <c r="BN14" s="367"/>
      <c r="BO14" s="367"/>
      <c r="BP14" s="367"/>
      <c r="BQ14" s="367"/>
      <c r="BR14" s="367"/>
      <c r="BS14" s="367"/>
      <c r="BT14" s="367"/>
      <c r="BU14" s="367"/>
      <c r="BV14" s="367"/>
      <c r="BW14" s="367"/>
      <c r="BX14" s="367"/>
      <c r="BY14" s="367"/>
      <c r="BZ14" s="367"/>
      <c r="CA14" s="367"/>
      <c r="CB14" s="367"/>
      <c r="CC14" s="367"/>
      <c r="CD14" s="367"/>
      <c r="CE14" s="367"/>
      <c r="CF14" s="367"/>
      <c r="CG14" s="367"/>
      <c r="CH14" s="367"/>
      <c r="CI14" s="367"/>
      <c r="CJ14" s="367"/>
      <c r="CK14" s="367"/>
      <c r="CL14" s="367"/>
      <c r="CM14" s="367"/>
      <c r="CN14" s="367"/>
      <c r="CO14" s="367"/>
      <c r="CP14" s="367"/>
      <c r="CQ14" s="367"/>
      <c r="CR14" s="367"/>
      <c r="CS14" s="367"/>
      <c r="CT14" s="367"/>
      <c r="CU14" s="367"/>
      <c r="CV14" s="367"/>
      <c r="CW14" s="367"/>
      <c r="CX14" s="367"/>
      <c r="CY14" s="367"/>
      <c r="CZ14" s="367"/>
      <c r="DA14" s="367"/>
      <c r="DB14" s="367"/>
      <c r="DC14" s="367"/>
      <c r="DD14" s="367"/>
      <c r="DE14" s="367"/>
    </row>
    <row r="15" spans="1:109" s="259" customFormat="1" x14ac:dyDescent="0.15">
      <c r="A15" s="366"/>
      <c r="B15" s="367"/>
      <c r="C15" s="367"/>
      <c r="D15" s="367"/>
      <c r="E15" s="367"/>
      <c r="F15" s="367"/>
      <c r="G15" s="367"/>
      <c r="H15" s="367"/>
      <c r="I15" s="367"/>
      <c r="J15" s="367"/>
      <c r="K15" s="367"/>
      <c r="L15" s="367"/>
      <c r="M15" s="367"/>
      <c r="N15" s="367"/>
      <c r="O15" s="367"/>
      <c r="P15" s="367"/>
      <c r="Q15" s="367"/>
      <c r="R15" s="367"/>
      <c r="S15" s="367"/>
      <c r="T15" s="367"/>
      <c r="U15" s="367"/>
      <c r="V15" s="367"/>
      <c r="W15" s="367"/>
      <c r="X15" s="367"/>
      <c r="Y15" s="367"/>
      <c r="Z15" s="367"/>
      <c r="AA15" s="367"/>
      <c r="AB15" s="367"/>
      <c r="AC15" s="367"/>
      <c r="AD15" s="367"/>
      <c r="AE15" s="367"/>
      <c r="AF15" s="367"/>
      <c r="AG15" s="367"/>
      <c r="AH15" s="367"/>
      <c r="AI15" s="367"/>
      <c r="AJ15" s="367"/>
      <c r="AK15" s="367"/>
      <c r="AL15" s="367"/>
      <c r="AM15" s="367"/>
      <c r="AN15" s="367"/>
      <c r="AO15" s="367"/>
      <c r="AP15" s="367"/>
      <c r="AQ15" s="367"/>
      <c r="AR15" s="367"/>
      <c r="AS15" s="367"/>
      <c r="AT15" s="367"/>
      <c r="AU15" s="367"/>
      <c r="AV15" s="367"/>
      <c r="AW15" s="367"/>
      <c r="AX15" s="367"/>
      <c r="AY15" s="367"/>
      <c r="AZ15" s="367"/>
      <c r="BA15" s="367"/>
      <c r="BB15" s="367"/>
      <c r="BC15" s="367"/>
      <c r="BD15" s="367"/>
      <c r="BE15" s="367"/>
      <c r="BF15" s="367"/>
      <c r="BG15" s="367"/>
      <c r="BH15" s="367"/>
      <c r="BI15" s="367"/>
      <c r="BJ15" s="367"/>
      <c r="BK15" s="367"/>
      <c r="BL15" s="367"/>
      <c r="BM15" s="367"/>
      <c r="BN15" s="367"/>
      <c r="BO15" s="367"/>
      <c r="BP15" s="367"/>
      <c r="BQ15" s="367"/>
      <c r="BR15" s="367"/>
      <c r="BS15" s="367"/>
      <c r="BT15" s="367"/>
      <c r="BU15" s="367"/>
      <c r="BV15" s="367"/>
      <c r="BW15" s="367"/>
      <c r="BX15" s="367"/>
      <c r="BY15" s="367"/>
      <c r="BZ15" s="367"/>
      <c r="CA15" s="367"/>
      <c r="CB15" s="367"/>
      <c r="CC15" s="367"/>
      <c r="CD15" s="367"/>
      <c r="CE15" s="367"/>
      <c r="CF15" s="367"/>
      <c r="CG15" s="367"/>
      <c r="CH15" s="367"/>
      <c r="CI15" s="367"/>
      <c r="CJ15" s="367"/>
      <c r="CK15" s="367"/>
      <c r="CL15" s="367"/>
      <c r="CM15" s="367"/>
      <c r="CN15" s="367"/>
      <c r="CO15" s="367"/>
      <c r="CP15" s="367"/>
      <c r="CQ15" s="367"/>
      <c r="CR15" s="367"/>
      <c r="CS15" s="367"/>
      <c r="CT15" s="367"/>
      <c r="CU15" s="367"/>
      <c r="CV15" s="367"/>
      <c r="CW15" s="367"/>
      <c r="CX15" s="367"/>
      <c r="CY15" s="367"/>
      <c r="CZ15" s="367"/>
      <c r="DA15" s="367"/>
      <c r="DB15" s="367"/>
      <c r="DC15" s="367"/>
      <c r="DD15" s="367"/>
      <c r="DE15" s="367"/>
    </row>
    <row r="16" spans="1:109" s="259" customFormat="1" x14ac:dyDescent="0.15">
      <c r="A16" s="366"/>
      <c r="B16" s="367"/>
      <c r="C16" s="367"/>
      <c r="D16" s="367"/>
      <c r="E16" s="367"/>
      <c r="F16" s="367"/>
      <c r="G16" s="367"/>
      <c r="H16" s="367"/>
      <c r="I16" s="367"/>
      <c r="J16" s="367"/>
      <c r="K16" s="367"/>
      <c r="L16" s="367"/>
      <c r="M16" s="367"/>
      <c r="N16" s="367"/>
      <c r="O16" s="367"/>
      <c r="P16" s="367"/>
      <c r="Q16" s="367"/>
      <c r="R16" s="367"/>
      <c r="S16" s="367"/>
      <c r="T16" s="367"/>
      <c r="U16" s="367"/>
      <c r="V16" s="367"/>
      <c r="W16" s="367"/>
      <c r="X16" s="367"/>
      <c r="Y16" s="367"/>
      <c r="Z16" s="367"/>
      <c r="AA16" s="367"/>
      <c r="AB16" s="367"/>
      <c r="AC16" s="367"/>
      <c r="AD16" s="367"/>
      <c r="AE16" s="367"/>
      <c r="AF16" s="367"/>
      <c r="AG16" s="367"/>
      <c r="AH16" s="367"/>
      <c r="AI16" s="367"/>
      <c r="AJ16" s="367"/>
      <c r="AK16" s="367"/>
      <c r="AL16" s="367"/>
      <c r="AM16" s="367"/>
      <c r="AN16" s="367"/>
      <c r="AO16" s="367"/>
      <c r="AP16" s="367"/>
      <c r="AQ16" s="367"/>
      <c r="AR16" s="367"/>
      <c r="AS16" s="367"/>
      <c r="AT16" s="367"/>
      <c r="AU16" s="367"/>
      <c r="AV16" s="367"/>
      <c r="AW16" s="367"/>
      <c r="AX16" s="367"/>
      <c r="AY16" s="367"/>
      <c r="AZ16" s="367"/>
      <c r="BA16" s="367"/>
      <c r="BB16" s="367"/>
      <c r="BC16" s="367"/>
      <c r="BD16" s="367"/>
      <c r="BE16" s="367"/>
      <c r="BF16" s="367"/>
      <c r="BG16" s="367"/>
      <c r="BH16" s="367"/>
      <c r="BI16" s="367"/>
      <c r="BJ16" s="367"/>
      <c r="BK16" s="367"/>
      <c r="BL16" s="367"/>
      <c r="BM16" s="367"/>
      <c r="BN16" s="367"/>
      <c r="BO16" s="367"/>
      <c r="BP16" s="367"/>
      <c r="BQ16" s="367"/>
      <c r="BR16" s="367"/>
      <c r="BS16" s="367"/>
      <c r="BT16" s="367"/>
      <c r="BU16" s="367"/>
      <c r="BV16" s="367"/>
      <c r="BW16" s="367"/>
      <c r="BX16" s="367"/>
      <c r="BY16" s="367"/>
      <c r="BZ16" s="367"/>
      <c r="CA16" s="367"/>
      <c r="CB16" s="367"/>
      <c r="CC16" s="367"/>
      <c r="CD16" s="367"/>
      <c r="CE16" s="367"/>
      <c r="CF16" s="367"/>
      <c r="CG16" s="367"/>
      <c r="CH16" s="367"/>
      <c r="CI16" s="367"/>
      <c r="CJ16" s="367"/>
      <c r="CK16" s="367"/>
      <c r="CL16" s="367"/>
      <c r="CM16" s="367"/>
      <c r="CN16" s="367"/>
      <c r="CO16" s="367"/>
      <c r="CP16" s="367"/>
      <c r="CQ16" s="367"/>
      <c r="CR16" s="367"/>
      <c r="CS16" s="367"/>
      <c r="CT16" s="367"/>
      <c r="CU16" s="367"/>
      <c r="CV16" s="367"/>
      <c r="CW16" s="367"/>
      <c r="CX16" s="367"/>
      <c r="CY16" s="367"/>
      <c r="CZ16" s="367"/>
      <c r="DA16" s="367"/>
      <c r="DB16" s="367"/>
      <c r="DC16" s="367"/>
      <c r="DD16" s="367"/>
      <c r="DE16" s="367"/>
    </row>
    <row r="17" spans="1:109" s="259" customFormat="1" x14ac:dyDescent="0.15">
      <c r="A17" s="366"/>
      <c r="B17" s="367"/>
      <c r="C17" s="367"/>
      <c r="D17" s="367"/>
      <c r="E17" s="367"/>
      <c r="F17" s="367"/>
      <c r="G17" s="367"/>
      <c r="H17" s="367"/>
      <c r="I17" s="367"/>
      <c r="J17" s="367"/>
      <c r="K17" s="367"/>
      <c r="L17" s="367"/>
      <c r="M17" s="367"/>
      <c r="N17" s="367"/>
      <c r="O17" s="367"/>
      <c r="P17" s="367"/>
      <c r="Q17" s="367"/>
      <c r="R17" s="367"/>
      <c r="S17" s="367"/>
      <c r="T17" s="367"/>
      <c r="U17" s="367"/>
      <c r="V17" s="367"/>
      <c r="W17" s="367"/>
      <c r="X17" s="367"/>
      <c r="Y17" s="367"/>
      <c r="Z17" s="367"/>
      <c r="AA17" s="367"/>
      <c r="AB17" s="367"/>
      <c r="AC17" s="367"/>
      <c r="AD17" s="367"/>
      <c r="AE17" s="367"/>
      <c r="AF17" s="367"/>
      <c r="AG17" s="367"/>
      <c r="AH17" s="367"/>
      <c r="AI17" s="367"/>
      <c r="AJ17" s="367"/>
      <c r="AK17" s="367"/>
      <c r="AL17" s="367"/>
      <c r="AM17" s="367"/>
      <c r="AN17" s="367"/>
      <c r="AO17" s="367"/>
      <c r="AP17" s="367"/>
      <c r="AQ17" s="367"/>
      <c r="AR17" s="367"/>
      <c r="AS17" s="367"/>
      <c r="AT17" s="367"/>
      <c r="AU17" s="367"/>
      <c r="AV17" s="367"/>
      <c r="AW17" s="367"/>
      <c r="AX17" s="367"/>
      <c r="AY17" s="367"/>
      <c r="AZ17" s="367"/>
      <c r="BA17" s="367"/>
      <c r="BB17" s="367"/>
      <c r="BC17" s="367"/>
      <c r="BD17" s="367"/>
      <c r="BE17" s="367"/>
      <c r="BF17" s="367"/>
      <c r="BG17" s="367"/>
      <c r="BH17" s="367"/>
      <c r="BI17" s="367"/>
      <c r="BJ17" s="367"/>
      <c r="BK17" s="367"/>
      <c r="BL17" s="367"/>
      <c r="BM17" s="367"/>
      <c r="BN17" s="367"/>
      <c r="BO17" s="367"/>
      <c r="BP17" s="367"/>
      <c r="BQ17" s="367"/>
      <c r="BR17" s="367"/>
      <c r="BS17" s="367"/>
      <c r="BT17" s="367"/>
      <c r="BU17" s="367"/>
      <c r="BV17" s="367"/>
      <c r="BW17" s="367"/>
      <c r="BX17" s="367"/>
      <c r="BY17" s="367"/>
      <c r="BZ17" s="367"/>
      <c r="CA17" s="367"/>
      <c r="CB17" s="367"/>
      <c r="CC17" s="367"/>
      <c r="CD17" s="367"/>
      <c r="CE17" s="367"/>
      <c r="CF17" s="367"/>
      <c r="CG17" s="367"/>
      <c r="CH17" s="367"/>
      <c r="CI17" s="367"/>
      <c r="CJ17" s="367"/>
      <c r="CK17" s="367"/>
      <c r="CL17" s="367"/>
      <c r="CM17" s="367"/>
      <c r="CN17" s="367"/>
      <c r="CO17" s="367"/>
      <c r="CP17" s="367"/>
      <c r="CQ17" s="367"/>
      <c r="CR17" s="367"/>
      <c r="CS17" s="367"/>
      <c r="CT17" s="367"/>
      <c r="CU17" s="367"/>
      <c r="CV17" s="367"/>
      <c r="CW17" s="367"/>
      <c r="CX17" s="367"/>
      <c r="CY17" s="367"/>
      <c r="CZ17" s="367"/>
      <c r="DA17" s="367"/>
      <c r="DB17" s="367"/>
      <c r="DC17" s="367"/>
      <c r="DD17" s="367"/>
      <c r="DE17" s="367"/>
    </row>
    <row r="18" spans="1:109" s="259" customFormat="1" x14ac:dyDescent="0.15">
      <c r="A18" s="366"/>
      <c r="B18" s="367"/>
      <c r="C18" s="367"/>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67"/>
      <c r="AJ18" s="367"/>
      <c r="AK18" s="367"/>
      <c r="AL18" s="367"/>
      <c r="AM18" s="367"/>
      <c r="AN18" s="367"/>
      <c r="AO18" s="367"/>
      <c r="AP18" s="367"/>
      <c r="AQ18" s="367"/>
      <c r="AR18" s="367"/>
      <c r="AS18" s="367"/>
      <c r="AT18" s="367"/>
      <c r="AU18" s="367"/>
      <c r="AV18" s="367"/>
      <c r="AW18" s="367"/>
      <c r="AX18" s="367"/>
      <c r="AY18" s="367"/>
      <c r="AZ18" s="367"/>
      <c r="BA18" s="367"/>
      <c r="BB18" s="367"/>
      <c r="BC18" s="367"/>
      <c r="BD18" s="367"/>
      <c r="BE18" s="367"/>
      <c r="BF18" s="367"/>
      <c r="BG18" s="367"/>
      <c r="BH18" s="367"/>
      <c r="BI18" s="367"/>
      <c r="BJ18" s="367"/>
      <c r="BK18" s="367"/>
      <c r="BL18" s="367"/>
      <c r="BM18" s="367"/>
      <c r="BN18" s="367"/>
      <c r="BO18" s="367"/>
      <c r="BP18" s="367"/>
      <c r="BQ18" s="367"/>
      <c r="BR18" s="367"/>
      <c r="BS18" s="367"/>
      <c r="BT18" s="367"/>
      <c r="BU18" s="367"/>
      <c r="BV18" s="367"/>
      <c r="BW18" s="367"/>
      <c r="BX18" s="367"/>
      <c r="BY18" s="367"/>
      <c r="BZ18" s="367"/>
      <c r="CA18" s="367"/>
      <c r="CB18" s="367"/>
      <c r="CC18" s="367"/>
      <c r="CD18" s="367"/>
      <c r="CE18" s="367"/>
      <c r="CF18" s="367"/>
      <c r="CG18" s="367"/>
      <c r="CH18" s="367"/>
      <c r="CI18" s="367"/>
      <c r="CJ18" s="367"/>
      <c r="CK18" s="367"/>
      <c r="CL18" s="367"/>
      <c r="CM18" s="367"/>
      <c r="CN18" s="367"/>
      <c r="CO18" s="367"/>
      <c r="CP18" s="367"/>
      <c r="CQ18" s="367"/>
      <c r="CR18" s="367"/>
      <c r="CS18" s="367"/>
      <c r="CT18" s="367"/>
      <c r="CU18" s="367"/>
      <c r="CV18" s="367"/>
      <c r="CW18" s="367"/>
      <c r="CX18" s="367"/>
      <c r="CY18" s="367"/>
      <c r="CZ18" s="367"/>
      <c r="DA18" s="367"/>
      <c r="DB18" s="367"/>
      <c r="DC18" s="367"/>
      <c r="DD18" s="367"/>
      <c r="DE18" s="367"/>
    </row>
    <row r="19" spans="1:109" x14ac:dyDescent="0.15">
      <c r="DD19" s="366"/>
      <c r="DE19" s="366"/>
    </row>
    <row r="20" spans="1:109" x14ac:dyDescent="0.15">
      <c r="DD20" s="366"/>
      <c r="DE20" s="366"/>
    </row>
    <row r="21" spans="1:109" ht="17.25" customHeight="1" x14ac:dyDescent="0.15">
      <c r="B21" s="368"/>
      <c r="C21" s="369"/>
      <c r="D21" s="369"/>
      <c r="E21" s="369"/>
      <c r="F21" s="369"/>
      <c r="G21" s="369"/>
      <c r="H21" s="369"/>
      <c r="I21" s="369"/>
      <c r="J21" s="369"/>
      <c r="K21" s="369"/>
      <c r="L21" s="369"/>
      <c r="M21" s="369"/>
      <c r="N21" s="370"/>
      <c r="O21" s="369"/>
      <c r="P21" s="369"/>
      <c r="Q21" s="369"/>
      <c r="R21" s="369"/>
      <c r="S21" s="369"/>
      <c r="T21" s="369"/>
      <c r="U21" s="369"/>
      <c r="V21" s="369"/>
      <c r="W21" s="369"/>
      <c r="X21" s="369"/>
      <c r="Y21" s="369"/>
      <c r="Z21" s="369"/>
      <c r="AA21" s="369"/>
      <c r="AB21" s="369"/>
      <c r="AC21" s="369"/>
      <c r="AD21" s="369"/>
      <c r="AE21" s="369"/>
      <c r="AF21" s="369"/>
      <c r="AG21" s="369"/>
      <c r="AH21" s="369"/>
      <c r="AI21" s="369"/>
      <c r="AJ21" s="369"/>
      <c r="AK21" s="369"/>
      <c r="AL21" s="369"/>
      <c r="AM21" s="369"/>
      <c r="AN21" s="369"/>
      <c r="AO21" s="369"/>
      <c r="AP21" s="369"/>
      <c r="AQ21" s="369"/>
      <c r="AR21" s="369"/>
      <c r="AS21" s="369"/>
      <c r="AT21" s="370"/>
      <c r="AU21" s="369"/>
      <c r="AV21" s="369"/>
      <c r="AW21" s="369"/>
      <c r="AX21" s="369"/>
      <c r="AY21" s="369"/>
      <c r="AZ21" s="369"/>
      <c r="BA21" s="369"/>
      <c r="BB21" s="369"/>
      <c r="BC21" s="369"/>
      <c r="BD21" s="369"/>
      <c r="BE21" s="369"/>
      <c r="BF21" s="370"/>
      <c r="BG21" s="369"/>
      <c r="BH21" s="369"/>
      <c r="BI21" s="369"/>
      <c r="BJ21" s="369"/>
      <c r="BK21" s="369"/>
      <c r="BL21" s="369"/>
      <c r="BM21" s="369"/>
      <c r="BN21" s="369"/>
      <c r="BO21" s="369"/>
      <c r="BP21" s="369"/>
      <c r="BQ21" s="369"/>
      <c r="BR21" s="370"/>
      <c r="BS21" s="369"/>
      <c r="BT21" s="369"/>
      <c r="BU21" s="369"/>
      <c r="BV21" s="369"/>
      <c r="BW21" s="369"/>
      <c r="BX21" s="369"/>
      <c r="BY21" s="369"/>
      <c r="BZ21" s="369"/>
      <c r="CA21" s="369"/>
      <c r="CB21" s="369"/>
      <c r="CC21" s="369"/>
      <c r="CD21" s="370"/>
      <c r="CE21" s="369"/>
      <c r="CF21" s="369"/>
      <c r="CG21" s="369"/>
      <c r="CH21" s="369"/>
      <c r="CI21" s="369"/>
      <c r="CJ21" s="369"/>
      <c r="CK21" s="369"/>
      <c r="CL21" s="369"/>
      <c r="CM21" s="369"/>
      <c r="CN21" s="369"/>
      <c r="CO21" s="369"/>
      <c r="CP21" s="370"/>
      <c r="CQ21" s="369"/>
      <c r="CR21" s="369"/>
      <c r="CS21" s="369"/>
      <c r="CT21" s="369"/>
      <c r="CU21" s="369"/>
      <c r="CV21" s="369"/>
      <c r="CW21" s="369"/>
      <c r="CX21" s="369"/>
      <c r="CY21" s="369"/>
      <c r="CZ21" s="369"/>
      <c r="DA21" s="369"/>
      <c r="DB21" s="370"/>
      <c r="DC21" s="369"/>
      <c r="DD21" s="371"/>
      <c r="DE21" s="366"/>
    </row>
    <row r="22" spans="1:109" ht="17.25" customHeight="1" x14ac:dyDescent="0.15">
      <c r="B22" s="372"/>
    </row>
    <row r="23" spans="1:109" x14ac:dyDescent="0.15">
      <c r="B23" s="372"/>
    </row>
    <row r="24" spans="1:109" x14ac:dyDescent="0.15">
      <c r="B24" s="372"/>
    </row>
    <row r="25" spans="1:109" x14ac:dyDescent="0.15">
      <c r="B25" s="372"/>
    </row>
    <row r="26" spans="1:109" x14ac:dyDescent="0.15">
      <c r="B26" s="372"/>
    </row>
    <row r="27" spans="1:109" x14ac:dyDescent="0.15">
      <c r="B27" s="372"/>
    </row>
    <row r="28" spans="1:109" x14ac:dyDescent="0.15">
      <c r="B28" s="372"/>
    </row>
    <row r="29" spans="1:109" x14ac:dyDescent="0.15">
      <c r="B29" s="372"/>
    </row>
    <row r="30" spans="1:109" x14ac:dyDescent="0.15">
      <c r="B30" s="372"/>
    </row>
    <row r="31" spans="1:109" x14ac:dyDescent="0.15">
      <c r="B31" s="372"/>
    </row>
    <row r="32" spans="1:109" x14ac:dyDescent="0.15">
      <c r="B32" s="372"/>
    </row>
    <row r="33" spans="2:109" x14ac:dyDescent="0.15">
      <c r="B33" s="372"/>
    </row>
    <row r="34" spans="2:109" x14ac:dyDescent="0.15">
      <c r="B34" s="372"/>
    </row>
    <row r="35" spans="2:109" x14ac:dyDescent="0.15">
      <c r="B35" s="372"/>
    </row>
    <row r="36" spans="2:109" x14ac:dyDescent="0.15">
      <c r="B36" s="372"/>
    </row>
    <row r="37" spans="2:109" x14ac:dyDescent="0.15">
      <c r="B37" s="372"/>
    </row>
    <row r="38" spans="2:109" x14ac:dyDescent="0.15">
      <c r="B38" s="372"/>
    </row>
    <row r="39" spans="2:109" x14ac:dyDescent="0.15">
      <c r="B39" s="374"/>
      <c r="C39" s="375"/>
      <c r="D39" s="375"/>
      <c r="E39" s="375"/>
      <c r="F39" s="375"/>
      <c r="G39" s="375"/>
      <c r="H39" s="375"/>
      <c r="I39" s="375"/>
      <c r="J39" s="375"/>
      <c r="K39" s="375"/>
      <c r="L39" s="375"/>
      <c r="M39" s="375"/>
      <c r="N39" s="375"/>
      <c r="O39" s="375"/>
      <c r="P39" s="375"/>
      <c r="Q39" s="375"/>
      <c r="R39" s="375"/>
      <c r="S39" s="375"/>
      <c r="T39" s="375"/>
      <c r="U39" s="375"/>
      <c r="V39" s="375"/>
      <c r="W39" s="375"/>
      <c r="X39" s="375"/>
      <c r="Y39" s="375"/>
      <c r="Z39" s="375"/>
      <c r="AA39" s="375"/>
      <c r="AB39" s="375"/>
      <c r="AC39" s="375"/>
      <c r="AD39" s="375"/>
      <c r="AE39" s="375"/>
      <c r="AF39" s="375"/>
      <c r="AG39" s="375"/>
      <c r="AH39" s="375"/>
      <c r="AI39" s="375"/>
      <c r="AJ39" s="375"/>
      <c r="AK39" s="375"/>
      <c r="AL39" s="375"/>
      <c r="AM39" s="375"/>
      <c r="AN39" s="375"/>
      <c r="AO39" s="375"/>
      <c r="AP39" s="375"/>
      <c r="AQ39" s="375"/>
      <c r="AR39" s="375"/>
      <c r="AS39" s="375"/>
      <c r="AT39" s="375"/>
      <c r="AU39" s="375"/>
      <c r="AV39" s="375"/>
      <c r="AW39" s="375"/>
      <c r="AX39" s="375"/>
      <c r="AY39" s="375"/>
      <c r="AZ39" s="375"/>
      <c r="BA39" s="375"/>
      <c r="BB39" s="375"/>
      <c r="BC39" s="375"/>
      <c r="BD39" s="375"/>
      <c r="BE39" s="375"/>
      <c r="BF39" s="375"/>
      <c r="BG39" s="375"/>
      <c r="BH39" s="375"/>
      <c r="BI39" s="375"/>
      <c r="BJ39" s="375"/>
      <c r="BK39" s="375"/>
      <c r="BL39" s="375"/>
      <c r="BM39" s="375"/>
      <c r="BN39" s="375"/>
      <c r="BO39" s="375"/>
      <c r="BP39" s="375"/>
      <c r="BQ39" s="375"/>
      <c r="BR39" s="375"/>
      <c r="BS39" s="375"/>
      <c r="BT39" s="375"/>
      <c r="BU39" s="375"/>
      <c r="BV39" s="375"/>
      <c r="BW39" s="375"/>
      <c r="BX39" s="375"/>
      <c r="BY39" s="375"/>
      <c r="BZ39" s="375"/>
      <c r="CA39" s="375"/>
      <c r="CB39" s="375"/>
      <c r="CC39" s="375"/>
      <c r="CD39" s="375"/>
      <c r="CE39" s="375"/>
      <c r="CF39" s="375"/>
      <c r="CG39" s="375"/>
      <c r="CH39" s="375"/>
      <c r="CI39" s="375"/>
      <c r="CJ39" s="375"/>
      <c r="CK39" s="375"/>
      <c r="CL39" s="375"/>
      <c r="CM39" s="375"/>
      <c r="CN39" s="375"/>
      <c r="CO39" s="375"/>
      <c r="CP39" s="375"/>
      <c r="CQ39" s="375"/>
      <c r="CR39" s="375"/>
      <c r="CS39" s="375"/>
      <c r="CT39" s="375"/>
      <c r="CU39" s="375"/>
      <c r="CV39" s="375"/>
      <c r="CW39" s="375"/>
      <c r="CX39" s="375"/>
      <c r="CY39" s="375"/>
      <c r="CZ39" s="375"/>
      <c r="DA39" s="375"/>
      <c r="DB39" s="375"/>
      <c r="DC39" s="375"/>
      <c r="DD39" s="376"/>
    </row>
    <row r="40" spans="2:109" x14ac:dyDescent="0.15">
      <c r="B40" s="377"/>
      <c r="DD40" s="377"/>
      <c r="DE40" s="366"/>
    </row>
    <row r="41" spans="2:109" ht="17.25" x14ac:dyDescent="0.15">
      <c r="B41" s="378" t="s">
        <v>595</v>
      </c>
      <c r="C41" s="369"/>
      <c r="D41" s="369"/>
      <c r="E41" s="369"/>
      <c r="F41" s="369"/>
      <c r="G41" s="369"/>
      <c r="H41" s="369"/>
      <c r="I41" s="369"/>
      <c r="J41" s="369"/>
      <c r="K41" s="369"/>
      <c r="L41" s="369"/>
      <c r="M41" s="369"/>
      <c r="N41" s="369"/>
      <c r="O41" s="369"/>
      <c r="P41" s="369"/>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M41" s="369"/>
      <c r="AN41" s="369"/>
      <c r="AO41" s="369"/>
      <c r="AP41" s="369"/>
      <c r="AQ41" s="369"/>
      <c r="AR41" s="369"/>
      <c r="AS41" s="369"/>
      <c r="AT41" s="369"/>
      <c r="AU41" s="369"/>
      <c r="AV41" s="369"/>
      <c r="AW41" s="369"/>
      <c r="AX41" s="369"/>
      <c r="AY41" s="369"/>
      <c r="AZ41" s="369"/>
      <c r="BA41" s="369"/>
      <c r="BB41" s="369"/>
      <c r="BC41" s="369"/>
      <c r="BD41" s="369"/>
      <c r="BE41" s="369"/>
      <c r="BF41" s="369"/>
      <c r="BG41" s="369"/>
      <c r="BH41" s="369"/>
      <c r="BI41" s="369"/>
      <c r="BJ41" s="369"/>
      <c r="BK41" s="369"/>
      <c r="BL41" s="369"/>
      <c r="BM41" s="369"/>
      <c r="BN41" s="369"/>
      <c r="BO41" s="369"/>
      <c r="BP41" s="369"/>
      <c r="BQ41" s="369"/>
      <c r="BR41" s="369"/>
      <c r="BS41" s="369"/>
      <c r="BT41" s="369"/>
      <c r="BU41" s="369"/>
      <c r="BV41" s="369"/>
      <c r="BW41" s="369"/>
      <c r="BX41" s="369"/>
      <c r="BY41" s="369"/>
      <c r="BZ41" s="369"/>
      <c r="CA41" s="369"/>
      <c r="CB41" s="369"/>
      <c r="CC41" s="369"/>
      <c r="CD41" s="369"/>
      <c r="CE41" s="369"/>
      <c r="CF41" s="369"/>
      <c r="CG41" s="369"/>
      <c r="CH41" s="369"/>
      <c r="CI41" s="369"/>
      <c r="CJ41" s="369"/>
      <c r="CK41" s="369"/>
      <c r="CL41" s="369"/>
      <c r="CM41" s="369"/>
      <c r="CN41" s="369"/>
      <c r="CO41" s="369"/>
      <c r="CP41" s="369"/>
      <c r="CQ41" s="369"/>
      <c r="CR41" s="369"/>
      <c r="CS41" s="369"/>
      <c r="CT41" s="369"/>
      <c r="CU41" s="369"/>
      <c r="CV41" s="369"/>
      <c r="CW41" s="369"/>
      <c r="CX41" s="369"/>
      <c r="CY41" s="369"/>
      <c r="CZ41" s="369"/>
      <c r="DA41" s="369"/>
      <c r="DB41" s="369"/>
      <c r="DC41" s="369"/>
      <c r="DD41" s="371"/>
    </row>
    <row r="42" spans="2:109" x14ac:dyDescent="0.15">
      <c r="B42" s="372"/>
      <c r="G42" s="379"/>
      <c r="I42" s="380"/>
      <c r="J42" s="380"/>
      <c r="K42" s="380"/>
      <c r="AM42" s="379"/>
      <c r="AN42" s="379" t="s">
        <v>596</v>
      </c>
      <c r="AP42" s="380"/>
      <c r="AQ42" s="380"/>
      <c r="AR42" s="380"/>
      <c r="AY42" s="379"/>
      <c r="BA42" s="380"/>
      <c r="BB42" s="380"/>
      <c r="BC42" s="380"/>
      <c r="BK42" s="379"/>
      <c r="BM42" s="380"/>
      <c r="BN42" s="380"/>
      <c r="BO42" s="380"/>
      <c r="BW42" s="379"/>
      <c r="BY42" s="380"/>
      <c r="BZ42" s="380"/>
      <c r="CA42" s="380"/>
      <c r="CI42" s="379"/>
      <c r="CK42" s="380"/>
      <c r="CL42" s="380"/>
      <c r="CM42" s="380"/>
      <c r="CU42" s="379"/>
      <c r="CW42" s="380"/>
      <c r="CX42" s="380"/>
      <c r="CY42" s="380"/>
    </row>
    <row r="43" spans="2:109" ht="13.5" customHeight="1" x14ac:dyDescent="0.15">
      <c r="B43" s="372"/>
      <c r="AN43" s="1251" t="s">
        <v>604</v>
      </c>
      <c r="AO43" s="1252"/>
      <c r="AP43" s="1252"/>
      <c r="AQ43" s="1252"/>
      <c r="AR43" s="1252"/>
      <c r="AS43" s="1252"/>
      <c r="AT43" s="1252"/>
      <c r="AU43" s="1252"/>
      <c r="AV43" s="1252"/>
      <c r="AW43" s="1252"/>
      <c r="AX43" s="1252"/>
      <c r="AY43" s="1252"/>
      <c r="AZ43" s="1252"/>
      <c r="BA43" s="1252"/>
      <c r="BB43" s="1252"/>
      <c r="BC43" s="1252"/>
      <c r="BD43" s="1252"/>
      <c r="BE43" s="1252"/>
      <c r="BF43" s="1252"/>
      <c r="BG43" s="1252"/>
      <c r="BH43" s="1252"/>
      <c r="BI43" s="1252"/>
      <c r="BJ43" s="1252"/>
      <c r="BK43" s="1252"/>
      <c r="BL43" s="1252"/>
      <c r="BM43" s="1252"/>
      <c r="BN43" s="1252"/>
      <c r="BO43" s="1252"/>
      <c r="BP43" s="1252"/>
      <c r="BQ43" s="1252"/>
      <c r="BR43" s="1252"/>
      <c r="BS43" s="1252"/>
      <c r="BT43" s="1252"/>
      <c r="BU43" s="1252"/>
      <c r="BV43" s="1252"/>
      <c r="BW43" s="1252"/>
      <c r="BX43" s="1252"/>
      <c r="BY43" s="1252"/>
      <c r="BZ43" s="1252"/>
      <c r="CA43" s="1252"/>
      <c r="CB43" s="1252"/>
      <c r="CC43" s="1252"/>
      <c r="CD43" s="1252"/>
      <c r="CE43" s="1252"/>
      <c r="CF43" s="1252"/>
      <c r="CG43" s="1252"/>
      <c r="CH43" s="1252"/>
      <c r="CI43" s="1252"/>
      <c r="CJ43" s="1252"/>
      <c r="CK43" s="1252"/>
      <c r="CL43" s="1252"/>
      <c r="CM43" s="1252"/>
      <c r="CN43" s="1252"/>
      <c r="CO43" s="1252"/>
      <c r="CP43" s="1252"/>
      <c r="CQ43" s="1252"/>
      <c r="CR43" s="1252"/>
      <c r="CS43" s="1252"/>
      <c r="CT43" s="1252"/>
      <c r="CU43" s="1252"/>
      <c r="CV43" s="1252"/>
      <c r="CW43" s="1252"/>
      <c r="CX43" s="1252"/>
      <c r="CY43" s="1252"/>
      <c r="CZ43" s="1252"/>
      <c r="DA43" s="1252"/>
      <c r="DB43" s="1252"/>
      <c r="DC43" s="1253"/>
    </row>
    <row r="44" spans="2:109" x14ac:dyDescent="0.15">
      <c r="B44" s="372"/>
      <c r="AN44" s="1254"/>
      <c r="AO44" s="1255"/>
      <c r="AP44" s="1255"/>
      <c r="AQ44" s="1255"/>
      <c r="AR44" s="1255"/>
      <c r="AS44" s="1255"/>
      <c r="AT44" s="1255"/>
      <c r="AU44" s="1255"/>
      <c r="AV44" s="1255"/>
      <c r="AW44" s="1255"/>
      <c r="AX44" s="1255"/>
      <c r="AY44" s="1255"/>
      <c r="AZ44" s="1255"/>
      <c r="BA44" s="1255"/>
      <c r="BB44" s="1255"/>
      <c r="BC44" s="1255"/>
      <c r="BD44" s="1255"/>
      <c r="BE44" s="1255"/>
      <c r="BF44" s="1255"/>
      <c r="BG44" s="1255"/>
      <c r="BH44" s="1255"/>
      <c r="BI44" s="1255"/>
      <c r="BJ44" s="1255"/>
      <c r="BK44" s="1255"/>
      <c r="BL44" s="1255"/>
      <c r="BM44" s="1255"/>
      <c r="BN44" s="1255"/>
      <c r="BO44" s="1255"/>
      <c r="BP44" s="1255"/>
      <c r="BQ44" s="1255"/>
      <c r="BR44" s="1255"/>
      <c r="BS44" s="1255"/>
      <c r="BT44" s="1255"/>
      <c r="BU44" s="1255"/>
      <c r="BV44" s="1255"/>
      <c r="BW44" s="1255"/>
      <c r="BX44" s="1255"/>
      <c r="BY44" s="1255"/>
      <c r="BZ44" s="1255"/>
      <c r="CA44" s="1255"/>
      <c r="CB44" s="1255"/>
      <c r="CC44" s="1255"/>
      <c r="CD44" s="1255"/>
      <c r="CE44" s="1255"/>
      <c r="CF44" s="1255"/>
      <c r="CG44" s="1255"/>
      <c r="CH44" s="1255"/>
      <c r="CI44" s="1255"/>
      <c r="CJ44" s="1255"/>
      <c r="CK44" s="1255"/>
      <c r="CL44" s="1255"/>
      <c r="CM44" s="1255"/>
      <c r="CN44" s="1255"/>
      <c r="CO44" s="1255"/>
      <c r="CP44" s="1255"/>
      <c r="CQ44" s="1255"/>
      <c r="CR44" s="1255"/>
      <c r="CS44" s="1255"/>
      <c r="CT44" s="1255"/>
      <c r="CU44" s="1255"/>
      <c r="CV44" s="1255"/>
      <c r="CW44" s="1255"/>
      <c r="CX44" s="1255"/>
      <c r="CY44" s="1255"/>
      <c r="CZ44" s="1255"/>
      <c r="DA44" s="1255"/>
      <c r="DB44" s="1255"/>
      <c r="DC44" s="1256"/>
    </row>
    <row r="45" spans="2:109" x14ac:dyDescent="0.15">
      <c r="B45" s="372"/>
      <c r="AN45" s="1254"/>
      <c r="AO45" s="1255"/>
      <c r="AP45" s="1255"/>
      <c r="AQ45" s="1255"/>
      <c r="AR45" s="1255"/>
      <c r="AS45" s="1255"/>
      <c r="AT45" s="1255"/>
      <c r="AU45" s="1255"/>
      <c r="AV45" s="1255"/>
      <c r="AW45" s="1255"/>
      <c r="AX45" s="1255"/>
      <c r="AY45" s="1255"/>
      <c r="AZ45" s="1255"/>
      <c r="BA45" s="1255"/>
      <c r="BB45" s="1255"/>
      <c r="BC45" s="1255"/>
      <c r="BD45" s="1255"/>
      <c r="BE45" s="1255"/>
      <c r="BF45" s="1255"/>
      <c r="BG45" s="1255"/>
      <c r="BH45" s="1255"/>
      <c r="BI45" s="1255"/>
      <c r="BJ45" s="1255"/>
      <c r="BK45" s="1255"/>
      <c r="BL45" s="1255"/>
      <c r="BM45" s="1255"/>
      <c r="BN45" s="1255"/>
      <c r="BO45" s="1255"/>
      <c r="BP45" s="1255"/>
      <c r="BQ45" s="1255"/>
      <c r="BR45" s="1255"/>
      <c r="BS45" s="1255"/>
      <c r="BT45" s="1255"/>
      <c r="BU45" s="1255"/>
      <c r="BV45" s="1255"/>
      <c r="BW45" s="1255"/>
      <c r="BX45" s="1255"/>
      <c r="BY45" s="1255"/>
      <c r="BZ45" s="1255"/>
      <c r="CA45" s="1255"/>
      <c r="CB45" s="1255"/>
      <c r="CC45" s="1255"/>
      <c r="CD45" s="1255"/>
      <c r="CE45" s="1255"/>
      <c r="CF45" s="1255"/>
      <c r="CG45" s="1255"/>
      <c r="CH45" s="1255"/>
      <c r="CI45" s="1255"/>
      <c r="CJ45" s="1255"/>
      <c r="CK45" s="1255"/>
      <c r="CL45" s="1255"/>
      <c r="CM45" s="1255"/>
      <c r="CN45" s="1255"/>
      <c r="CO45" s="1255"/>
      <c r="CP45" s="1255"/>
      <c r="CQ45" s="1255"/>
      <c r="CR45" s="1255"/>
      <c r="CS45" s="1255"/>
      <c r="CT45" s="1255"/>
      <c r="CU45" s="1255"/>
      <c r="CV45" s="1255"/>
      <c r="CW45" s="1255"/>
      <c r="CX45" s="1255"/>
      <c r="CY45" s="1255"/>
      <c r="CZ45" s="1255"/>
      <c r="DA45" s="1255"/>
      <c r="DB45" s="1255"/>
      <c r="DC45" s="1256"/>
    </row>
    <row r="46" spans="2:109" x14ac:dyDescent="0.15">
      <c r="B46" s="372"/>
      <c r="AN46" s="1254"/>
      <c r="AO46" s="1255"/>
      <c r="AP46" s="1255"/>
      <c r="AQ46" s="1255"/>
      <c r="AR46" s="1255"/>
      <c r="AS46" s="1255"/>
      <c r="AT46" s="1255"/>
      <c r="AU46" s="1255"/>
      <c r="AV46" s="1255"/>
      <c r="AW46" s="1255"/>
      <c r="AX46" s="1255"/>
      <c r="AY46" s="1255"/>
      <c r="AZ46" s="1255"/>
      <c r="BA46" s="1255"/>
      <c r="BB46" s="1255"/>
      <c r="BC46" s="1255"/>
      <c r="BD46" s="1255"/>
      <c r="BE46" s="1255"/>
      <c r="BF46" s="1255"/>
      <c r="BG46" s="1255"/>
      <c r="BH46" s="1255"/>
      <c r="BI46" s="1255"/>
      <c r="BJ46" s="1255"/>
      <c r="BK46" s="1255"/>
      <c r="BL46" s="1255"/>
      <c r="BM46" s="1255"/>
      <c r="BN46" s="1255"/>
      <c r="BO46" s="1255"/>
      <c r="BP46" s="1255"/>
      <c r="BQ46" s="1255"/>
      <c r="BR46" s="1255"/>
      <c r="BS46" s="1255"/>
      <c r="BT46" s="1255"/>
      <c r="BU46" s="1255"/>
      <c r="BV46" s="1255"/>
      <c r="BW46" s="1255"/>
      <c r="BX46" s="1255"/>
      <c r="BY46" s="1255"/>
      <c r="BZ46" s="1255"/>
      <c r="CA46" s="1255"/>
      <c r="CB46" s="1255"/>
      <c r="CC46" s="1255"/>
      <c r="CD46" s="1255"/>
      <c r="CE46" s="1255"/>
      <c r="CF46" s="1255"/>
      <c r="CG46" s="1255"/>
      <c r="CH46" s="1255"/>
      <c r="CI46" s="1255"/>
      <c r="CJ46" s="1255"/>
      <c r="CK46" s="1255"/>
      <c r="CL46" s="1255"/>
      <c r="CM46" s="1255"/>
      <c r="CN46" s="1255"/>
      <c r="CO46" s="1255"/>
      <c r="CP46" s="1255"/>
      <c r="CQ46" s="1255"/>
      <c r="CR46" s="1255"/>
      <c r="CS46" s="1255"/>
      <c r="CT46" s="1255"/>
      <c r="CU46" s="1255"/>
      <c r="CV46" s="1255"/>
      <c r="CW46" s="1255"/>
      <c r="CX46" s="1255"/>
      <c r="CY46" s="1255"/>
      <c r="CZ46" s="1255"/>
      <c r="DA46" s="1255"/>
      <c r="DB46" s="1255"/>
      <c r="DC46" s="1256"/>
    </row>
    <row r="47" spans="2:109" x14ac:dyDescent="0.15">
      <c r="B47" s="372"/>
      <c r="AN47" s="1257"/>
      <c r="AO47" s="1258"/>
      <c r="AP47" s="1258"/>
      <c r="AQ47" s="1258"/>
      <c r="AR47" s="1258"/>
      <c r="AS47" s="1258"/>
      <c r="AT47" s="1258"/>
      <c r="AU47" s="1258"/>
      <c r="AV47" s="1258"/>
      <c r="AW47" s="1258"/>
      <c r="AX47" s="1258"/>
      <c r="AY47" s="1258"/>
      <c r="AZ47" s="1258"/>
      <c r="BA47" s="1258"/>
      <c r="BB47" s="1258"/>
      <c r="BC47" s="1258"/>
      <c r="BD47" s="1258"/>
      <c r="BE47" s="1258"/>
      <c r="BF47" s="1258"/>
      <c r="BG47" s="1258"/>
      <c r="BH47" s="1258"/>
      <c r="BI47" s="1258"/>
      <c r="BJ47" s="1258"/>
      <c r="BK47" s="1258"/>
      <c r="BL47" s="1258"/>
      <c r="BM47" s="1258"/>
      <c r="BN47" s="1258"/>
      <c r="BO47" s="1258"/>
      <c r="BP47" s="1258"/>
      <c r="BQ47" s="1258"/>
      <c r="BR47" s="1258"/>
      <c r="BS47" s="1258"/>
      <c r="BT47" s="1258"/>
      <c r="BU47" s="1258"/>
      <c r="BV47" s="1258"/>
      <c r="BW47" s="1258"/>
      <c r="BX47" s="1258"/>
      <c r="BY47" s="1258"/>
      <c r="BZ47" s="1258"/>
      <c r="CA47" s="1258"/>
      <c r="CB47" s="1258"/>
      <c r="CC47" s="1258"/>
      <c r="CD47" s="1258"/>
      <c r="CE47" s="1258"/>
      <c r="CF47" s="1258"/>
      <c r="CG47" s="1258"/>
      <c r="CH47" s="1258"/>
      <c r="CI47" s="1258"/>
      <c r="CJ47" s="1258"/>
      <c r="CK47" s="1258"/>
      <c r="CL47" s="1258"/>
      <c r="CM47" s="1258"/>
      <c r="CN47" s="1258"/>
      <c r="CO47" s="1258"/>
      <c r="CP47" s="1258"/>
      <c r="CQ47" s="1258"/>
      <c r="CR47" s="1258"/>
      <c r="CS47" s="1258"/>
      <c r="CT47" s="1258"/>
      <c r="CU47" s="1258"/>
      <c r="CV47" s="1258"/>
      <c r="CW47" s="1258"/>
      <c r="CX47" s="1258"/>
      <c r="CY47" s="1258"/>
      <c r="CZ47" s="1258"/>
      <c r="DA47" s="1258"/>
      <c r="DB47" s="1258"/>
      <c r="DC47" s="1259"/>
    </row>
    <row r="48" spans="2:109" x14ac:dyDescent="0.15">
      <c r="B48" s="372"/>
      <c r="H48" s="381"/>
      <c r="I48" s="381"/>
      <c r="J48" s="381"/>
      <c r="AN48" s="381"/>
      <c r="AO48" s="381"/>
      <c r="AP48" s="381"/>
      <c r="AZ48" s="381"/>
      <c r="BA48" s="381"/>
      <c r="BB48" s="381"/>
      <c r="BL48" s="381"/>
      <c r="BM48" s="381"/>
      <c r="BN48" s="381"/>
      <c r="BX48" s="381"/>
      <c r="BY48" s="381"/>
      <c r="BZ48" s="381"/>
      <c r="CJ48" s="381"/>
      <c r="CK48" s="381"/>
      <c r="CL48" s="381"/>
      <c r="CV48" s="381"/>
      <c r="CW48" s="381"/>
      <c r="CX48" s="381"/>
    </row>
    <row r="49" spans="1:109" x14ac:dyDescent="0.15">
      <c r="B49" s="372"/>
      <c r="AN49" s="366" t="s">
        <v>597</v>
      </c>
    </row>
    <row r="50" spans="1:109" x14ac:dyDescent="0.15">
      <c r="B50" s="372"/>
      <c r="G50" s="1260"/>
      <c r="H50" s="1260"/>
      <c r="I50" s="1260"/>
      <c r="J50" s="1260"/>
      <c r="K50" s="382"/>
      <c r="L50" s="382"/>
      <c r="M50" s="383"/>
      <c r="N50" s="383"/>
      <c r="AN50" s="1261"/>
      <c r="AO50" s="1262"/>
      <c r="AP50" s="1262"/>
      <c r="AQ50" s="1262"/>
      <c r="AR50" s="1262"/>
      <c r="AS50" s="1262"/>
      <c r="AT50" s="1262"/>
      <c r="AU50" s="1262"/>
      <c r="AV50" s="1262"/>
      <c r="AW50" s="1262"/>
      <c r="AX50" s="1262"/>
      <c r="AY50" s="1262"/>
      <c r="AZ50" s="1262"/>
      <c r="BA50" s="1262"/>
      <c r="BB50" s="1262"/>
      <c r="BC50" s="1262"/>
      <c r="BD50" s="1262"/>
      <c r="BE50" s="1262"/>
      <c r="BF50" s="1262"/>
      <c r="BG50" s="1262"/>
      <c r="BH50" s="1262"/>
      <c r="BI50" s="1262"/>
      <c r="BJ50" s="1262"/>
      <c r="BK50" s="1262"/>
      <c r="BL50" s="1262"/>
      <c r="BM50" s="1262"/>
      <c r="BN50" s="1262"/>
      <c r="BO50" s="1263"/>
      <c r="BP50" s="1264" t="s">
        <v>558</v>
      </c>
      <c r="BQ50" s="1264"/>
      <c r="BR50" s="1264"/>
      <c r="BS50" s="1264"/>
      <c r="BT50" s="1264"/>
      <c r="BU50" s="1264"/>
      <c r="BV50" s="1264"/>
      <c r="BW50" s="1264"/>
      <c r="BX50" s="1264" t="s">
        <v>559</v>
      </c>
      <c r="BY50" s="1264"/>
      <c r="BZ50" s="1264"/>
      <c r="CA50" s="1264"/>
      <c r="CB50" s="1264"/>
      <c r="CC50" s="1264"/>
      <c r="CD50" s="1264"/>
      <c r="CE50" s="1264"/>
      <c r="CF50" s="1264" t="s">
        <v>560</v>
      </c>
      <c r="CG50" s="1264"/>
      <c r="CH50" s="1264"/>
      <c r="CI50" s="1264"/>
      <c r="CJ50" s="1264"/>
      <c r="CK50" s="1264"/>
      <c r="CL50" s="1264"/>
      <c r="CM50" s="1264"/>
      <c r="CN50" s="1264" t="s">
        <v>561</v>
      </c>
      <c r="CO50" s="1264"/>
      <c r="CP50" s="1264"/>
      <c r="CQ50" s="1264"/>
      <c r="CR50" s="1264"/>
      <c r="CS50" s="1264"/>
      <c r="CT50" s="1264"/>
      <c r="CU50" s="1264"/>
      <c r="CV50" s="1264" t="s">
        <v>562</v>
      </c>
      <c r="CW50" s="1264"/>
      <c r="CX50" s="1264"/>
      <c r="CY50" s="1264"/>
      <c r="CZ50" s="1264"/>
      <c r="DA50" s="1264"/>
      <c r="DB50" s="1264"/>
      <c r="DC50" s="1264"/>
    </row>
    <row r="51" spans="1:109" ht="13.5" customHeight="1" x14ac:dyDescent="0.15">
      <c r="B51" s="372"/>
      <c r="G51" s="1265"/>
      <c r="H51" s="1265"/>
      <c r="I51" s="1268"/>
      <c r="J51" s="1268"/>
      <c r="K51" s="1266"/>
      <c r="L51" s="1266"/>
      <c r="M51" s="1266"/>
      <c r="N51" s="1266"/>
      <c r="AM51" s="381"/>
      <c r="AN51" s="1267" t="s">
        <v>598</v>
      </c>
      <c r="AO51" s="1267"/>
      <c r="AP51" s="1267"/>
      <c r="AQ51" s="1267"/>
      <c r="AR51" s="1267"/>
      <c r="AS51" s="1267"/>
      <c r="AT51" s="1267"/>
      <c r="AU51" s="1267"/>
      <c r="AV51" s="1267"/>
      <c r="AW51" s="1267"/>
      <c r="AX51" s="1267"/>
      <c r="AY51" s="1267"/>
      <c r="AZ51" s="1267"/>
      <c r="BA51" s="1267"/>
      <c r="BB51" s="1267" t="s">
        <v>599</v>
      </c>
      <c r="BC51" s="1267"/>
      <c r="BD51" s="1267"/>
      <c r="BE51" s="1267"/>
      <c r="BF51" s="1267"/>
      <c r="BG51" s="1267"/>
      <c r="BH51" s="1267"/>
      <c r="BI51" s="1267"/>
      <c r="BJ51" s="1267"/>
      <c r="BK51" s="1267"/>
      <c r="BL51" s="1267"/>
      <c r="BM51" s="1267"/>
      <c r="BN51" s="1267"/>
      <c r="BO51" s="1267"/>
      <c r="BP51" s="1250">
        <v>48.9</v>
      </c>
      <c r="BQ51" s="1250"/>
      <c r="BR51" s="1250"/>
      <c r="BS51" s="1250"/>
      <c r="BT51" s="1250"/>
      <c r="BU51" s="1250"/>
      <c r="BV51" s="1250"/>
      <c r="BW51" s="1250"/>
      <c r="BX51" s="1250">
        <v>43.6</v>
      </c>
      <c r="BY51" s="1250"/>
      <c r="BZ51" s="1250"/>
      <c r="CA51" s="1250"/>
      <c r="CB51" s="1250"/>
      <c r="CC51" s="1250"/>
      <c r="CD51" s="1250"/>
      <c r="CE51" s="1250"/>
      <c r="CF51" s="1250">
        <v>38.4</v>
      </c>
      <c r="CG51" s="1250"/>
      <c r="CH51" s="1250"/>
      <c r="CI51" s="1250"/>
      <c r="CJ51" s="1250"/>
      <c r="CK51" s="1250"/>
      <c r="CL51" s="1250"/>
      <c r="CM51" s="1250"/>
      <c r="CN51" s="1250">
        <v>12.6</v>
      </c>
      <c r="CO51" s="1250"/>
      <c r="CP51" s="1250"/>
      <c r="CQ51" s="1250"/>
      <c r="CR51" s="1250"/>
      <c r="CS51" s="1250"/>
      <c r="CT51" s="1250"/>
      <c r="CU51" s="1250"/>
      <c r="CV51" s="1250">
        <v>18.5</v>
      </c>
      <c r="CW51" s="1250"/>
      <c r="CX51" s="1250"/>
      <c r="CY51" s="1250"/>
      <c r="CZ51" s="1250"/>
      <c r="DA51" s="1250"/>
      <c r="DB51" s="1250"/>
      <c r="DC51" s="1250"/>
    </row>
    <row r="52" spans="1:109" x14ac:dyDescent="0.15">
      <c r="B52" s="372"/>
      <c r="G52" s="1265"/>
      <c r="H52" s="1265"/>
      <c r="I52" s="1268"/>
      <c r="J52" s="1268"/>
      <c r="K52" s="1266"/>
      <c r="L52" s="1266"/>
      <c r="M52" s="1266"/>
      <c r="N52" s="1266"/>
      <c r="AM52" s="381"/>
      <c r="AN52" s="1267"/>
      <c r="AO52" s="1267"/>
      <c r="AP52" s="1267"/>
      <c r="AQ52" s="1267"/>
      <c r="AR52" s="1267"/>
      <c r="AS52" s="1267"/>
      <c r="AT52" s="1267"/>
      <c r="AU52" s="1267"/>
      <c r="AV52" s="1267"/>
      <c r="AW52" s="1267"/>
      <c r="AX52" s="1267"/>
      <c r="AY52" s="1267"/>
      <c r="AZ52" s="1267"/>
      <c r="BA52" s="1267"/>
      <c r="BB52" s="1267"/>
      <c r="BC52" s="1267"/>
      <c r="BD52" s="1267"/>
      <c r="BE52" s="1267"/>
      <c r="BF52" s="1267"/>
      <c r="BG52" s="1267"/>
      <c r="BH52" s="1267"/>
      <c r="BI52" s="1267"/>
      <c r="BJ52" s="1267"/>
      <c r="BK52" s="1267"/>
      <c r="BL52" s="1267"/>
      <c r="BM52" s="1267"/>
      <c r="BN52" s="1267"/>
      <c r="BO52" s="1267"/>
      <c r="BP52" s="1250"/>
      <c r="BQ52" s="1250"/>
      <c r="BR52" s="1250"/>
      <c r="BS52" s="1250"/>
      <c r="BT52" s="1250"/>
      <c r="BU52" s="1250"/>
      <c r="BV52" s="1250"/>
      <c r="BW52" s="1250"/>
      <c r="BX52" s="1250"/>
      <c r="BY52" s="1250"/>
      <c r="BZ52" s="1250"/>
      <c r="CA52" s="1250"/>
      <c r="CB52" s="1250"/>
      <c r="CC52" s="1250"/>
      <c r="CD52" s="1250"/>
      <c r="CE52" s="1250"/>
      <c r="CF52" s="1250"/>
      <c r="CG52" s="1250"/>
      <c r="CH52" s="1250"/>
      <c r="CI52" s="1250"/>
      <c r="CJ52" s="1250"/>
      <c r="CK52" s="1250"/>
      <c r="CL52" s="1250"/>
      <c r="CM52" s="1250"/>
      <c r="CN52" s="1250"/>
      <c r="CO52" s="1250"/>
      <c r="CP52" s="1250"/>
      <c r="CQ52" s="1250"/>
      <c r="CR52" s="1250"/>
      <c r="CS52" s="1250"/>
      <c r="CT52" s="1250"/>
      <c r="CU52" s="1250"/>
      <c r="CV52" s="1250"/>
      <c r="CW52" s="1250"/>
      <c r="CX52" s="1250"/>
      <c r="CY52" s="1250"/>
      <c r="CZ52" s="1250"/>
      <c r="DA52" s="1250"/>
      <c r="DB52" s="1250"/>
      <c r="DC52" s="1250"/>
    </row>
    <row r="53" spans="1:109" x14ac:dyDescent="0.15">
      <c r="A53" s="380"/>
      <c r="B53" s="372"/>
      <c r="G53" s="1265"/>
      <c r="H53" s="1265"/>
      <c r="I53" s="1260"/>
      <c r="J53" s="1260"/>
      <c r="K53" s="1266"/>
      <c r="L53" s="1266"/>
      <c r="M53" s="1266"/>
      <c r="N53" s="1266"/>
      <c r="AM53" s="381"/>
      <c r="AN53" s="1267"/>
      <c r="AO53" s="1267"/>
      <c r="AP53" s="1267"/>
      <c r="AQ53" s="1267"/>
      <c r="AR53" s="1267"/>
      <c r="AS53" s="1267"/>
      <c r="AT53" s="1267"/>
      <c r="AU53" s="1267"/>
      <c r="AV53" s="1267"/>
      <c r="AW53" s="1267"/>
      <c r="AX53" s="1267"/>
      <c r="AY53" s="1267"/>
      <c r="AZ53" s="1267"/>
      <c r="BA53" s="1267"/>
      <c r="BB53" s="1267" t="s">
        <v>600</v>
      </c>
      <c r="BC53" s="1267"/>
      <c r="BD53" s="1267"/>
      <c r="BE53" s="1267"/>
      <c r="BF53" s="1267"/>
      <c r="BG53" s="1267"/>
      <c r="BH53" s="1267"/>
      <c r="BI53" s="1267"/>
      <c r="BJ53" s="1267"/>
      <c r="BK53" s="1267"/>
      <c r="BL53" s="1267"/>
      <c r="BM53" s="1267"/>
      <c r="BN53" s="1267"/>
      <c r="BO53" s="1267"/>
      <c r="BP53" s="1250">
        <v>45.4</v>
      </c>
      <c r="BQ53" s="1250"/>
      <c r="BR53" s="1250"/>
      <c r="BS53" s="1250"/>
      <c r="BT53" s="1250"/>
      <c r="BU53" s="1250"/>
      <c r="BV53" s="1250"/>
      <c r="BW53" s="1250"/>
      <c r="BX53" s="1250">
        <v>47.7</v>
      </c>
      <c r="BY53" s="1250"/>
      <c r="BZ53" s="1250"/>
      <c r="CA53" s="1250"/>
      <c r="CB53" s="1250"/>
      <c r="CC53" s="1250"/>
      <c r="CD53" s="1250"/>
      <c r="CE53" s="1250"/>
      <c r="CF53" s="1250">
        <v>49.2</v>
      </c>
      <c r="CG53" s="1250"/>
      <c r="CH53" s="1250"/>
      <c r="CI53" s="1250"/>
      <c r="CJ53" s="1250"/>
      <c r="CK53" s="1250"/>
      <c r="CL53" s="1250"/>
      <c r="CM53" s="1250"/>
      <c r="CN53" s="1250">
        <v>50.7</v>
      </c>
      <c r="CO53" s="1250"/>
      <c r="CP53" s="1250"/>
      <c r="CQ53" s="1250"/>
      <c r="CR53" s="1250"/>
      <c r="CS53" s="1250"/>
      <c r="CT53" s="1250"/>
      <c r="CU53" s="1250"/>
      <c r="CV53" s="1250">
        <v>53</v>
      </c>
      <c r="CW53" s="1250"/>
      <c r="CX53" s="1250"/>
      <c r="CY53" s="1250"/>
      <c r="CZ53" s="1250"/>
      <c r="DA53" s="1250"/>
      <c r="DB53" s="1250"/>
      <c r="DC53" s="1250"/>
    </row>
    <row r="54" spans="1:109" x14ac:dyDescent="0.15">
      <c r="A54" s="380"/>
      <c r="B54" s="372"/>
      <c r="G54" s="1265"/>
      <c r="H54" s="1265"/>
      <c r="I54" s="1260"/>
      <c r="J54" s="1260"/>
      <c r="K54" s="1266"/>
      <c r="L54" s="1266"/>
      <c r="M54" s="1266"/>
      <c r="N54" s="1266"/>
      <c r="AM54" s="381"/>
      <c r="AN54" s="1267"/>
      <c r="AO54" s="1267"/>
      <c r="AP54" s="1267"/>
      <c r="AQ54" s="1267"/>
      <c r="AR54" s="1267"/>
      <c r="AS54" s="1267"/>
      <c r="AT54" s="1267"/>
      <c r="AU54" s="1267"/>
      <c r="AV54" s="1267"/>
      <c r="AW54" s="1267"/>
      <c r="AX54" s="1267"/>
      <c r="AY54" s="1267"/>
      <c r="AZ54" s="1267"/>
      <c r="BA54" s="1267"/>
      <c r="BB54" s="1267"/>
      <c r="BC54" s="1267"/>
      <c r="BD54" s="1267"/>
      <c r="BE54" s="1267"/>
      <c r="BF54" s="1267"/>
      <c r="BG54" s="1267"/>
      <c r="BH54" s="1267"/>
      <c r="BI54" s="1267"/>
      <c r="BJ54" s="1267"/>
      <c r="BK54" s="1267"/>
      <c r="BL54" s="1267"/>
      <c r="BM54" s="1267"/>
      <c r="BN54" s="1267"/>
      <c r="BO54" s="1267"/>
      <c r="BP54" s="1250"/>
      <c r="BQ54" s="1250"/>
      <c r="BR54" s="1250"/>
      <c r="BS54" s="1250"/>
      <c r="BT54" s="1250"/>
      <c r="BU54" s="1250"/>
      <c r="BV54" s="1250"/>
      <c r="BW54" s="1250"/>
      <c r="BX54" s="1250"/>
      <c r="BY54" s="1250"/>
      <c r="BZ54" s="1250"/>
      <c r="CA54" s="1250"/>
      <c r="CB54" s="1250"/>
      <c r="CC54" s="1250"/>
      <c r="CD54" s="1250"/>
      <c r="CE54" s="1250"/>
      <c r="CF54" s="1250"/>
      <c r="CG54" s="1250"/>
      <c r="CH54" s="1250"/>
      <c r="CI54" s="1250"/>
      <c r="CJ54" s="1250"/>
      <c r="CK54" s="1250"/>
      <c r="CL54" s="1250"/>
      <c r="CM54" s="1250"/>
      <c r="CN54" s="1250"/>
      <c r="CO54" s="1250"/>
      <c r="CP54" s="1250"/>
      <c r="CQ54" s="1250"/>
      <c r="CR54" s="1250"/>
      <c r="CS54" s="1250"/>
      <c r="CT54" s="1250"/>
      <c r="CU54" s="1250"/>
      <c r="CV54" s="1250"/>
      <c r="CW54" s="1250"/>
      <c r="CX54" s="1250"/>
      <c r="CY54" s="1250"/>
      <c r="CZ54" s="1250"/>
      <c r="DA54" s="1250"/>
      <c r="DB54" s="1250"/>
      <c r="DC54" s="1250"/>
    </row>
    <row r="55" spans="1:109" x14ac:dyDescent="0.15">
      <c r="A55" s="380"/>
      <c r="B55" s="372"/>
      <c r="G55" s="1260"/>
      <c r="H55" s="1260"/>
      <c r="I55" s="1260"/>
      <c r="J55" s="1260"/>
      <c r="K55" s="1266"/>
      <c r="L55" s="1266"/>
      <c r="M55" s="1266"/>
      <c r="N55" s="1266"/>
      <c r="AN55" s="1264" t="s">
        <v>601</v>
      </c>
      <c r="AO55" s="1264"/>
      <c r="AP55" s="1264"/>
      <c r="AQ55" s="1264"/>
      <c r="AR55" s="1264"/>
      <c r="AS55" s="1264"/>
      <c r="AT55" s="1264"/>
      <c r="AU55" s="1264"/>
      <c r="AV55" s="1264"/>
      <c r="AW55" s="1264"/>
      <c r="AX55" s="1264"/>
      <c r="AY55" s="1264"/>
      <c r="AZ55" s="1264"/>
      <c r="BA55" s="1264"/>
      <c r="BB55" s="1267" t="s">
        <v>599</v>
      </c>
      <c r="BC55" s="1267"/>
      <c r="BD55" s="1267"/>
      <c r="BE55" s="1267"/>
      <c r="BF55" s="1267"/>
      <c r="BG55" s="1267"/>
      <c r="BH55" s="1267"/>
      <c r="BI55" s="1267"/>
      <c r="BJ55" s="1267"/>
      <c r="BK55" s="1267"/>
      <c r="BL55" s="1267"/>
      <c r="BM55" s="1267"/>
      <c r="BN55" s="1267"/>
      <c r="BO55" s="1267"/>
      <c r="BP55" s="1250">
        <v>52.7</v>
      </c>
      <c r="BQ55" s="1250"/>
      <c r="BR55" s="1250"/>
      <c r="BS55" s="1250"/>
      <c r="BT55" s="1250"/>
      <c r="BU55" s="1250"/>
      <c r="BV55" s="1250"/>
      <c r="BW55" s="1250"/>
      <c r="BX55" s="1250">
        <v>49.7</v>
      </c>
      <c r="BY55" s="1250"/>
      <c r="BZ55" s="1250"/>
      <c r="CA55" s="1250"/>
      <c r="CB55" s="1250"/>
      <c r="CC55" s="1250"/>
      <c r="CD55" s="1250"/>
      <c r="CE55" s="1250"/>
      <c r="CF55" s="1250">
        <v>37.299999999999997</v>
      </c>
      <c r="CG55" s="1250"/>
      <c r="CH55" s="1250"/>
      <c r="CI55" s="1250"/>
      <c r="CJ55" s="1250"/>
      <c r="CK55" s="1250"/>
      <c r="CL55" s="1250"/>
      <c r="CM55" s="1250"/>
      <c r="CN55" s="1250">
        <v>23</v>
      </c>
      <c r="CO55" s="1250"/>
      <c r="CP55" s="1250"/>
      <c r="CQ55" s="1250"/>
      <c r="CR55" s="1250"/>
      <c r="CS55" s="1250"/>
      <c r="CT55" s="1250"/>
      <c r="CU55" s="1250"/>
      <c r="CV55" s="1250">
        <v>15.5</v>
      </c>
      <c r="CW55" s="1250"/>
      <c r="CX55" s="1250"/>
      <c r="CY55" s="1250"/>
      <c r="CZ55" s="1250"/>
      <c r="DA55" s="1250"/>
      <c r="DB55" s="1250"/>
      <c r="DC55" s="1250"/>
    </row>
    <row r="56" spans="1:109" x14ac:dyDescent="0.15">
      <c r="A56" s="380"/>
      <c r="B56" s="372"/>
      <c r="G56" s="1260"/>
      <c r="H56" s="1260"/>
      <c r="I56" s="1260"/>
      <c r="J56" s="1260"/>
      <c r="K56" s="1266"/>
      <c r="L56" s="1266"/>
      <c r="M56" s="1266"/>
      <c r="N56" s="1266"/>
      <c r="AN56" s="1264"/>
      <c r="AO56" s="1264"/>
      <c r="AP56" s="1264"/>
      <c r="AQ56" s="1264"/>
      <c r="AR56" s="1264"/>
      <c r="AS56" s="1264"/>
      <c r="AT56" s="1264"/>
      <c r="AU56" s="1264"/>
      <c r="AV56" s="1264"/>
      <c r="AW56" s="1264"/>
      <c r="AX56" s="1264"/>
      <c r="AY56" s="1264"/>
      <c r="AZ56" s="1264"/>
      <c r="BA56" s="1264"/>
      <c r="BB56" s="1267"/>
      <c r="BC56" s="1267"/>
      <c r="BD56" s="1267"/>
      <c r="BE56" s="1267"/>
      <c r="BF56" s="1267"/>
      <c r="BG56" s="1267"/>
      <c r="BH56" s="1267"/>
      <c r="BI56" s="1267"/>
      <c r="BJ56" s="1267"/>
      <c r="BK56" s="1267"/>
      <c r="BL56" s="1267"/>
      <c r="BM56" s="1267"/>
      <c r="BN56" s="1267"/>
      <c r="BO56" s="1267"/>
      <c r="BP56" s="1250"/>
      <c r="BQ56" s="1250"/>
      <c r="BR56" s="1250"/>
      <c r="BS56" s="1250"/>
      <c r="BT56" s="1250"/>
      <c r="BU56" s="1250"/>
      <c r="BV56" s="1250"/>
      <c r="BW56" s="1250"/>
      <c r="BX56" s="1250"/>
      <c r="BY56" s="1250"/>
      <c r="BZ56" s="1250"/>
      <c r="CA56" s="1250"/>
      <c r="CB56" s="1250"/>
      <c r="CC56" s="1250"/>
      <c r="CD56" s="1250"/>
      <c r="CE56" s="1250"/>
      <c r="CF56" s="1250"/>
      <c r="CG56" s="1250"/>
      <c r="CH56" s="1250"/>
      <c r="CI56" s="1250"/>
      <c r="CJ56" s="1250"/>
      <c r="CK56" s="1250"/>
      <c r="CL56" s="1250"/>
      <c r="CM56" s="1250"/>
      <c r="CN56" s="1250"/>
      <c r="CO56" s="1250"/>
      <c r="CP56" s="1250"/>
      <c r="CQ56" s="1250"/>
      <c r="CR56" s="1250"/>
      <c r="CS56" s="1250"/>
      <c r="CT56" s="1250"/>
      <c r="CU56" s="1250"/>
      <c r="CV56" s="1250"/>
      <c r="CW56" s="1250"/>
      <c r="CX56" s="1250"/>
      <c r="CY56" s="1250"/>
      <c r="CZ56" s="1250"/>
      <c r="DA56" s="1250"/>
      <c r="DB56" s="1250"/>
      <c r="DC56" s="1250"/>
    </row>
    <row r="57" spans="1:109" s="380" customFormat="1" x14ac:dyDescent="0.15">
      <c r="B57" s="384"/>
      <c r="G57" s="1260"/>
      <c r="H57" s="1260"/>
      <c r="I57" s="1269"/>
      <c r="J57" s="1269"/>
      <c r="K57" s="1266"/>
      <c r="L57" s="1266"/>
      <c r="M57" s="1266"/>
      <c r="N57" s="1266"/>
      <c r="AM57" s="366"/>
      <c r="AN57" s="1264"/>
      <c r="AO57" s="1264"/>
      <c r="AP57" s="1264"/>
      <c r="AQ57" s="1264"/>
      <c r="AR57" s="1264"/>
      <c r="AS57" s="1264"/>
      <c r="AT57" s="1264"/>
      <c r="AU57" s="1264"/>
      <c r="AV57" s="1264"/>
      <c r="AW57" s="1264"/>
      <c r="AX57" s="1264"/>
      <c r="AY57" s="1264"/>
      <c r="AZ57" s="1264"/>
      <c r="BA57" s="1264"/>
      <c r="BB57" s="1267" t="s">
        <v>600</v>
      </c>
      <c r="BC57" s="1267"/>
      <c r="BD57" s="1267"/>
      <c r="BE57" s="1267"/>
      <c r="BF57" s="1267"/>
      <c r="BG57" s="1267"/>
      <c r="BH57" s="1267"/>
      <c r="BI57" s="1267"/>
      <c r="BJ57" s="1267"/>
      <c r="BK57" s="1267"/>
      <c r="BL57" s="1267"/>
      <c r="BM57" s="1267"/>
      <c r="BN57" s="1267"/>
      <c r="BO57" s="1267"/>
      <c r="BP57" s="1250">
        <v>59.9</v>
      </c>
      <c r="BQ57" s="1250"/>
      <c r="BR57" s="1250"/>
      <c r="BS57" s="1250"/>
      <c r="BT57" s="1250"/>
      <c r="BU57" s="1250"/>
      <c r="BV57" s="1250"/>
      <c r="BW57" s="1250"/>
      <c r="BX57" s="1250">
        <v>60.2</v>
      </c>
      <c r="BY57" s="1250"/>
      <c r="BZ57" s="1250"/>
      <c r="CA57" s="1250"/>
      <c r="CB57" s="1250"/>
      <c r="CC57" s="1250"/>
      <c r="CD57" s="1250"/>
      <c r="CE57" s="1250"/>
      <c r="CF57" s="1250">
        <v>62</v>
      </c>
      <c r="CG57" s="1250"/>
      <c r="CH57" s="1250"/>
      <c r="CI57" s="1250"/>
      <c r="CJ57" s="1250"/>
      <c r="CK57" s="1250"/>
      <c r="CL57" s="1250"/>
      <c r="CM57" s="1250"/>
      <c r="CN57" s="1250">
        <v>62.8</v>
      </c>
      <c r="CO57" s="1250"/>
      <c r="CP57" s="1250"/>
      <c r="CQ57" s="1250"/>
      <c r="CR57" s="1250"/>
      <c r="CS57" s="1250"/>
      <c r="CT57" s="1250"/>
      <c r="CU57" s="1250"/>
      <c r="CV57" s="1250">
        <v>63.9</v>
      </c>
      <c r="CW57" s="1250"/>
      <c r="CX57" s="1250"/>
      <c r="CY57" s="1250"/>
      <c r="CZ57" s="1250"/>
      <c r="DA57" s="1250"/>
      <c r="DB57" s="1250"/>
      <c r="DC57" s="1250"/>
      <c r="DD57" s="385"/>
      <c r="DE57" s="384"/>
    </row>
    <row r="58" spans="1:109" s="380" customFormat="1" x14ac:dyDescent="0.15">
      <c r="A58" s="366"/>
      <c r="B58" s="384"/>
      <c r="G58" s="1260"/>
      <c r="H58" s="1260"/>
      <c r="I58" s="1269"/>
      <c r="J58" s="1269"/>
      <c r="K58" s="1266"/>
      <c r="L58" s="1266"/>
      <c r="M58" s="1266"/>
      <c r="N58" s="1266"/>
      <c r="AM58" s="366"/>
      <c r="AN58" s="1264"/>
      <c r="AO58" s="1264"/>
      <c r="AP58" s="1264"/>
      <c r="AQ58" s="1264"/>
      <c r="AR58" s="1264"/>
      <c r="AS58" s="1264"/>
      <c r="AT58" s="1264"/>
      <c r="AU58" s="1264"/>
      <c r="AV58" s="1264"/>
      <c r="AW58" s="1264"/>
      <c r="AX58" s="1264"/>
      <c r="AY58" s="1264"/>
      <c r="AZ58" s="1264"/>
      <c r="BA58" s="1264"/>
      <c r="BB58" s="1267"/>
      <c r="BC58" s="1267"/>
      <c r="BD58" s="1267"/>
      <c r="BE58" s="1267"/>
      <c r="BF58" s="1267"/>
      <c r="BG58" s="1267"/>
      <c r="BH58" s="1267"/>
      <c r="BI58" s="1267"/>
      <c r="BJ58" s="1267"/>
      <c r="BK58" s="1267"/>
      <c r="BL58" s="1267"/>
      <c r="BM58" s="1267"/>
      <c r="BN58" s="1267"/>
      <c r="BO58" s="1267"/>
      <c r="BP58" s="1250"/>
      <c r="BQ58" s="1250"/>
      <c r="BR58" s="1250"/>
      <c r="BS58" s="1250"/>
      <c r="BT58" s="1250"/>
      <c r="BU58" s="1250"/>
      <c r="BV58" s="1250"/>
      <c r="BW58" s="1250"/>
      <c r="BX58" s="1250"/>
      <c r="BY58" s="1250"/>
      <c r="BZ58" s="1250"/>
      <c r="CA58" s="1250"/>
      <c r="CB58" s="1250"/>
      <c r="CC58" s="1250"/>
      <c r="CD58" s="1250"/>
      <c r="CE58" s="1250"/>
      <c r="CF58" s="1250"/>
      <c r="CG58" s="1250"/>
      <c r="CH58" s="1250"/>
      <c r="CI58" s="1250"/>
      <c r="CJ58" s="1250"/>
      <c r="CK58" s="1250"/>
      <c r="CL58" s="1250"/>
      <c r="CM58" s="1250"/>
      <c r="CN58" s="1250"/>
      <c r="CO58" s="1250"/>
      <c r="CP58" s="1250"/>
      <c r="CQ58" s="1250"/>
      <c r="CR58" s="1250"/>
      <c r="CS58" s="1250"/>
      <c r="CT58" s="1250"/>
      <c r="CU58" s="1250"/>
      <c r="CV58" s="1250"/>
      <c r="CW58" s="1250"/>
      <c r="CX58" s="1250"/>
      <c r="CY58" s="1250"/>
      <c r="CZ58" s="1250"/>
      <c r="DA58" s="1250"/>
      <c r="DB58" s="1250"/>
      <c r="DC58" s="1250"/>
      <c r="DD58" s="385"/>
      <c r="DE58" s="384"/>
    </row>
    <row r="59" spans="1:109" s="380" customFormat="1" x14ac:dyDescent="0.15">
      <c r="A59" s="366"/>
      <c r="B59" s="384"/>
      <c r="K59" s="386"/>
      <c r="L59" s="386"/>
      <c r="M59" s="386"/>
      <c r="N59" s="386"/>
      <c r="AQ59" s="386"/>
      <c r="AR59" s="386"/>
      <c r="AS59" s="386"/>
      <c r="AT59" s="386"/>
      <c r="BC59" s="386"/>
      <c r="BD59" s="386"/>
      <c r="BE59" s="386"/>
      <c r="BF59" s="386"/>
      <c r="BO59" s="386"/>
      <c r="BP59" s="386"/>
      <c r="BQ59" s="386"/>
      <c r="BR59" s="386"/>
      <c r="CA59" s="386"/>
      <c r="CB59" s="386"/>
      <c r="CC59" s="386"/>
      <c r="CD59" s="386"/>
      <c r="CM59" s="386"/>
      <c r="CN59" s="386"/>
      <c r="CO59" s="386"/>
      <c r="CP59" s="386"/>
      <c r="CY59" s="386"/>
      <c r="CZ59" s="386"/>
      <c r="DA59" s="386"/>
      <c r="DB59" s="386"/>
      <c r="DC59" s="386"/>
      <c r="DD59" s="385"/>
      <c r="DE59" s="384"/>
    </row>
    <row r="60" spans="1:109" s="380" customFormat="1" x14ac:dyDescent="0.15">
      <c r="A60" s="366"/>
      <c r="B60" s="384"/>
      <c r="K60" s="386"/>
      <c r="L60" s="386"/>
      <c r="M60" s="386"/>
      <c r="N60" s="386"/>
      <c r="AQ60" s="386"/>
      <c r="AR60" s="386"/>
      <c r="AS60" s="386"/>
      <c r="AT60" s="386"/>
      <c r="BC60" s="386"/>
      <c r="BD60" s="386"/>
      <c r="BE60" s="386"/>
      <c r="BF60" s="386"/>
      <c r="BO60" s="386"/>
      <c r="BP60" s="386"/>
      <c r="BQ60" s="386"/>
      <c r="BR60" s="386"/>
      <c r="CA60" s="386"/>
      <c r="CB60" s="386"/>
      <c r="CC60" s="386"/>
      <c r="CD60" s="386"/>
      <c r="CM60" s="386"/>
      <c r="CN60" s="386"/>
      <c r="CO60" s="386"/>
      <c r="CP60" s="386"/>
      <c r="CY60" s="386"/>
      <c r="CZ60" s="386"/>
      <c r="DA60" s="386"/>
      <c r="DB60" s="386"/>
      <c r="DC60" s="386"/>
      <c r="DD60" s="385"/>
      <c r="DE60" s="384"/>
    </row>
    <row r="61" spans="1:109" s="380" customFormat="1" x14ac:dyDescent="0.15">
      <c r="A61" s="366"/>
      <c r="B61" s="387"/>
      <c r="C61" s="388"/>
      <c r="D61" s="388"/>
      <c r="E61" s="388"/>
      <c r="F61" s="388"/>
      <c r="G61" s="388"/>
      <c r="H61" s="388"/>
      <c r="I61" s="388"/>
      <c r="J61" s="388"/>
      <c r="K61" s="388"/>
      <c r="L61" s="388"/>
      <c r="M61" s="389"/>
      <c r="N61" s="389"/>
      <c r="O61" s="388"/>
      <c r="P61" s="388"/>
      <c r="Q61" s="388"/>
      <c r="R61" s="388"/>
      <c r="S61" s="388"/>
      <c r="T61" s="388"/>
      <c r="U61" s="388"/>
      <c r="V61" s="388"/>
      <c r="W61" s="388"/>
      <c r="X61" s="388"/>
      <c r="Y61" s="388"/>
      <c r="Z61" s="388"/>
      <c r="AA61" s="388"/>
      <c r="AB61" s="388"/>
      <c r="AC61" s="388"/>
      <c r="AD61" s="388"/>
      <c r="AE61" s="388"/>
      <c r="AF61" s="388"/>
      <c r="AG61" s="388"/>
      <c r="AH61" s="388"/>
      <c r="AI61" s="388"/>
      <c r="AJ61" s="388"/>
      <c r="AK61" s="388"/>
      <c r="AL61" s="388"/>
      <c r="AM61" s="388"/>
      <c r="AN61" s="388"/>
      <c r="AO61" s="388"/>
      <c r="AP61" s="388"/>
      <c r="AQ61" s="388"/>
      <c r="AR61" s="388"/>
      <c r="AS61" s="389"/>
      <c r="AT61" s="389"/>
      <c r="AU61" s="388"/>
      <c r="AV61" s="388"/>
      <c r="AW61" s="388"/>
      <c r="AX61" s="388"/>
      <c r="AY61" s="388"/>
      <c r="AZ61" s="388"/>
      <c r="BA61" s="388"/>
      <c r="BB61" s="388"/>
      <c r="BC61" s="388"/>
      <c r="BD61" s="388"/>
      <c r="BE61" s="389"/>
      <c r="BF61" s="389"/>
      <c r="BG61" s="388"/>
      <c r="BH61" s="388"/>
      <c r="BI61" s="388"/>
      <c r="BJ61" s="388"/>
      <c r="BK61" s="388"/>
      <c r="BL61" s="388"/>
      <c r="BM61" s="388"/>
      <c r="BN61" s="388"/>
      <c r="BO61" s="388"/>
      <c r="BP61" s="388"/>
      <c r="BQ61" s="389"/>
      <c r="BR61" s="389"/>
      <c r="BS61" s="388"/>
      <c r="BT61" s="388"/>
      <c r="BU61" s="388"/>
      <c r="BV61" s="388"/>
      <c r="BW61" s="388"/>
      <c r="BX61" s="388"/>
      <c r="BY61" s="388"/>
      <c r="BZ61" s="388"/>
      <c r="CA61" s="388"/>
      <c r="CB61" s="388"/>
      <c r="CC61" s="389"/>
      <c r="CD61" s="389"/>
      <c r="CE61" s="388"/>
      <c r="CF61" s="388"/>
      <c r="CG61" s="388"/>
      <c r="CH61" s="388"/>
      <c r="CI61" s="388"/>
      <c r="CJ61" s="388"/>
      <c r="CK61" s="388"/>
      <c r="CL61" s="388"/>
      <c r="CM61" s="388"/>
      <c r="CN61" s="388"/>
      <c r="CO61" s="389"/>
      <c r="CP61" s="389"/>
      <c r="CQ61" s="388"/>
      <c r="CR61" s="388"/>
      <c r="CS61" s="388"/>
      <c r="CT61" s="388"/>
      <c r="CU61" s="388"/>
      <c r="CV61" s="388"/>
      <c r="CW61" s="388"/>
      <c r="CX61" s="388"/>
      <c r="CY61" s="388"/>
      <c r="CZ61" s="388"/>
      <c r="DA61" s="389"/>
      <c r="DB61" s="389"/>
      <c r="DC61" s="389"/>
      <c r="DD61" s="390"/>
      <c r="DE61" s="384"/>
    </row>
    <row r="62" spans="1:109" x14ac:dyDescent="0.15">
      <c r="B62" s="377"/>
      <c r="C62" s="377"/>
      <c r="D62" s="377"/>
      <c r="E62" s="377"/>
      <c r="F62" s="377"/>
      <c r="G62" s="377"/>
      <c r="H62" s="377"/>
      <c r="I62" s="377"/>
      <c r="J62" s="377"/>
      <c r="K62" s="377"/>
      <c r="L62" s="377"/>
      <c r="M62" s="377"/>
      <c r="N62" s="377"/>
      <c r="O62" s="377"/>
      <c r="P62" s="377"/>
      <c r="Q62" s="377"/>
      <c r="R62" s="377"/>
      <c r="S62" s="377"/>
      <c r="T62" s="377"/>
      <c r="U62" s="377"/>
      <c r="V62" s="377"/>
      <c r="W62" s="377"/>
      <c r="X62" s="377"/>
      <c r="Y62" s="377"/>
      <c r="Z62" s="377"/>
      <c r="AA62" s="377"/>
      <c r="AB62" s="377"/>
      <c r="AC62" s="377"/>
      <c r="AD62" s="377"/>
      <c r="AE62" s="377"/>
      <c r="AF62" s="377"/>
      <c r="AG62" s="377"/>
      <c r="AH62" s="377"/>
      <c r="AI62" s="377"/>
      <c r="AJ62" s="377"/>
      <c r="AK62" s="377"/>
      <c r="AL62" s="377"/>
      <c r="AM62" s="377"/>
      <c r="AN62" s="377"/>
      <c r="AO62" s="377"/>
      <c r="AP62" s="377"/>
      <c r="AQ62" s="377"/>
      <c r="AR62" s="377"/>
      <c r="AS62" s="377"/>
      <c r="AT62" s="377"/>
      <c r="AU62" s="377"/>
      <c r="AV62" s="377"/>
      <c r="AW62" s="377"/>
      <c r="AX62" s="377"/>
      <c r="AY62" s="377"/>
      <c r="AZ62" s="377"/>
      <c r="BA62" s="377"/>
      <c r="BB62" s="377"/>
      <c r="BC62" s="377"/>
      <c r="BD62" s="377"/>
      <c r="BE62" s="377"/>
      <c r="BF62" s="377"/>
      <c r="BG62" s="377"/>
      <c r="BH62" s="377"/>
      <c r="BI62" s="377"/>
      <c r="BJ62" s="377"/>
      <c r="BK62" s="377"/>
      <c r="BL62" s="377"/>
      <c r="BM62" s="377"/>
      <c r="BN62" s="377"/>
      <c r="BO62" s="377"/>
      <c r="BP62" s="377"/>
      <c r="BQ62" s="377"/>
      <c r="BR62" s="377"/>
      <c r="BS62" s="377"/>
      <c r="BT62" s="377"/>
      <c r="BU62" s="377"/>
      <c r="BV62" s="377"/>
      <c r="BW62" s="377"/>
      <c r="BX62" s="377"/>
      <c r="BY62" s="377"/>
      <c r="BZ62" s="377"/>
      <c r="CA62" s="377"/>
      <c r="CB62" s="377"/>
      <c r="CC62" s="377"/>
      <c r="CD62" s="377"/>
      <c r="CE62" s="377"/>
      <c r="CF62" s="377"/>
      <c r="CG62" s="377"/>
      <c r="CH62" s="377"/>
      <c r="CI62" s="377"/>
      <c r="CJ62" s="377"/>
      <c r="CK62" s="377"/>
      <c r="CL62" s="377"/>
      <c r="CM62" s="377"/>
      <c r="CN62" s="377"/>
      <c r="CO62" s="377"/>
      <c r="CP62" s="377"/>
      <c r="CQ62" s="377"/>
      <c r="CR62" s="377"/>
      <c r="CS62" s="377"/>
      <c r="CT62" s="377"/>
      <c r="CU62" s="377"/>
      <c r="CV62" s="377"/>
      <c r="CW62" s="377"/>
      <c r="CX62" s="377"/>
      <c r="CY62" s="377"/>
      <c r="CZ62" s="377"/>
      <c r="DA62" s="377"/>
      <c r="DB62" s="377"/>
      <c r="DC62" s="377"/>
      <c r="DD62" s="377"/>
      <c r="DE62" s="366"/>
    </row>
    <row r="63" spans="1:109" ht="17.25" x14ac:dyDescent="0.15">
      <c r="B63" s="391" t="s">
        <v>602</v>
      </c>
    </row>
    <row r="64" spans="1:109" x14ac:dyDescent="0.15">
      <c r="B64" s="372"/>
      <c r="G64" s="379"/>
      <c r="I64" s="392"/>
      <c r="J64" s="392"/>
      <c r="K64" s="392"/>
      <c r="L64" s="392"/>
      <c r="M64" s="392"/>
      <c r="N64" s="393"/>
      <c r="AM64" s="379"/>
      <c r="AN64" s="379" t="s">
        <v>596</v>
      </c>
      <c r="AP64" s="380"/>
      <c r="AQ64" s="380"/>
      <c r="AR64" s="380"/>
      <c r="AY64" s="379"/>
      <c r="BA64" s="380"/>
      <c r="BB64" s="380"/>
      <c r="BC64" s="380"/>
      <c r="BK64" s="379"/>
      <c r="BM64" s="380"/>
      <c r="BN64" s="380"/>
      <c r="BO64" s="380"/>
      <c r="BW64" s="379"/>
      <c r="BY64" s="380"/>
      <c r="BZ64" s="380"/>
      <c r="CA64" s="380"/>
      <c r="CI64" s="379"/>
      <c r="CK64" s="380"/>
      <c r="CL64" s="380"/>
      <c r="CM64" s="380"/>
      <c r="CU64" s="379"/>
      <c r="CW64" s="380"/>
      <c r="CX64" s="380"/>
      <c r="CY64" s="380"/>
    </row>
    <row r="65" spans="2:107" x14ac:dyDescent="0.15">
      <c r="B65" s="372"/>
      <c r="AN65" s="1251" t="s">
        <v>605</v>
      </c>
      <c r="AO65" s="1252"/>
      <c r="AP65" s="1252"/>
      <c r="AQ65" s="1252"/>
      <c r="AR65" s="1252"/>
      <c r="AS65" s="1252"/>
      <c r="AT65" s="1252"/>
      <c r="AU65" s="1252"/>
      <c r="AV65" s="1252"/>
      <c r="AW65" s="1252"/>
      <c r="AX65" s="1252"/>
      <c r="AY65" s="1252"/>
      <c r="AZ65" s="1252"/>
      <c r="BA65" s="1252"/>
      <c r="BB65" s="1252"/>
      <c r="BC65" s="1252"/>
      <c r="BD65" s="1252"/>
      <c r="BE65" s="1252"/>
      <c r="BF65" s="1252"/>
      <c r="BG65" s="1252"/>
      <c r="BH65" s="1252"/>
      <c r="BI65" s="1252"/>
      <c r="BJ65" s="1252"/>
      <c r="BK65" s="1252"/>
      <c r="BL65" s="1252"/>
      <c r="BM65" s="1252"/>
      <c r="BN65" s="1252"/>
      <c r="BO65" s="1252"/>
      <c r="BP65" s="1252"/>
      <c r="BQ65" s="1252"/>
      <c r="BR65" s="1252"/>
      <c r="BS65" s="1252"/>
      <c r="BT65" s="1252"/>
      <c r="BU65" s="1252"/>
      <c r="BV65" s="1252"/>
      <c r="BW65" s="1252"/>
      <c r="BX65" s="1252"/>
      <c r="BY65" s="1252"/>
      <c r="BZ65" s="1252"/>
      <c r="CA65" s="1252"/>
      <c r="CB65" s="1252"/>
      <c r="CC65" s="1252"/>
      <c r="CD65" s="1252"/>
      <c r="CE65" s="1252"/>
      <c r="CF65" s="1252"/>
      <c r="CG65" s="1252"/>
      <c r="CH65" s="1252"/>
      <c r="CI65" s="1252"/>
      <c r="CJ65" s="1252"/>
      <c r="CK65" s="1252"/>
      <c r="CL65" s="1252"/>
      <c r="CM65" s="1252"/>
      <c r="CN65" s="1252"/>
      <c r="CO65" s="1252"/>
      <c r="CP65" s="1252"/>
      <c r="CQ65" s="1252"/>
      <c r="CR65" s="1252"/>
      <c r="CS65" s="1252"/>
      <c r="CT65" s="1252"/>
      <c r="CU65" s="1252"/>
      <c r="CV65" s="1252"/>
      <c r="CW65" s="1252"/>
      <c r="CX65" s="1252"/>
      <c r="CY65" s="1252"/>
      <c r="CZ65" s="1252"/>
      <c r="DA65" s="1252"/>
      <c r="DB65" s="1252"/>
      <c r="DC65" s="1253"/>
    </row>
    <row r="66" spans="2:107" x14ac:dyDescent="0.15">
      <c r="B66" s="372"/>
      <c r="AN66" s="1254"/>
      <c r="AO66" s="1255"/>
      <c r="AP66" s="1255"/>
      <c r="AQ66" s="1255"/>
      <c r="AR66" s="1255"/>
      <c r="AS66" s="1255"/>
      <c r="AT66" s="1255"/>
      <c r="AU66" s="1255"/>
      <c r="AV66" s="1255"/>
      <c r="AW66" s="1255"/>
      <c r="AX66" s="1255"/>
      <c r="AY66" s="1255"/>
      <c r="AZ66" s="1255"/>
      <c r="BA66" s="1255"/>
      <c r="BB66" s="1255"/>
      <c r="BC66" s="1255"/>
      <c r="BD66" s="1255"/>
      <c r="BE66" s="1255"/>
      <c r="BF66" s="1255"/>
      <c r="BG66" s="1255"/>
      <c r="BH66" s="1255"/>
      <c r="BI66" s="1255"/>
      <c r="BJ66" s="1255"/>
      <c r="BK66" s="1255"/>
      <c r="BL66" s="1255"/>
      <c r="BM66" s="1255"/>
      <c r="BN66" s="1255"/>
      <c r="BO66" s="1255"/>
      <c r="BP66" s="1255"/>
      <c r="BQ66" s="1255"/>
      <c r="BR66" s="1255"/>
      <c r="BS66" s="1255"/>
      <c r="BT66" s="1255"/>
      <c r="BU66" s="1255"/>
      <c r="BV66" s="1255"/>
      <c r="BW66" s="1255"/>
      <c r="BX66" s="1255"/>
      <c r="BY66" s="1255"/>
      <c r="BZ66" s="1255"/>
      <c r="CA66" s="1255"/>
      <c r="CB66" s="1255"/>
      <c r="CC66" s="1255"/>
      <c r="CD66" s="1255"/>
      <c r="CE66" s="1255"/>
      <c r="CF66" s="1255"/>
      <c r="CG66" s="1255"/>
      <c r="CH66" s="1255"/>
      <c r="CI66" s="1255"/>
      <c r="CJ66" s="1255"/>
      <c r="CK66" s="1255"/>
      <c r="CL66" s="1255"/>
      <c r="CM66" s="1255"/>
      <c r="CN66" s="1255"/>
      <c r="CO66" s="1255"/>
      <c r="CP66" s="1255"/>
      <c r="CQ66" s="1255"/>
      <c r="CR66" s="1255"/>
      <c r="CS66" s="1255"/>
      <c r="CT66" s="1255"/>
      <c r="CU66" s="1255"/>
      <c r="CV66" s="1255"/>
      <c r="CW66" s="1255"/>
      <c r="CX66" s="1255"/>
      <c r="CY66" s="1255"/>
      <c r="CZ66" s="1255"/>
      <c r="DA66" s="1255"/>
      <c r="DB66" s="1255"/>
      <c r="DC66" s="1256"/>
    </row>
    <row r="67" spans="2:107" x14ac:dyDescent="0.15">
      <c r="B67" s="372"/>
      <c r="AN67" s="1254"/>
      <c r="AO67" s="1255"/>
      <c r="AP67" s="1255"/>
      <c r="AQ67" s="1255"/>
      <c r="AR67" s="1255"/>
      <c r="AS67" s="1255"/>
      <c r="AT67" s="1255"/>
      <c r="AU67" s="1255"/>
      <c r="AV67" s="1255"/>
      <c r="AW67" s="1255"/>
      <c r="AX67" s="1255"/>
      <c r="AY67" s="1255"/>
      <c r="AZ67" s="1255"/>
      <c r="BA67" s="1255"/>
      <c r="BB67" s="1255"/>
      <c r="BC67" s="1255"/>
      <c r="BD67" s="1255"/>
      <c r="BE67" s="1255"/>
      <c r="BF67" s="1255"/>
      <c r="BG67" s="1255"/>
      <c r="BH67" s="1255"/>
      <c r="BI67" s="1255"/>
      <c r="BJ67" s="1255"/>
      <c r="BK67" s="1255"/>
      <c r="BL67" s="1255"/>
      <c r="BM67" s="1255"/>
      <c r="BN67" s="1255"/>
      <c r="BO67" s="1255"/>
      <c r="BP67" s="1255"/>
      <c r="BQ67" s="1255"/>
      <c r="BR67" s="1255"/>
      <c r="BS67" s="1255"/>
      <c r="BT67" s="1255"/>
      <c r="BU67" s="1255"/>
      <c r="BV67" s="1255"/>
      <c r="BW67" s="1255"/>
      <c r="BX67" s="1255"/>
      <c r="BY67" s="1255"/>
      <c r="BZ67" s="1255"/>
      <c r="CA67" s="1255"/>
      <c r="CB67" s="1255"/>
      <c r="CC67" s="1255"/>
      <c r="CD67" s="1255"/>
      <c r="CE67" s="1255"/>
      <c r="CF67" s="1255"/>
      <c r="CG67" s="1255"/>
      <c r="CH67" s="1255"/>
      <c r="CI67" s="1255"/>
      <c r="CJ67" s="1255"/>
      <c r="CK67" s="1255"/>
      <c r="CL67" s="1255"/>
      <c r="CM67" s="1255"/>
      <c r="CN67" s="1255"/>
      <c r="CO67" s="1255"/>
      <c r="CP67" s="1255"/>
      <c r="CQ67" s="1255"/>
      <c r="CR67" s="1255"/>
      <c r="CS67" s="1255"/>
      <c r="CT67" s="1255"/>
      <c r="CU67" s="1255"/>
      <c r="CV67" s="1255"/>
      <c r="CW67" s="1255"/>
      <c r="CX67" s="1255"/>
      <c r="CY67" s="1255"/>
      <c r="CZ67" s="1255"/>
      <c r="DA67" s="1255"/>
      <c r="DB67" s="1255"/>
      <c r="DC67" s="1256"/>
    </row>
    <row r="68" spans="2:107" x14ac:dyDescent="0.15">
      <c r="B68" s="372"/>
      <c r="AN68" s="1254"/>
      <c r="AO68" s="1255"/>
      <c r="AP68" s="1255"/>
      <c r="AQ68" s="1255"/>
      <c r="AR68" s="1255"/>
      <c r="AS68" s="1255"/>
      <c r="AT68" s="1255"/>
      <c r="AU68" s="1255"/>
      <c r="AV68" s="1255"/>
      <c r="AW68" s="1255"/>
      <c r="AX68" s="1255"/>
      <c r="AY68" s="1255"/>
      <c r="AZ68" s="1255"/>
      <c r="BA68" s="1255"/>
      <c r="BB68" s="1255"/>
      <c r="BC68" s="1255"/>
      <c r="BD68" s="1255"/>
      <c r="BE68" s="1255"/>
      <c r="BF68" s="1255"/>
      <c r="BG68" s="1255"/>
      <c r="BH68" s="1255"/>
      <c r="BI68" s="1255"/>
      <c r="BJ68" s="1255"/>
      <c r="BK68" s="1255"/>
      <c r="BL68" s="1255"/>
      <c r="BM68" s="1255"/>
      <c r="BN68" s="1255"/>
      <c r="BO68" s="1255"/>
      <c r="BP68" s="1255"/>
      <c r="BQ68" s="1255"/>
      <c r="BR68" s="1255"/>
      <c r="BS68" s="1255"/>
      <c r="BT68" s="1255"/>
      <c r="BU68" s="1255"/>
      <c r="BV68" s="1255"/>
      <c r="BW68" s="1255"/>
      <c r="BX68" s="1255"/>
      <c r="BY68" s="1255"/>
      <c r="BZ68" s="1255"/>
      <c r="CA68" s="1255"/>
      <c r="CB68" s="1255"/>
      <c r="CC68" s="1255"/>
      <c r="CD68" s="1255"/>
      <c r="CE68" s="1255"/>
      <c r="CF68" s="1255"/>
      <c r="CG68" s="1255"/>
      <c r="CH68" s="1255"/>
      <c r="CI68" s="1255"/>
      <c r="CJ68" s="1255"/>
      <c r="CK68" s="1255"/>
      <c r="CL68" s="1255"/>
      <c r="CM68" s="1255"/>
      <c r="CN68" s="1255"/>
      <c r="CO68" s="1255"/>
      <c r="CP68" s="1255"/>
      <c r="CQ68" s="1255"/>
      <c r="CR68" s="1255"/>
      <c r="CS68" s="1255"/>
      <c r="CT68" s="1255"/>
      <c r="CU68" s="1255"/>
      <c r="CV68" s="1255"/>
      <c r="CW68" s="1255"/>
      <c r="CX68" s="1255"/>
      <c r="CY68" s="1255"/>
      <c r="CZ68" s="1255"/>
      <c r="DA68" s="1255"/>
      <c r="DB68" s="1255"/>
      <c r="DC68" s="1256"/>
    </row>
    <row r="69" spans="2:107" x14ac:dyDescent="0.15">
      <c r="B69" s="372"/>
      <c r="AN69" s="1257"/>
      <c r="AO69" s="1258"/>
      <c r="AP69" s="1258"/>
      <c r="AQ69" s="1258"/>
      <c r="AR69" s="1258"/>
      <c r="AS69" s="1258"/>
      <c r="AT69" s="1258"/>
      <c r="AU69" s="1258"/>
      <c r="AV69" s="1258"/>
      <c r="AW69" s="1258"/>
      <c r="AX69" s="1258"/>
      <c r="AY69" s="1258"/>
      <c r="AZ69" s="1258"/>
      <c r="BA69" s="1258"/>
      <c r="BB69" s="1258"/>
      <c r="BC69" s="1258"/>
      <c r="BD69" s="1258"/>
      <c r="BE69" s="1258"/>
      <c r="BF69" s="1258"/>
      <c r="BG69" s="1258"/>
      <c r="BH69" s="1258"/>
      <c r="BI69" s="1258"/>
      <c r="BJ69" s="1258"/>
      <c r="BK69" s="1258"/>
      <c r="BL69" s="1258"/>
      <c r="BM69" s="1258"/>
      <c r="BN69" s="1258"/>
      <c r="BO69" s="1258"/>
      <c r="BP69" s="1258"/>
      <c r="BQ69" s="1258"/>
      <c r="BR69" s="1258"/>
      <c r="BS69" s="1258"/>
      <c r="BT69" s="1258"/>
      <c r="BU69" s="1258"/>
      <c r="BV69" s="1258"/>
      <c r="BW69" s="1258"/>
      <c r="BX69" s="1258"/>
      <c r="BY69" s="1258"/>
      <c r="BZ69" s="1258"/>
      <c r="CA69" s="1258"/>
      <c r="CB69" s="1258"/>
      <c r="CC69" s="1258"/>
      <c r="CD69" s="1258"/>
      <c r="CE69" s="1258"/>
      <c r="CF69" s="1258"/>
      <c r="CG69" s="1258"/>
      <c r="CH69" s="1258"/>
      <c r="CI69" s="1258"/>
      <c r="CJ69" s="1258"/>
      <c r="CK69" s="1258"/>
      <c r="CL69" s="1258"/>
      <c r="CM69" s="1258"/>
      <c r="CN69" s="1258"/>
      <c r="CO69" s="1258"/>
      <c r="CP69" s="1258"/>
      <c r="CQ69" s="1258"/>
      <c r="CR69" s="1258"/>
      <c r="CS69" s="1258"/>
      <c r="CT69" s="1258"/>
      <c r="CU69" s="1258"/>
      <c r="CV69" s="1258"/>
      <c r="CW69" s="1258"/>
      <c r="CX69" s="1258"/>
      <c r="CY69" s="1258"/>
      <c r="CZ69" s="1258"/>
      <c r="DA69" s="1258"/>
      <c r="DB69" s="1258"/>
      <c r="DC69" s="1259"/>
    </row>
    <row r="70" spans="2:107" x14ac:dyDescent="0.15">
      <c r="B70" s="372"/>
      <c r="H70" s="394"/>
      <c r="I70" s="394"/>
      <c r="J70" s="395"/>
      <c r="K70" s="395"/>
      <c r="L70" s="396"/>
      <c r="M70" s="395"/>
      <c r="N70" s="396"/>
      <c r="AN70" s="381"/>
      <c r="AO70" s="381"/>
      <c r="AP70" s="381"/>
      <c r="AZ70" s="381"/>
      <c r="BA70" s="381"/>
      <c r="BB70" s="381"/>
      <c r="BL70" s="381"/>
      <c r="BM70" s="381"/>
      <c r="BN70" s="381"/>
      <c r="BX70" s="381"/>
      <c r="BY70" s="381"/>
      <c r="BZ70" s="381"/>
      <c r="CJ70" s="381"/>
      <c r="CK70" s="381"/>
      <c r="CL70" s="381"/>
      <c r="CV70" s="381"/>
      <c r="CW70" s="381"/>
      <c r="CX70" s="381"/>
    </row>
    <row r="71" spans="2:107" x14ac:dyDescent="0.15">
      <c r="B71" s="372"/>
      <c r="G71" s="397"/>
      <c r="I71" s="398"/>
      <c r="J71" s="395"/>
      <c r="K71" s="395"/>
      <c r="L71" s="396"/>
      <c r="M71" s="395"/>
      <c r="N71" s="396"/>
      <c r="AM71" s="397"/>
      <c r="AN71" s="366" t="s">
        <v>597</v>
      </c>
    </row>
    <row r="72" spans="2:107" x14ac:dyDescent="0.15">
      <c r="B72" s="372"/>
      <c r="G72" s="1260"/>
      <c r="H72" s="1260"/>
      <c r="I72" s="1260"/>
      <c r="J72" s="1260"/>
      <c r="K72" s="382"/>
      <c r="L72" s="382"/>
      <c r="M72" s="383"/>
      <c r="N72" s="383"/>
      <c r="AN72" s="1261"/>
      <c r="AO72" s="1262"/>
      <c r="AP72" s="1262"/>
      <c r="AQ72" s="1262"/>
      <c r="AR72" s="1262"/>
      <c r="AS72" s="1262"/>
      <c r="AT72" s="1262"/>
      <c r="AU72" s="1262"/>
      <c r="AV72" s="1262"/>
      <c r="AW72" s="1262"/>
      <c r="AX72" s="1262"/>
      <c r="AY72" s="1262"/>
      <c r="AZ72" s="1262"/>
      <c r="BA72" s="1262"/>
      <c r="BB72" s="1262"/>
      <c r="BC72" s="1262"/>
      <c r="BD72" s="1262"/>
      <c r="BE72" s="1262"/>
      <c r="BF72" s="1262"/>
      <c r="BG72" s="1262"/>
      <c r="BH72" s="1262"/>
      <c r="BI72" s="1262"/>
      <c r="BJ72" s="1262"/>
      <c r="BK72" s="1262"/>
      <c r="BL72" s="1262"/>
      <c r="BM72" s="1262"/>
      <c r="BN72" s="1262"/>
      <c r="BO72" s="1263"/>
      <c r="BP72" s="1264" t="s">
        <v>558</v>
      </c>
      <c r="BQ72" s="1264"/>
      <c r="BR72" s="1264"/>
      <c r="BS72" s="1264"/>
      <c r="BT72" s="1264"/>
      <c r="BU72" s="1264"/>
      <c r="BV72" s="1264"/>
      <c r="BW72" s="1264"/>
      <c r="BX72" s="1264" t="s">
        <v>559</v>
      </c>
      <c r="BY72" s="1264"/>
      <c r="BZ72" s="1264"/>
      <c r="CA72" s="1264"/>
      <c r="CB72" s="1264"/>
      <c r="CC72" s="1264"/>
      <c r="CD72" s="1264"/>
      <c r="CE72" s="1264"/>
      <c r="CF72" s="1264" t="s">
        <v>560</v>
      </c>
      <c r="CG72" s="1264"/>
      <c r="CH72" s="1264"/>
      <c r="CI72" s="1264"/>
      <c r="CJ72" s="1264"/>
      <c r="CK72" s="1264"/>
      <c r="CL72" s="1264"/>
      <c r="CM72" s="1264"/>
      <c r="CN72" s="1264" t="s">
        <v>561</v>
      </c>
      <c r="CO72" s="1264"/>
      <c r="CP72" s="1264"/>
      <c r="CQ72" s="1264"/>
      <c r="CR72" s="1264"/>
      <c r="CS72" s="1264"/>
      <c r="CT72" s="1264"/>
      <c r="CU72" s="1264"/>
      <c r="CV72" s="1264" t="s">
        <v>562</v>
      </c>
      <c r="CW72" s="1264"/>
      <c r="CX72" s="1264"/>
      <c r="CY72" s="1264"/>
      <c r="CZ72" s="1264"/>
      <c r="DA72" s="1264"/>
      <c r="DB72" s="1264"/>
      <c r="DC72" s="1264"/>
    </row>
    <row r="73" spans="2:107" x14ac:dyDescent="0.15">
      <c r="B73" s="372"/>
      <c r="G73" s="1265"/>
      <c r="H73" s="1265"/>
      <c r="I73" s="1265"/>
      <c r="J73" s="1265"/>
      <c r="K73" s="1270"/>
      <c r="L73" s="1270"/>
      <c r="M73" s="1270"/>
      <c r="N73" s="1270"/>
      <c r="AM73" s="381"/>
      <c r="AN73" s="1267" t="s">
        <v>598</v>
      </c>
      <c r="AO73" s="1267"/>
      <c r="AP73" s="1267"/>
      <c r="AQ73" s="1267"/>
      <c r="AR73" s="1267"/>
      <c r="AS73" s="1267"/>
      <c r="AT73" s="1267"/>
      <c r="AU73" s="1267"/>
      <c r="AV73" s="1267"/>
      <c r="AW73" s="1267"/>
      <c r="AX73" s="1267"/>
      <c r="AY73" s="1267"/>
      <c r="AZ73" s="1267"/>
      <c r="BA73" s="1267"/>
      <c r="BB73" s="1267" t="s">
        <v>599</v>
      </c>
      <c r="BC73" s="1267"/>
      <c r="BD73" s="1267"/>
      <c r="BE73" s="1267"/>
      <c r="BF73" s="1267"/>
      <c r="BG73" s="1267"/>
      <c r="BH73" s="1267"/>
      <c r="BI73" s="1267"/>
      <c r="BJ73" s="1267"/>
      <c r="BK73" s="1267"/>
      <c r="BL73" s="1267"/>
      <c r="BM73" s="1267"/>
      <c r="BN73" s="1267"/>
      <c r="BO73" s="1267"/>
      <c r="BP73" s="1250">
        <v>48.9</v>
      </c>
      <c r="BQ73" s="1250"/>
      <c r="BR73" s="1250"/>
      <c r="BS73" s="1250"/>
      <c r="BT73" s="1250"/>
      <c r="BU73" s="1250"/>
      <c r="BV73" s="1250"/>
      <c r="BW73" s="1250"/>
      <c r="BX73" s="1250">
        <v>43.6</v>
      </c>
      <c r="BY73" s="1250"/>
      <c r="BZ73" s="1250"/>
      <c r="CA73" s="1250"/>
      <c r="CB73" s="1250"/>
      <c r="CC73" s="1250"/>
      <c r="CD73" s="1250"/>
      <c r="CE73" s="1250"/>
      <c r="CF73" s="1250">
        <v>38.4</v>
      </c>
      <c r="CG73" s="1250"/>
      <c r="CH73" s="1250"/>
      <c r="CI73" s="1250"/>
      <c r="CJ73" s="1250"/>
      <c r="CK73" s="1250"/>
      <c r="CL73" s="1250"/>
      <c r="CM73" s="1250"/>
      <c r="CN73" s="1250">
        <v>12.6</v>
      </c>
      <c r="CO73" s="1250"/>
      <c r="CP73" s="1250"/>
      <c r="CQ73" s="1250"/>
      <c r="CR73" s="1250"/>
      <c r="CS73" s="1250"/>
      <c r="CT73" s="1250"/>
      <c r="CU73" s="1250"/>
      <c r="CV73" s="1250">
        <v>18.5</v>
      </c>
      <c r="CW73" s="1250"/>
      <c r="CX73" s="1250"/>
      <c r="CY73" s="1250"/>
      <c r="CZ73" s="1250"/>
      <c r="DA73" s="1250"/>
      <c r="DB73" s="1250"/>
      <c r="DC73" s="1250"/>
    </row>
    <row r="74" spans="2:107" x14ac:dyDescent="0.15">
      <c r="B74" s="372"/>
      <c r="G74" s="1265"/>
      <c r="H74" s="1265"/>
      <c r="I74" s="1265"/>
      <c r="J74" s="1265"/>
      <c r="K74" s="1270"/>
      <c r="L74" s="1270"/>
      <c r="M74" s="1270"/>
      <c r="N74" s="1270"/>
      <c r="AM74" s="381"/>
      <c r="AN74" s="1267"/>
      <c r="AO74" s="1267"/>
      <c r="AP74" s="1267"/>
      <c r="AQ74" s="1267"/>
      <c r="AR74" s="1267"/>
      <c r="AS74" s="1267"/>
      <c r="AT74" s="1267"/>
      <c r="AU74" s="1267"/>
      <c r="AV74" s="1267"/>
      <c r="AW74" s="1267"/>
      <c r="AX74" s="1267"/>
      <c r="AY74" s="1267"/>
      <c r="AZ74" s="1267"/>
      <c r="BA74" s="1267"/>
      <c r="BB74" s="1267"/>
      <c r="BC74" s="1267"/>
      <c r="BD74" s="1267"/>
      <c r="BE74" s="1267"/>
      <c r="BF74" s="1267"/>
      <c r="BG74" s="1267"/>
      <c r="BH74" s="1267"/>
      <c r="BI74" s="1267"/>
      <c r="BJ74" s="1267"/>
      <c r="BK74" s="1267"/>
      <c r="BL74" s="1267"/>
      <c r="BM74" s="1267"/>
      <c r="BN74" s="1267"/>
      <c r="BO74" s="1267"/>
      <c r="BP74" s="1250"/>
      <c r="BQ74" s="1250"/>
      <c r="BR74" s="1250"/>
      <c r="BS74" s="1250"/>
      <c r="BT74" s="1250"/>
      <c r="BU74" s="1250"/>
      <c r="BV74" s="1250"/>
      <c r="BW74" s="1250"/>
      <c r="BX74" s="1250"/>
      <c r="BY74" s="1250"/>
      <c r="BZ74" s="1250"/>
      <c r="CA74" s="1250"/>
      <c r="CB74" s="1250"/>
      <c r="CC74" s="1250"/>
      <c r="CD74" s="1250"/>
      <c r="CE74" s="1250"/>
      <c r="CF74" s="1250"/>
      <c r="CG74" s="1250"/>
      <c r="CH74" s="1250"/>
      <c r="CI74" s="1250"/>
      <c r="CJ74" s="1250"/>
      <c r="CK74" s="1250"/>
      <c r="CL74" s="1250"/>
      <c r="CM74" s="1250"/>
      <c r="CN74" s="1250"/>
      <c r="CO74" s="1250"/>
      <c r="CP74" s="1250"/>
      <c r="CQ74" s="1250"/>
      <c r="CR74" s="1250"/>
      <c r="CS74" s="1250"/>
      <c r="CT74" s="1250"/>
      <c r="CU74" s="1250"/>
      <c r="CV74" s="1250"/>
      <c r="CW74" s="1250"/>
      <c r="CX74" s="1250"/>
      <c r="CY74" s="1250"/>
      <c r="CZ74" s="1250"/>
      <c r="DA74" s="1250"/>
      <c r="DB74" s="1250"/>
      <c r="DC74" s="1250"/>
    </row>
    <row r="75" spans="2:107" x14ac:dyDescent="0.15">
      <c r="B75" s="372"/>
      <c r="G75" s="1265"/>
      <c r="H75" s="1265"/>
      <c r="I75" s="1260"/>
      <c r="J75" s="1260"/>
      <c r="K75" s="1266"/>
      <c r="L75" s="1266"/>
      <c r="M75" s="1266"/>
      <c r="N75" s="1266"/>
      <c r="AM75" s="381"/>
      <c r="AN75" s="1267"/>
      <c r="AO75" s="1267"/>
      <c r="AP75" s="1267"/>
      <c r="AQ75" s="1267"/>
      <c r="AR75" s="1267"/>
      <c r="AS75" s="1267"/>
      <c r="AT75" s="1267"/>
      <c r="AU75" s="1267"/>
      <c r="AV75" s="1267"/>
      <c r="AW75" s="1267"/>
      <c r="AX75" s="1267"/>
      <c r="AY75" s="1267"/>
      <c r="AZ75" s="1267"/>
      <c r="BA75" s="1267"/>
      <c r="BB75" s="1267" t="s">
        <v>603</v>
      </c>
      <c r="BC75" s="1267"/>
      <c r="BD75" s="1267"/>
      <c r="BE75" s="1267"/>
      <c r="BF75" s="1267"/>
      <c r="BG75" s="1267"/>
      <c r="BH75" s="1267"/>
      <c r="BI75" s="1267"/>
      <c r="BJ75" s="1267"/>
      <c r="BK75" s="1267"/>
      <c r="BL75" s="1267"/>
      <c r="BM75" s="1267"/>
      <c r="BN75" s="1267"/>
      <c r="BO75" s="1267"/>
      <c r="BP75" s="1250">
        <v>7.3</v>
      </c>
      <c r="BQ75" s="1250"/>
      <c r="BR75" s="1250"/>
      <c r="BS75" s="1250"/>
      <c r="BT75" s="1250"/>
      <c r="BU75" s="1250"/>
      <c r="BV75" s="1250"/>
      <c r="BW75" s="1250"/>
      <c r="BX75" s="1250">
        <v>7.3</v>
      </c>
      <c r="BY75" s="1250"/>
      <c r="BZ75" s="1250"/>
      <c r="CA75" s="1250"/>
      <c r="CB75" s="1250"/>
      <c r="CC75" s="1250"/>
      <c r="CD75" s="1250"/>
      <c r="CE75" s="1250"/>
      <c r="CF75" s="1250">
        <v>7.1</v>
      </c>
      <c r="CG75" s="1250"/>
      <c r="CH75" s="1250"/>
      <c r="CI75" s="1250"/>
      <c r="CJ75" s="1250"/>
      <c r="CK75" s="1250"/>
      <c r="CL75" s="1250"/>
      <c r="CM75" s="1250"/>
      <c r="CN75" s="1250">
        <v>6.8</v>
      </c>
      <c r="CO75" s="1250"/>
      <c r="CP75" s="1250"/>
      <c r="CQ75" s="1250"/>
      <c r="CR75" s="1250"/>
      <c r="CS75" s="1250"/>
      <c r="CT75" s="1250"/>
      <c r="CU75" s="1250"/>
      <c r="CV75" s="1250">
        <v>6.4</v>
      </c>
      <c r="CW75" s="1250"/>
      <c r="CX75" s="1250"/>
      <c r="CY75" s="1250"/>
      <c r="CZ75" s="1250"/>
      <c r="DA75" s="1250"/>
      <c r="DB75" s="1250"/>
      <c r="DC75" s="1250"/>
    </row>
    <row r="76" spans="2:107" x14ac:dyDescent="0.15">
      <c r="B76" s="372"/>
      <c r="G76" s="1265"/>
      <c r="H76" s="1265"/>
      <c r="I76" s="1260"/>
      <c r="J76" s="1260"/>
      <c r="K76" s="1266"/>
      <c r="L76" s="1266"/>
      <c r="M76" s="1266"/>
      <c r="N76" s="1266"/>
      <c r="AM76" s="381"/>
      <c r="AN76" s="1267"/>
      <c r="AO76" s="1267"/>
      <c r="AP76" s="1267"/>
      <c r="AQ76" s="1267"/>
      <c r="AR76" s="1267"/>
      <c r="AS76" s="1267"/>
      <c r="AT76" s="1267"/>
      <c r="AU76" s="1267"/>
      <c r="AV76" s="1267"/>
      <c r="AW76" s="1267"/>
      <c r="AX76" s="1267"/>
      <c r="AY76" s="1267"/>
      <c r="AZ76" s="1267"/>
      <c r="BA76" s="1267"/>
      <c r="BB76" s="1267"/>
      <c r="BC76" s="1267"/>
      <c r="BD76" s="1267"/>
      <c r="BE76" s="1267"/>
      <c r="BF76" s="1267"/>
      <c r="BG76" s="1267"/>
      <c r="BH76" s="1267"/>
      <c r="BI76" s="1267"/>
      <c r="BJ76" s="1267"/>
      <c r="BK76" s="1267"/>
      <c r="BL76" s="1267"/>
      <c r="BM76" s="1267"/>
      <c r="BN76" s="1267"/>
      <c r="BO76" s="1267"/>
      <c r="BP76" s="1250"/>
      <c r="BQ76" s="1250"/>
      <c r="BR76" s="1250"/>
      <c r="BS76" s="1250"/>
      <c r="BT76" s="1250"/>
      <c r="BU76" s="1250"/>
      <c r="BV76" s="1250"/>
      <c r="BW76" s="1250"/>
      <c r="BX76" s="1250"/>
      <c r="BY76" s="1250"/>
      <c r="BZ76" s="1250"/>
      <c r="CA76" s="1250"/>
      <c r="CB76" s="1250"/>
      <c r="CC76" s="1250"/>
      <c r="CD76" s="1250"/>
      <c r="CE76" s="1250"/>
      <c r="CF76" s="1250"/>
      <c r="CG76" s="1250"/>
      <c r="CH76" s="1250"/>
      <c r="CI76" s="1250"/>
      <c r="CJ76" s="1250"/>
      <c r="CK76" s="1250"/>
      <c r="CL76" s="1250"/>
      <c r="CM76" s="1250"/>
      <c r="CN76" s="1250"/>
      <c r="CO76" s="1250"/>
      <c r="CP76" s="1250"/>
      <c r="CQ76" s="1250"/>
      <c r="CR76" s="1250"/>
      <c r="CS76" s="1250"/>
      <c r="CT76" s="1250"/>
      <c r="CU76" s="1250"/>
      <c r="CV76" s="1250"/>
      <c r="CW76" s="1250"/>
      <c r="CX76" s="1250"/>
      <c r="CY76" s="1250"/>
      <c r="CZ76" s="1250"/>
      <c r="DA76" s="1250"/>
      <c r="DB76" s="1250"/>
      <c r="DC76" s="1250"/>
    </row>
    <row r="77" spans="2:107" x14ac:dyDescent="0.15">
      <c r="B77" s="372"/>
      <c r="G77" s="1260"/>
      <c r="H77" s="1260"/>
      <c r="I77" s="1260"/>
      <c r="J77" s="1260"/>
      <c r="K77" s="1270"/>
      <c r="L77" s="1270"/>
      <c r="M77" s="1270"/>
      <c r="N77" s="1270"/>
      <c r="AN77" s="1264" t="s">
        <v>601</v>
      </c>
      <c r="AO77" s="1264"/>
      <c r="AP77" s="1264"/>
      <c r="AQ77" s="1264"/>
      <c r="AR77" s="1264"/>
      <c r="AS77" s="1264"/>
      <c r="AT77" s="1264"/>
      <c r="AU77" s="1264"/>
      <c r="AV77" s="1264"/>
      <c r="AW77" s="1264"/>
      <c r="AX77" s="1264"/>
      <c r="AY77" s="1264"/>
      <c r="AZ77" s="1264"/>
      <c r="BA77" s="1264"/>
      <c r="BB77" s="1267" t="s">
        <v>599</v>
      </c>
      <c r="BC77" s="1267"/>
      <c r="BD77" s="1267"/>
      <c r="BE77" s="1267"/>
      <c r="BF77" s="1267"/>
      <c r="BG77" s="1267"/>
      <c r="BH77" s="1267"/>
      <c r="BI77" s="1267"/>
      <c r="BJ77" s="1267"/>
      <c r="BK77" s="1267"/>
      <c r="BL77" s="1267"/>
      <c r="BM77" s="1267"/>
      <c r="BN77" s="1267"/>
      <c r="BO77" s="1267"/>
      <c r="BP77" s="1250">
        <v>52.7</v>
      </c>
      <c r="BQ77" s="1250"/>
      <c r="BR77" s="1250"/>
      <c r="BS77" s="1250"/>
      <c r="BT77" s="1250"/>
      <c r="BU77" s="1250"/>
      <c r="BV77" s="1250"/>
      <c r="BW77" s="1250"/>
      <c r="BX77" s="1250">
        <v>49.7</v>
      </c>
      <c r="BY77" s="1250"/>
      <c r="BZ77" s="1250"/>
      <c r="CA77" s="1250"/>
      <c r="CB77" s="1250"/>
      <c r="CC77" s="1250"/>
      <c r="CD77" s="1250"/>
      <c r="CE77" s="1250"/>
      <c r="CF77" s="1250">
        <v>37.299999999999997</v>
      </c>
      <c r="CG77" s="1250"/>
      <c r="CH77" s="1250"/>
      <c r="CI77" s="1250"/>
      <c r="CJ77" s="1250"/>
      <c r="CK77" s="1250"/>
      <c r="CL77" s="1250"/>
      <c r="CM77" s="1250"/>
      <c r="CN77" s="1250">
        <v>23</v>
      </c>
      <c r="CO77" s="1250"/>
      <c r="CP77" s="1250"/>
      <c r="CQ77" s="1250"/>
      <c r="CR77" s="1250"/>
      <c r="CS77" s="1250"/>
      <c r="CT77" s="1250"/>
      <c r="CU77" s="1250"/>
      <c r="CV77" s="1250">
        <v>15.5</v>
      </c>
      <c r="CW77" s="1250"/>
      <c r="CX77" s="1250"/>
      <c r="CY77" s="1250"/>
      <c r="CZ77" s="1250"/>
      <c r="DA77" s="1250"/>
      <c r="DB77" s="1250"/>
      <c r="DC77" s="1250"/>
    </row>
    <row r="78" spans="2:107" x14ac:dyDescent="0.15">
      <c r="B78" s="372"/>
      <c r="G78" s="1260"/>
      <c r="H78" s="1260"/>
      <c r="I78" s="1260"/>
      <c r="J78" s="1260"/>
      <c r="K78" s="1270"/>
      <c r="L78" s="1270"/>
      <c r="M78" s="1270"/>
      <c r="N78" s="1270"/>
      <c r="AN78" s="1264"/>
      <c r="AO78" s="1264"/>
      <c r="AP78" s="1264"/>
      <c r="AQ78" s="1264"/>
      <c r="AR78" s="1264"/>
      <c r="AS78" s="1264"/>
      <c r="AT78" s="1264"/>
      <c r="AU78" s="1264"/>
      <c r="AV78" s="1264"/>
      <c r="AW78" s="1264"/>
      <c r="AX78" s="1264"/>
      <c r="AY78" s="1264"/>
      <c r="AZ78" s="1264"/>
      <c r="BA78" s="1264"/>
      <c r="BB78" s="1267"/>
      <c r="BC78" s="1267"/>
      <c r="BD78" s="1267"/>
      <c r="BE78" s="1267"/>
      <c r="BF78" s="1267"/>
      <c r="BG78" s="1267"/>
      <c r="BH78" s="1267"/>
      <c r="BI78" s="1267"/>
      <c r="BJ78" s="1267"/>
      <c r="BK78" s="1267"/>
      <c r="BL78" s="1267"/>
      <c r="BM78" s="1267"/>
      <c r="BN78" s="1267"/>
      <c r="BO78" s="1267"/>
      <c r="BP78" s="1250"/>
      <c r="BQ78" s="1250"/>
      <c r="BR78" s="1250"/>
      <c r="BS78" s="1250"/>
      <c r="BT78" s="1250"/>
      <c r="BU78" s="1250"/>
      <c r="BV78" s="1250"/>
      <c r="BW78" s="1250"/>
      <c r="BX78" s="1250"/>
      <c r="BY78" s="1250"/>
      <c r="BZ78" s="1250"/>
      <c r="CA78" s="1250"/>
      <c r="CB78" s="1250"/>
      <c r="CC78" s="1250"/>
      <c r="CD78" s="1250"/>
      <c r="CE78" s="1250"/>
      <c r="CF78" s="1250"/>
      <c r="CG78" s="1250"/>
      <c r="CH78" s="1250"/>
      <c r="CI78" s="1250"/>
      <c r="CJ78" s="1250"/>
      <c r="CK78" s="1250"/>
      <c r="CL78" s="1250"/>
      <c r="CM78" s="1250"/>
      <c r="CN78" s="1250"/>
      <c r="CO78" s="1250"/>
      <c r="CP78" s="1250"/>
      <c r="CQ78" s="1250"/>
      <c r="CR78" s="1250"/>
      <c r="CS78" s="1250"/>
      <c r="CT78" s="1250"/>
      <c r="CU78" s="1250"/>
      <c r="CV78" s="1250"/>
      <c r="CW78" s="1250"/>
      <c r="CX78" s="1250"/>
      <c r="CY78" s="1250"/>
      <c r="CZ78" s="1250"/>
      <c r="DA78" s="1250"/>
      <c r="DB78" s="1250"/>
      <c r="DC78" s="1250"/>
    </row>
    <row r="79" spans="2:107" x14ac:dyDescent="0.15">
      <c r="B79" s="372"/>
      <c r="G79" s="1260"/>
      <c r="H79" s="1260"/>
      <c r="I79" s="1269"/>
      <c r="J79" s="1269"/>
      <c r="K79" s="1271"/>
      <c r="L79" s="1271"/>
      <c r="M79" s="1271"/>
      <c r="N79" s="1271"/>
      <c r="AN79" s="1264"/>
      <c r="AO79" s="1264"/>
      <c r="AP79" s="1264"/>
      <c r="AQ79" s="1264"/>
      <c r="AR79" s="1264"/>
      <c r="AS79" s="1264"/>
      <c r="AT79" s="1264"/>
      <c r="AU79" s="1264"/>
      <c r="AV79" s="1264"/>
      <c r="AW79" s="1264"/>
      <c r="AX79" s="1264"/>
      <c r="AY79" s="1264"/>
      <c r="AZ79" s="1264"/>
      <c r="BA79" s="1264"/>
      <c r="BB79" s="1267" t="s">
        <v>603</v>
      </c>
      <c r="BC79" s="1267"/>
      <c r="BD79" s="1267"/>
      <c r="BE79" s="1267"/>
      <c r="BF79" s="1267"/>
      <c r="BG79" s="1267"/>
      <c r="BH79" s="1267"/>
      <c r="BI79" s="1267"/>
      <c r="BJ79" s="1267"/>
      <c r="BK79" s="1267"/>
      <c r="BL79" s="1267"/>
      <c r="BM79" s="1267"/>
      <c r="BN79" s="1267"/>
      <c r="BO79" s="1267"/>
      <c r="BP79" s="1250">
        <v>9.5</v>
      </c>
      <c r="BQ79" s="1250"/>
      <c r="BR79" s="1250"/>
      <c r="BS79" s="1250"/>
      <c r="BT79" s="1250"/>
      <c r="BU79" s="1250"/>
      <c r="BV79" s="1250"/>
      <c r="BW79" s="1250"/>
      <c r="BX79" s="1250">
        <v>9.1999999999999993</v>
      </c>
      <c r="BY79" s="1250"/>
      <c r="BZ79" s="1250"/>
      <c r="CA79" s="1250"/>
      <c r="CB79" s="1250"/>
      <c r="CC79" s="1250"/>
      <c r="CD79" s="1250"/>
      <c r="CE79" s="1250"/>
      <c r="CF79" s="1250">
        <v>8.6</v>
      </c>
      <c r="CG79" s="1250"/>
      <c r="CH79" s="1250"/>
      <c r="CI79" s="1250"/>
      <c r="CJ79" s="1250"/>
      <c r="CK79" s="1250"/>
      <c r="CL79" s="1250"/>
      <c r="CM79" s="1250"/>
      <c r="CN79" s="1250">
        <v>8.1999999999999993</v>
      </c>
      <c r="CO79" s="1250"/>
      <c r="CP79" s="1250"/>
      <c r="CQ79" s="1250"/>
      <c r="CR79" s="1250"/>
      <c r="CS79" s="1250"/>
      <c r="CT79" s="1250"/>
      <c r="CU79" s="1250"/>
      <c r="CV79" s="1250">
        <v>8</v>
      </c>
      <c r="CW79" s="1250"/>
      <c r="CX79" s="1250"/>
      <c r="CY79" s="1250"/>
      <c r="CZ79" s="1250"/>
      <c r="DA79" s="1250"/>
      <c r="DB79" s="1250"/>
      <c r="DC79" s="1250"/>
    </row>
    <row r="80" spans="2:107" x14ac:dyDescent="0.15">
      <c r="B80" s="372"/>
      <c r="G80" s="1260"/>
      <c r="H80" s="1260"/>
      <c r="I80" s="1269"/>
      <c r="J80" s="1269"/>
      <c r="K80" s="1271"/>
      <c r="L80" s="1271"/>
      <c r="M80" s="1271"/>
      <c r="N80" s="1271"/>
      <c r="AN80" s="1264"/>
      <c r="AO80" s="1264"/>
      <c r="AP80" s="1264"/>
      <c r="AQ80" s="1264"/>
      <c r="AR80" s="1264"/>
      <c r="AS80" s="1264"/>
      <c r="AT80" s="1264"/>
      <c r="AU80" s="1264"/>
      <c r="AV80" s="1264"/>
      <c r="AW80" s="1264"/>
      <c r="AX80" s="1264"/>
      <c r="AY80" s="1264"/>
      <c r="AZ80" s="1264"/>
      <c r="BA80" s="1264"/>
      <c r="BB80" s="1267"/>
      <c r="BC80" s="1267"/>
      <c r="BD80" s="1267"/>
      <c r="BE80" s="1267"/>
      <c r="BF80" s="1267"/>
      <c r="BG80" s="1267"/>
      <c r="BH80" s="1267"/>
      <c r="BI80" s="1267"/>
      <c r="BJ80" s="1267"/>
      <c r="BK80" s="1267"/>
      <c r="BL80" s="1267"/>
      <c r="BM80" s="1267"/>
      <c r="BN80" s="1267"/>
      <c r="BO80" s="1267"/>
      <c r="BP80" s="1250"/>
      <c r="BQ80" s="1250"/>
      <c r="BR80" s="1250"/>
      <c r="BS80" s="1250"/>
      <c r="BT80" s="1250"/>
      <c r="BU80" s="1250"/>
      <c r="BV80" s="1250"/>
      <c r="BW80" s="1250"/>
      <c r="BX80" s="1250"/>
      <c r="BY80" s="1250"/>
      <c r="BZ80" s="1250"/>
      <c r="CA80" s="1250"/>
      <c r="CB80" s="1250"/>
      <c r="CC80" s="1250"/>
      <c r="CD80" s="1250"/>
      <c r="CE80" s="1250"/>
      <c r="CF80" s="1250"/>
      <c r="CG80" s="1250"/>
      <c r="CH80" s="1250"/>
      <c r="CI80" s="1250"/>
      <c r="CJ80" s="1250"/>
      <c r="CK80" s="1250"/>
      <c r="CL80" s="1250"/>
      <c r="CM80" s="1250"/>
      <c r="CN80" s="1250"/>
      <c r="CO80" s="1250"/>
      <c r="CP80" s="1250"/>
      <c r="CQ80" s="1250"/>
      <c r="CR80" s="1250"/>
      <c r="CS80" s="1250"/>
      <c r="CT80" s="1250"/>
      <c r="CU80" s="1250"/>
      <c r="CV80" s="1250"/>
      <c r="CW80" s="1250"/>
      <c r="CX80" s="1250"/>
      <c r="CY80" s="1250"/>
      <c r="CZ80" s="1250"/>
      <c r="DA80" s="1250"/>
      <c r="DB80" s="1250"/>
      <c r="DC80" s="1250"/>
    </row>
    <row r="81" spans="2:109" x14ac:dyDescent="0.15">
      <c r="B81" s="372"/>
    </row>
    <row r="82" spans="2:109" ht="17.25" x14ac:dyDescent="0.15">
      <c r="B82" s="372"/>
      <c r="K82" s="399"/>
      <c r="L82" s="399"/>
      <c r="M82" s="399"/>
      <c r="N82" s="399"/>
      <c r="AQ82" s="399"/>
      <c r="AR82" s="399"/>
      <c r="AS82" s="399"/>
      <c r="AT82" s="399"/>
      <c r="BC82" s="399"/>
      <c r="BD82" s="399"/>
      <c r="BE82" s="399"/>
      <c r="BF82" s="399"/>
      <c r="BO82" s="399"/>
      <c r="BP82" s="399"/>
      <c r="BQ82" s="399"/>
      <c r="BR82" s="399"/>
      <c r="CA82" s="399"/>
      <c r="CB82" s="399"/>
      <c r="CC82" s="399"/>
      <c r="CD82" s="399"/>
      <c r="CM82" s="399"/>
      <c r="CN82" s="399"/>
      <c r="CO82" s="399"/>
      <c r="CP82" s="399"/>
      <c r="CY82" s="399"/>
      <c r="CZ82" s="399"/>
      <c r="DA82" s="399"/>
      <c r="DB82" s="399"/>
      <c r="DC82" s="399"/>
    </row>
    <row r="83" spans="2:109" x14ac:dyDescent="0.15">
      <c r="B83" s="374"/>
      <c r="C83" s="375"/>
      <c r="D83" s="375"/>
      <c r="E83" s="375"/>
      <c r="F83" s="375"/>
      <c r="G83" s="375"/>
      <c r="H83" s="375"/>
      <c r="I83" s="375"/>
      <c r="J83" s="375"/>
      <c r="K83" s="375"/>
      <c r="L83" s="375"/>
      <c r="M83" s="375"/>
      <c r="N83" s="375"/>
      <c r="O83" s="375"/>
      <c r="P83" s="375"/>
      <c r="Q83" s="375"/>
      <c r="R83" s="375"/>
      <c r="S83" s="375"/>
      <c r="T83" s="375"/>
      <c r="U83" s="375"/>
      <c r="V83" s="375"/>
      <c r="W83" s="375"/>
      <c r="X83" s="375"/>
      <c r="Y83" s="375"/>
      <c r="Z83" s="375"/>
      <c r="AA83" s="375"/>
      <c r="AB83" s="375"/>
      <c r="AC83" s="375"/>
      <c r="AD83" s="375"/>
      <c r="AE83" s="375"/>
      <c r="AF83" s="375"/>
      <c r="AG83" s="375"/>
      <c r="AH83" s="375"/>
      <c r="AI83" s="375"/>
      <c r="AJ83" s="375"/>
      <c r="AK83" s="375"/>
      <c r="AL83" s="375"/>
      <c r="AM83" s="375"/>
      <c r="AN83" s="375"/>
      <c r="AO83" s="375"/>
      <c r="AP83" s="375"/>
      <c r="AQ83" s="375"/>
      <c r="AR83" s="375"/>
      <c r="AS83" s="375"/>
      <c r="AT83" s="375"/>
      <c r="AU83" s="375"/>
      <c r="AV83" s="375"/>
      <c r="AW83" s="375"/>
      <c r="AX83" s="375"/>
      <c r="AY83" s="375"/>
      <c r="AZ83" s="375"/>
      <c r="BA83" s="375"/>
      <c r="BB83" s="375"/>
      <c r="BC83" s="375"/>
      <c r="BD83" s="375"/>
      <c r="BE83" s="375"/>
      <c r="BF83" s="375"/>
      <c r="BG83" s="375"/>
      <c r="BH83" s="375"/>
      <c r="BI83" s="375"/>
      <c r="BJ83" s="375"/>
      <c r="BK83" s="375"/>
      <c r="BL83" s="375"/>
      <c r="BM83" s="375"/>
      <c r="BN83" s="375"/>
      <c r="BO83" s="375"/>
      <c r="BP83" s="375"/>
      <c r="BQ83" s="375"/>
      <c r="BR83" s="375"/>
      <c r="BS83" s="375"/>
      <c r="BT83" s="375"/>
      <c r="BU83" s="375"/>
      <c r="BV83" s="375"/>
      <c r="BW83" s="375"/>
      <c r="BX83" s="375"/>
      <c r="BY83" s="375"/>
      <c r="BZ83" s="375"/>
      <c r="CA83" s="375"/>
      <c r="CB83" s="375"/>
      <c r="CC83" s="375"/>
      <c r="CD83" s="375"/>
      <c r="CE83" s="375"/>
      <c r="CF83" s="375"/>
      <c r="CG83" s="375"/>
      <c r="CH83" s="375"/>
      <c r="CI83" s="375"/>
      <c r="CJ83" s="375"/>
      <c r="CK83" s="375"/>
      <c r="CL83" s="375"/>
      <c r="CM83" s="375"/>
      <c r="CN83" s="375"/>
      <c r="CO83" s="375"/>
      <c r="CP83" s="375"/>
      <c r="CQ83" s="375"/>
      <c r="CR83" s="375"/>
      <c r="CS83" s="375"/>
      <c r="CT83" s="375"/>
      <c r="CU83" s="375"/>
      <c r="CV83" s="375"/>
      <c r="CW83" s="375"/>
      <c r="CX83" s="375"/>
      <c r="CY83" s="375"/>
      <c r="CZ83" s="375"/>
      <c r="DA83" s="375"/>
      <c r="DB83" s="375"/>
      <c r="DC83" s="375"/>
      <c r="DD83" s="376"/>
    </row>
    <row r="84" spans="2:109" x14ac:dyDescent="0.15">
      <c r="DD84" s="366"/>
      <c r="DE84" s="366"/>
    </row>
    <row r="85" spans="2:109" x14ac:dyDescent="0.15">
      <c r="DD85" s="366"/>
      <c r="DE85" s="366"/>
    </row>
  </sheetData>
  <sheetProtection algorithmName="SHA-512" hashValue="dr39VjDjjB0kl89tA0UQz/Dq4uhuJ+uEO/1MJ0yJ1NTXBKccMJBDjiIgCaTfqxCSVYJijdjvRUhslPqKSSDqOQ==" saltValue="0LhLRQlZPNTVEKr9m2Q8jg=="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75" zoomScaleNormal="75" zoomScaleSheetLayoutView="70" workbookViewId="0"/>
  </sheetViews>
  <sheetFormatPr defaultColWidth="0" defaultRowHeight="13.5" customHeight="1" zeroHeight="1" x14ac:dyDescent="0.15"/>
  <cols>
    <col min="1" max="34" width="2.5" style="260" customWidth="1"/>
    <col min="35" max="122" width="2.5" style="259" customWidth="1"/>
    <col min="123" max="16384" width="2.5" style="259" hidden="1"/>
  </cols>
  <sheetData>
    <row r="1" spans="1:34"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1:34" x14ac:dyDescent="0.15">
      <c r="S2" s="259"/>
      <c r="AH2" s="259"/>
    </row>
    <row r="3" spans="1: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1:34" x14ac:dyDescent="0.15"/>
    <row r="5" spans="1:34" x14ac:dyDescent="0.15"/>
    <row r="6" spans="1:34" x14ac:dyDescent="0.15"/>
    <row r="7" spans="1:34" x14ac:dyDescent="0.15"/>
    <row r="8" spans="1:34" x14ac:dyDescent="0.15"/>
    <row r="9" spans="1:34" x14ac:dyDescent="0.15">
      <c r="AH9" s="259"/>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505</v>
      </c>
    </row>
  </sheetData>
  <sheetProtection algorithmName="SHA-512" hashValue="Mzth884t9T6rjD4pJv1ugO1zNz43WzyhISXB3visuvCPU4OKTGOpj7rFmPw9jZzl7tWrUe1B3dFjVe+AMPkbhA==" saltValue="2KB/4ZkRkXjarKNhBwYFrg=="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75" zoomScaleNormal="75" zoomScaleSheetLayoutView="55" workbookViewId="0"/>
  </sheetViews>
  <sheetFormatPr defaultColWidth="0" defaultRowHeight="13.5" customHeight="1" zeroHeight="1" x14ac:dyDescent="0.15"/>
  <cols>
    <col min="1" max="34" width="2.5" style="260" customWidth="1"/>
    <col min="35" max="122" width="2.5" style="259" customWidth="1"/>
    <col min="123" max="16384" width="2.5" style="259" hidden="1"/>
  </cols>
  <sheetData>
    <row r="1" spans="2:34"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2:34" x14ac:dyDescent="0.15">
      <c r="S2" s="259"/>
      <c r="AH2" s="259"/>
    </row>
    <row r="3" spans="2: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2:34" x14ac:dyDescent="0.15"/>
    <row r="5" spans="2:34" x14ac:dyDescent="0.15"/>
    <row r="6" spans="2:34" x14ac:dyDescent="0.15"/>
    <row r="7" spans="2:34" x14ac:dyDescent="0.15"/>
    <row r="8" spans="2:34" x14ac:dyDescent="0.15"/>
    <row r="9" spans="2:34" x14ac:dyDescent="0.15">
      <c r="AH9" s="259"/>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c r="AG59" s="259"/>
      <c r="AH59" s="259"/>
    </row>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505</v>
      </c>
    </row>
  </sheetData>
  <sheetProtection algorithmName="SHA-512" hashValue="u+OpWy4ePTQ/944LdXd9/sP2/Ozv3qUD3gU/ezcBXd3gjpepP8KuulD7BbcrxEi+hGq+LA5rjEmzgqnx0kPTSg==" saltValue="i2YCrA+LtT/9jhpHDPg2S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zoomScale="75" zoomScaleNormal="75"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54</v>
      </c>
      <c r="E2" s="149"/>
      <c r="F2" s="150" t="s">
        <v>555</v>
      </c>
      <c r="G2" s="151"/>
      <c r="H2" s="152"/>
    </row>
    <row r="3" spans="1:8" x14ac:dyDescent="0.15">
      <c r="A3" s="148" t="s">
        <v>548</v>
      </c>
      <c r="B3" s="153"/>
      <c r="C3" s="154"/>
      <c r="D3" s="155">
        <v>18969</v>
      </c>
      <c r="E3" s="156"/>
      <c r="F3" s="157">
        <v>69729</v>
      </c>
      <c r="G3" s="158"/>
      <c r="H3" s="159"/>
    </row>
    <row r="4" spans="1:8" x14ac:dyDescent="0.15">
      <c r="A4" s="160"/>
      <c r="B4" s="161"/>
      <c r="C4" s="162"/>
      <c r="D4" s="163">
        <v>13396</v>
      </c>
      <c r="E4" s="164"/>
      <c r="F4" s="165">
        <v>38908</v>
      </c>
      <c r="G4" s="166"/>
      <c r="H4" s="167"/>
    </row>
    <row r="5" spans="1:8" x14ac:dyDescent="0.15">
      <c r="A5" s="148" t="s">
        <v>550</v>
      </c>
      <c r="B5" s="153"/>
      <c r="C5" s="154"/>
      <c r="D5" s="155">
        <v>21740</v>
      </c>
      <c r="E5" s="156"/>
      <c r="F5" s="157">
        <v>74581</v>
      </c>
      <c r="G5" s="158"/>
      <c r="H5" s="159"/>
    </row>
    <row r="6" spans="1:8" x14ac:dyDescent="0.15">
      <c r="A6" s="160"/>
      <c r="B6" s="161"/>
      <c r="C6" s="162"/>
      <c r="D6" s="163">
        <v>15505</v>
      </c>
      <c r="E6" s="164"/>
      <c r="F6" s="165">
        <v>41563</v>
      </c>
      <c r="G6" s="166"/>
      <c r="H6" s="167"/>
    </row>
    <row r="7" spans="1:8" x14ac:dyDescent="0.15">
      <c r="A7" s="148" t="s">
        <v>551</v>
      </c>
      <c r="B7" s="153"/>
      <c r="C7" s="154"/>
      <c r="D7" s="155">
        <v>34264</v>
      </c>
      <c r="E7" s="156"/>
      <c r="F7" s="157">
        <v>76347</v>
      </c>
      <c r="G7" s="158"/>
      <c r="H7" s="159"/>
    </row>
    <row r="8" spans="1:8" x14ac:dyDescent="0.15">
      <c r="A8" s="160"/>
      <c r="B8" s="161"/>
      <c r="C8" s="162"/>
      <c r="D8" s="163">
        <v>22418</v>
      </c>
      <c r="E8" s="164"/>
      <c r="F8" s="165">
        <v>41762</v>
      </c>
      <c r="G8" s="166"/>
      <c r="H8" s="167"/>
    </row>
    <row r="9" spans="1:8" x14ac:dyDescent="0.15">
      <c r="A9" s="148" t="s">
        <v>552</v>
      </c>
      <c r="B9" s="153"/>
      <c r="C9" s="154"/>
      <c r="D9" s="155">
        <v>25223</v>
      </c>
      <c r="E9" s="156"/>
      <c r="F9" s="157">
        <v>71279</v>
      </c>
      <c r="G9" s="158"/>
      <c r="H9" s="159"/>
    </row>
    <row r="10" spans="1:8" x14ac:dyDescent="0.15">
      <c r="A10" s="160"/>
      <c r="B10" s="161"/>
      <c r="C10" s="162"/>
      <c r="D10" s="163">
        <v>14712</v>
      </c>
      <c r="E10" s="164"/>
      <c r="F10" s="165">
        <v>36731</v>
      </c>
      <c r="G10" s="166"/>
      <c r="H10" s="167"/>
    </row>
    <row r="11" spans="1:8" x14ac:dyDescent="0.15">
      <c r="A11" s="148" t="s">
        <v>553</v>
      </c>
      <c r="B11" s="153"/>
      <c r="C11" s="154"/>
      <c r="D11" s="155">
        <v>59213</v>
      </c>
      <c r="E11" s="156"/>
      <c r="F11" s="157">
        <v>74994</v>
      </c>
      <c r="G11" s="158"/>
      <c r="H11" s="159"/>
    </row>
    <row r="12" spans="1:8" x14ac:dyDescent="0.15">
      <c r="A12" s="160"/>
      <c r="B12" s="161"/>
      <c r="C12" s="168"/>
      <c r="D12" s="163">
        <v>34687</v>
      </c>
      <c r="E12" s="164"/>
      <c r="F12" s="165">
        <v>36188</v>
      </c>
      <c r="G12" s="166"/>
      <c r="H12" s="167"/>
    </row>
    <row r="13" spans="1:8" x14ac:dyDescent="0.15">
      <c r="A13" s="148"/>
      <c r="B13" s="153"/>
      <c r="C13" s="169"/>
      <c r="D13" s="170">
        <v>31882</v>
      </c>
      <c r="E13" s="171"/>
      <c r="F13" s="172">
        <v>73386</v>
      </c>
      <c r="G13" s="173"/>
      <c r="H13" s="159"/>
    </row>
    <row r="14" spans="1:8" x14ac:dyDescent="0.15">
      <c r="A14" s="160"/>
      <c r="B14" s="161"/>
      <c r="C14" s="162"/>
      <c r="D14" s="163">
        <v>20144</v>
      </c>
      <c r="E14" s="164"/>
      <c r="F14" s="165">
        <v>39030</v>
      </c>
      <c r="G14" s="166"/>
      <c r="H14" s="167"/>
    </row>
    <row r="17" spans="1:11" x14ac:dyDescent="0.15">
      <c r="A17" s="144" t="s">
        <v>55</v>
      </c>
    </row>
    <row r="18" spans="1:11" x14ac:dyDescent="0.15">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15">
      <c r="A19" s="174" t="s">
        <v>56</v>
      </c>
      <c r="B19" s="174">
        <f>ROUND(VALUE(SUBSTITUTE(実質収支比率等に係る経年分析!F$48,"▲","-")),2)</f>
        <v>4.03</v>
      </c>
      <c r="C19" s="174">
        <f>ROUND(VALUE(SUBSTITUTE(実質収支比率等に係る経年分析!G$48,"▲","-")),2)</f>
        <v>3.68</v>
      </c>
      <c r="D19" s="174">
        <f>ROUND(VALUE(SUBSTITUTE(実質収支比率等に係る経年分析!H$48,"▲","-")),2)</f>
        <v>3.69</v>
      </c>
      <c r="E19" s="174">
        <f>ROUND(VALUE(SUBSTITUTE(実質収支比率等に係る経年分析!I$48,"▲","-")),2)</f>
        <v>4.03</v>
      </c>
      <c r="F19" s="174">
        <f>ROUND(VALUE(SUBSTITUTE(実質収支比率等に係る経年分析!J$48,"▲","-")),2)</f>
        <v>6.61</v>
      </c>
    </row>
    <row r="20" spans="1:11" x14ac:dyDescent="0.15">
      <c r="A20" s="174" t="s">
        <v>57</v>
      </c>
      <c r="B20" s="174">
        <f>ROUND(VALUE(SUBSTITUTE(実質収支比率等に係る経年分析!F$47,"▲","-")),2)</f>
        <v>18.16</v>
      </c>
      <c r="C20" s="174">
        <f>ROUND(VALUE(SUBSTITUTE(実質収支比率等に係る経年分析!G$47,"▲","-")),2)</f>
        <v>15.96</v>
      </c>
      <c r="D20" s="174">
        <f>ROUND(VALUE(SUBSTITUTE(実質収支比率等に係る経年分析!H$47,"▲","-")),2)</f>
        <v>17.079999999999998</v>
      </c>
      <c r="E20" s="174">
        <f>ROUND(VALUE(SUBSTITUTE(実質収支比率等に係る経年分析!I$47,"▲","-")),2)</f>
        <v>28.03</v>
      </c>
      <c r="F20" s="174">
        <f>ROUND(VALUE(SUBSTITUTE(実質収支比率等に係る経年分析!J$47,"▲","-")),2)</f>
        <v>26.65</v>
      </c>
    </row>
    <row r="21" spans="1:11" x14ac:dyDescent="0.15">
      <c r="A21" s="174" t="s">
        <v>58</v>
      </c>
      <c r="B21" s="174">
        <f>IF(ISNUMBER(VALUE(SUBSTITUTE(実質収支比率等に係る経年分析!F$49,"▲","-"))),ROUND(VALUE(SUBSTITUTE(実質収支比率等に係る経年分析!F$49,"▲","-")),2),NA())</f>
        <v>-7.11</v>
      </c>
      <c r="C21" s="174">
        <f>IF(ISNUMBER(VALUE(SUBSTITUTE(実質収支比率等に係る経年分析!G$49,"▲","-"))),ROUND(VALUE(SUBSTITUTE(実質収支比率等に係る経年分析!G$49,"▲","-")),2),NA())</f>
        <v>-2.46</v>
      </c>
      <c r="D21" s="174">
        <f>IF(ISNUMBER(VALUE(SUBSTITUTE(実質収支比率等に係る経年分析!H$49,"▲","-"))),ROUND(VALUE(SUBSTITUTE(実質収支比率等に係る経年分析!H$49,"▲","-")),2),NA())</f>
        <v>2.09</v>
      </c>
      <c r="E21" s="174">
        <f>IF(ISNUMBER(VALUE(SUBSTITUTE(実質収支比率等に係る経年分析!I$49,"▲","-"))),ROUND(VALUE(SUBSTITUTE(実質収支比率等に係る経年分析!I$49,"▲","-")),2),NA())</f>
        <v>12.47</v>
      </c>
      <c r="F21" s="174">
        <f>IF(ISNUMBER(VALUE(SUBSTITUTE(実質収支比率等に係る経年分析!J$49,"▲","-"))),ROUND(VALUE(SUBSTITUTE(実質収支比率等に係る経年分析!J$49,"▲","-")),2),NA())</f>
        <v>0.83</v>
      </c>
    </row>
    <row r="24" spans="1:11" x14ac:dyDescent="0.15">
      <c r="A24" s="144" t="s">
        <v>59</v>
      </c>
    </row>
    <row r="25" spans="1:11" x14ac:dyDescent="0.15">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15">
      <c r="A26" s="175"/>
      <c r="B26" s="175" t="s">
        <v>60</v>
      </c>
      <c r="C26" s="175" t="s">
        <v>61</v>
      </c>
      <c r="D26" s="175" t="s">
        <v>60</v>
      </c>
      <c r="E26" s="175" t="s">
        <v>61</v>
      </c>
      <c r="F26" s="175" t="s">
        <v>60</v>
      </c>
      <c r="G26" s="175" t="s">
        <v>61</v>
      </c>
      <c r="H26" s="175" t="s">
        <v>60</v>
      </c>
      <c r="I26" s="175" t="s">
        <v>61</v>
      </c>
      <c r="J26" s="175" t="s">
        <v>60</v>
      </c>
      <c r="K26" s="175" t="s">
        <v>61</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0.7</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0.41</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0.15</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x14ac:dyDescent="0.15">
      <c r="A30" s="175" t="e">
        <f>IF(連結実質赤字比率に係る赤字・黒字の構成分析!C$40="",NA(),連結実質赤字比率に係る赤字・黒字の構成分析!C$40)</f>
        <v>#N/A</v>
      </c>
      <c r="B30" s="175" t="e">
        <f>IF(ROUND(VALUE(SUBSTITUTE(連結実質赤字比率に係る赤字・黒字の構成分析!F$40,"▲", "-")), 2) &lt; 0, ABS(ROUND(VALUE(SUBSTITUTE(連結実質赤字比率に係る赤字・黒字の構成分析!F$40,"▲", "-")), 2)), NA())</f>
        <v>#VALUE!</v>
      </c>
      <c r="C30" s="175" t="e">
        <f>IF(ROUND(VALUE(SUBSTITUTE(連結実質赤字比率に係る赤字・黒字の構成分析!F$40,"▲", "-")), 2) &gt;= 0, ABS(ROUND(VALUE(SUBSTITUTE(連結実質赤字比率に係る赤字・黒字の構成分析!F$40,"▲", "-")), 2)), NA())</f>
        <v>#VALUE!</v>
      </c>
      <c r="D30" s="175" t="e">
        <f>IF(ROUND(VALUE(SUBSTITUTE(連結実質赤字比率に係る赤字・黒字の構成分析!G$40,"▲", "-")), 2) &lt; 0, ABS(ROUND(VALUE(SUBSTITUTE(連結実質赤字比率に係る赤字・黒字の構成分析!G$40,"▲", "-")), 2)), NA())</f>
        <v>#VALUE!</v>
      </c>
      <c r="E30" s="175" t="e">
        <f>IF(ROUND(VALUE(SUBSTITUTE(連結実質赤字比率に係る赤字・黒字の構成分析!G$40,"▲", "-")), 2) &gt;= 0, ABS(ROUND(VALUE(SUBSTITUTE(連結実質赤字比率に係る赤字・黒字の構成分析!G$40,"▲", "-")), 2)), NA())</f>
        <v>#VALUE!</v>
      </c>
      <c r="F30" s="175" t="e">
        <f>IF(ROUND(VALUE(SUBSTITUTE(連結実質赤字比率に係る赤字・黒字の構成分析!H$40,"▲", "-")), 2) &lt; 0, ABS(ROUND(VALUE(SUBSTITUTE(連結実質赤字比率に係る赤字・黒字の構成分析!H$40,"▲", "-")), 2)), NA())</f>
        <v>#VALUE!</v>
      </c>
      <c r="G30" s="175" t="e">
        <f>IF(ROUND(VALUE(SUBSTITUTE(連結実質赤字比率に係る赤字・黒字の構成分析!H$40,"▲", "-")), 2) &gt;= 0, ABS(ROUND(VALUE(SUBSTITUTE(連結実質赤字比率に係る赤字・黒字の構成分析!H$40,"▲", "-")), 2)), NA())</f>
        <v>#VALUE!</v>
      </c>
      <c r="H30" s="175" t="e">
        <f>IF(ROUND(VALUE(SUBSTITUTE(連結実質赤字比率に係る赤字・黒字の構成分析!I$40,"▲", "-")), 2) &lt; 0, ABS(ROUND(VALUE(SUBSTITUTE(連結実質赤字比率に係る赤字・黒字の構成分析!I$40,"▲", "-")), 2)), NA())</f>
        <v>#VALUE!</v>
      </c>
      <c r="I30" s="175" t="e">
        <f>IF(ROUND(VALUE(SUBSTITUTE(連結実質赤字比率に係る赤字・黒字の構成分析!I$40,"▲", "-")), 2) &gt;= 0, ABS(ROUND(VALUE(SUBSTITUTE(連結実質赤字比率に係る赤字・黒字の構成分析!I$40,"▲", "-")), 2)), NA())</f>
        <v>#VALUE!</v>
      </c>
      <c r="J30" s="175" t="e">
        <f>IF(ROUND(VALUE(SUBSTITUTE(連結実質赤字比率に係る赤字・黒字の構成分析!J$40,"▲", "-")), 2) &lt; 0, ABS(ROUND(VALUE(SUBSTITUTE(連結実質赤字比率に係る赤字・黒字の構成分析!J$40,"▲", "-")), 2)), NA())</f>
        <v>#VALUE!</v>
      </c>
      <c r="K30" s="175" t="e">
        <f>IF(ROUND(VALUE(SUBSTITUTE(連結実質赤字比率に係る赤字・黒字の構成分析!J$40,"▲", "-")), 2) &gt;= 0, ABS(ROUND(VALUE(SUBSTITUTE(連結実質赤字比率に係る赤字・黒字の構成分析!J$40,"▲", "-")), 2)), NA())</f>
        <v>#VALUE!</v>
      </c>
    </row>
    <row r="31" spans="1:11" x14ac:dyDescent="0.15">
      <c r="A31" s="175" t="str">
        <f>IF(連結実質赤字比率に係る赤字・黒字の構成分析!C$39="",NA(),連結実質赤字比率に係る赤字・黒字の構成分析!C$39)</f>
        <v>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1.34</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0.01</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0.01</v>
      </c>
    </row>
    <row r="32" spans="1:11" x14ac:dyDescent="0.15">
      <c r="A32" s="175" t="str">
        <f>IF(連結実質赤字比率に係る赤字・黒字の構成分析!C$38="",NA(),連結実質赤字比率に係る赤字・黒字の構成分析!C$38)</f>
        <v>国民健康保険特別会計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0.28999999999999998</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0.63</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0.39</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0.34</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0.14000000000000001</v>
      </c>
    </row>
    <row r="33" spans="1:16" x14ac:dyDescent="0.15">
      <c r="A33" s="175" t="str">
        <f>IF(連結実質赤字比率に係る赤字・黒字の構成分析!C$37="",NA(),連結実質赤字比率に係る赤字・黒字の構成分析!C$37)</f>
        <v>介護保険特別会計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1.38</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1.56</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1.62</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1.65</v>
      </c>
    </row>
    <row r="34" spans="1:16" x14ac:dyDescent="0.15">
      <c r="A34" s="175" t="str">
        <f>IF(連結実質赤字比率に係る赤字・黒字の構成分析!C$36="",NA(),連結実質赤字比率に係る赤字・黒字の構成分析!C$36)</f>
        <v>下水道事業会計</v>
      </c>
      <c r="B34" s="175" t="e">
        <f>IF(ROUND(VALUE(SUBSTITUTE(連結実質赤字比率に係る赤字・黒字の構成分析!F$36,"▲", "-")), 2) &lt; 0, ABS(ROUND(VALUE(SUBSTITUTE(連結実質赤字比率に係る赤字・黒字の構成分析!F$36,"▲", "-")), 2)), NA())</f>
        <v>#VALUE!</v>
      </c>
      <c r="C34" s="175" t="e">
        <f>IF(ROUND(VALUE(SUBSTITUTE(連結実質赤字比率に係る赤字・黒字の構成分析!F$36,"▲", "-")), 2) &gt;= 0, ABS(ROUND(VALUE(SUBSTITUTE(連結実質赤字比率に係る赤字・黒字の構成分析!F$36,"▲", "-")), 2)), NA())</f>
        <v>#VALUE!</v>
      </c>
      <c r="D34" s="175" t="e">
        <f>IF(ROUND(VALUE(SUBSTITUTE(連結実質赤字比率に係る赤字・黒字の構成分析!G$36,"▲", "-")), 2) &lt; 0, ABS(ROUND(VALUE(SUBSTITUTE(連結実質赤字比率に係る赤字・黒字の構成分析!G$36,"▲", "-")), 2)), NA())</f>
        <v>#VALUE!</v>
      </c>
      <c r="E34" s="175" t="e">
        <f>IF(ROUND(VALUE(SUBSTITUTE(連結実質赤字比率に係る赤字・黒字の構成分析!G$36,"▲", "-")), 2) &gt;= 0, ABS(ROUND(VALUE(SUBSTITUTE(連結実質赤字比率に係る赤字・黒字の構成分析!G$36,"▲", "-")), 2)), NA())</f>
        <v>#VALUE!</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1.1299999999999999</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2.21</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3.77</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4.01</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3.67</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3.49</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4.03</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6.6</v>
      </c>
    </row>
    <row r="36" spans="1:16" x14ac:dyDescent="0.15">
      <c r="A36" s="175" t="str">
        <f>IF(連結実質赤字比率に係る赤字・黒字の構成分析!C$34="",NA(),連結実質赤字比率に係る赤字・黒字の構成分析!C$34)</f>
        <v>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9.69</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10.39</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10.14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9.67</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9.8800000000000008</v>
      </c>
    </row>
    <row r="39" spans="1:16" x14ac:dyDescent="0.15">
      <c r="A39" s="144" t="s">
        <v>62</v>
      </c>
    </row>
    <row r="40" spans="1:16" x14ac:dyDescent="0.15">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15">
      <c r="A41" s="176"/>
      <c r="B41" s="176" t="s">
        <v>63</v>
      </c>
      <c r="C41" s="176"/>
      <c r="D41" s="176" t="s">
        <v>64</v>
      </c>
      <c r="E41" s="176" t="s">
        <v>63</v>
      </c>
      <c r="F41" s="176"/>
      <c r="G41" s="176" t="s">
        <v>64</v>
      </c>
      <c r="H41" s="176" t="s">
        <v>63</v>
      </c>
      <c r="I41" s="176"/>
      <c r="J41" s="176" t="s">
        <v>64</v>
      </c>
      <c r="K41" s="176" t="s">
        <v>63</v>
      </c>
      <c r="L41" s="176"/>
      <c r="M41" s="176" t="s">
        <v>64</v>
      </c>
      <c r="N41" s="176" t="s">
        <v>63</v>
      </c>
      <c r="O41" s="176"/>
      <c r="P41" s="176" t="s">
        <v>64</v>
      </c>
    </row>
    <row r="42" spans="1:16" x14ac:dyDescent="0.15">
      <c r="A42" s="176" t="s">
        <v>65</v>
      </c>
      <c r="B42" s="176"/>
      <c r="C42" s="176"/>
      <c r="D42" s="176">
        <f>'実質公債費比率（分子）の構造'!K$52</f>
        <v>2126</v>
      </c>
      <c r="E42" s="176"/>
      <c r="F42" s="176"/>
      <c r="G42" s="176">
        <f>'実質公債費比率（分子）の構造'!L$52</f>
        <v>2147</v>
      </c>
      <c r="H42" s="176"/>
      <c r="I42" s="176"/>
      <c r="J42" s="176">
        <f>'実質公債費比率（分子）の構造'!M$52</f>
        <v>2325</v>
      </c>
      <c r="K42" s="176"/>
      <c r="L42" s="176"/>
      <c r="M42" s="176">
        <f>'実質公債費比率（分子）の構造'!N$52</f>
        <v>2364</v>
      </c>
      <c r="N42" s="176"/>
      <c r="O42" s="176"/>
      <c r="P42" s="176">
        <f>'実質公債費比率（分子）の構造'!O$52</f>
        <v>2303</v>
      </c>
    </row>
    <row r="43" spans="1:16" x14ac:dyDescent="0.15">
      <c r="A43" s="176" t="s">
        <v>66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67</v>
      </c>
      <c r="B44" s="176">
        <f>'実質公債費比率（分子）の構造'!K$50</f>
        <v>32</v>
      </c>
      <c r="C44" s="176"/>
      <c r="D44" s="176"/>
      <c r="E44" s="176">
        <f>'実質公債費比率（分子）の構造'!L$50</f>
        <v>9</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68</v>
      </c>
      <c r="B45" s="176">
        <f>'実質公債費比率（分子）の構造'!K$49</f>
        <v>502</v>
      </c>
      <c r="C45" s="176"/>
      <c r="D45" s="176"/>
      <c r="E45" s="176">
        <f>'実質公債費比率（分子）の構造'!L$49</f>
        <v>511</v>
      </c>
      <c r="F45" s="176"/>
      <c r="G45" s="176"/>
      <c r="H45" s="176">
        <f>'実質公債費比率（分子）の構造'!M$49</f>
        <v>508</v>
      </c>
      <c r="I45" s="176"/>
      <c r="J45" s="176"/>
      <c r="K45" s="176">
        <f>'実質公債費比率（分子）の構造'!N$49</f>
        <v>514</v>
      </c>
      <c r="L45" s="176"/>
      <c r="M45" s="176"/>
      <c r="N45" s="176">
        <f>'実質公債費比率（分子）の構造'!O$49</f>
        <v>502</v>
      </c>
      <c r="O45" s="176"/>
      <c r="P45" s="176"/>
    </row>
    <row r="46" spans="1:16" x14ac:dyDescent="0.15">
      <c r="A46" s="176" t="s">
        <v>69</v>
      </c>
      <c r="B46" s="176">
        <f>'実質公債費比率（分子）の構造'!K$48</f>
        <v>529</v>
      </c>
      <c r="C46" s="176"/>
      <c r="D46" s="176"/>
      <c r="E46" s="176">
        <f>'実質公債費比率（分子）の構造'!L$48</f>
        <v>549</v>
      </c>
      <c r="F46" s="176"/>
      <c r="G46" s="176"/>
      <c r="H46" s="176">
        <f>'実質公債費比率（分子）の構造'!M$48</f>
        <v>481</v>
      </c>
      <c r="I46" s="176"/>
      <c r="J46" s="176"/>
      <c r="K46" s="176">
        <f>'実質公債費比率（分子）の構造'!N$48</f>
        <v>447</v>
      </c>
      <c r="L46" s="176"/>
      <c r="M46" s="176"/>
      <c r="N46" s="176">
        <f>'実質公債費比率（分子）の構造'!O$48</f>
        <v>452</v>
      </c>
      <c r="O46" s="176"/>
      <c r="P46" s="176"/>
    </row>
    <row r="47" spans="1:16" x14ac:dyDescent="0.15">
      <c r="A47" s="176" t="s">
        <v>70</v>
      </c>
      <c r="B47" s="176">
        <f>'実質公債費比率（分子）の構造'!K$47</f>
        <v>3</v>
      </c>
      <c r="C47" s="176"/>
      <c r="D47" s="176"/>
      <c r="E47" s="176">
        <f>'実質公債費比率（分子）の構造'!L$47</f>
        <v>3</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71</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72</v>
      </c>
      <c r="B49" s="176">
        <f>'実質公債費比率（分子）の構造'!K$45</f>
        <v>1813</v>
      </c>
      <c r="C49" s="176"/>
      <c r="D49" s="176"/>
      <c r="E49" s="176">
        <f>'実質公債費比率（分子）の構造'!L$45</f>
        <v>1861</v>
      </c>
      <c r="F49" s="176"/>
      <c r="G49" s="176"/>
      <c r="H49" s="176">
        <f>'実質公債費比率（分子）の構造'!M$45</f>
        <v>2019</v>
      </c>
      <c r="I49" s="176"/>
      <c r="J49" s="176"/>
      <c r="K49" s="176">
        <f>'実質公債費比率（分子）の構造'!N$45</f>
        <v>2097</v>
      </c>
      <c r="L49" s="176"/>
      <c r="M49" s="176"/>
      <c r="N49" s="176">
        <f>'実質公債費比率（分子）の構造'!O$45</f>
        <v>2113</v>
      </c>
      <c r="O49" s="176"/>
      <c r="P49" s="176"/>
    </row>
    <row r="50" spans="1:16" x14ac:dyDescent="0.15">
      <c r="A50" s="176" t="s">
        <v>73</v>
      </c>
      <c r="B50" s="176" t="e">
        <f>NA()</f>
        <v>#N/A</v>
      </c>
      <c r="C50" s="176">
        <f>IF(ISNUMBER('実質公債費比率（分子）の構造'!K$53),'実質公債費比率（分子）の構造'!K$53,NA())</f>
        <v>753</v>
      </c>
      <c r="D50" s="176" t="e">
        <f>NA()</f>
        <v>#N/A</v>
      </c>
      <c r="E50" s="176" t="e">
        <f>NA()</f>
        <v>#N/A</v>
      </c>
      <c r="F50" s="176">
        <f>IF(ISNUMBER('実質公債費比率（分子）の構造'!L$53),'実質公債費比率（分子）の構造'!L$53,NA())</f>
        <v>786</v>
      </c>
      <c r="G50" s="176" t="e">
        <f>NA()</f>
        <v>#N/A</v>
      </c>
      <c r="H50" s="176" t="e">
        <f>NA()</f>
        <v>#N/A</v>
      </c>
      <c r="I50" s="176">
        <f>IF(ISNUMBER('実質公債費比率（分子）の構造'!M$53),'実質公債費比率（分子）の構造'!M$53,NA())</f>
        <v>683</v>
      </c>
      <c r="J50" s="176" t="e">
        <f>NA()</f>
        <v>#N/A</v>
      </c>
      <c r="K50" s="176" t="e">
        <f>NA()</f>
        <v>#N/A</v>
      </c>
      <c r="L50" s="176">
        <f>IF(ISNUMBER('実質公債費比率（分子）の構造'!N$53),'実質公債費比率（分子）の構造'!N$53,NA())</f>
        <v>694</v>
      </c>
      <c r="M50" s="176" t="e">
        <f>NA()</f>
        <v>#N/A</v>
      </c>
      <c r="N50" s="176" t="e">
        <f>NA()</f>
        <v>#N/A</v>
      </c>
      <c r="O50" s="176">
        <f>IF(ISNUMBER('実質公債費比率（分子）の構造'!O$53),'実質公債費比率（分子）の構造'!O$53,NA())</f>
        <v>764</v>
      </c>
      <c r="P50" s="176" t="e">
        <f>NA()</f>
        <v>#N/A</v>
      </c>
    </row>
    <row r="53" spans="1:16" x14ac:dyDescent="0.15">
      <c r="A53" s="144" t="s">
        <v>74</v>
      </c>
    </row>
    <row r="54" spans="1:16" x14ac:dyDescent="0.15">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15">
      <c r="A55" s="175"/>
      <c r="B55" s="175" t="s">
        <v>75</v>
      </c>
      <c r="C55" s="175"/>
      <c r="D55" s="175" t="s">
        <v>76</v>
      </c>
      <c r="E55" s="175" t="s">
        <v>75</v>
      </c>
      <c r="F55" s="175"/>
      <c r="G55" s="175" t="s">
        <v>76</v>
      </c>
      <c r="H55" s="175" t="s">
        <v>75</v>
      </c>
      <c r="I55" s="175"/>
      <c r="J55" s="175" t="s">
        <v>76</v>
      </c>
      <c r="K55" s="175" t="s">
        <v>75</v>
      </c>
      <c r="L55" s="175"/>
      <c r="M55" s="175" t="s">
        <v>76</v>
      </c>
      <c r="N55" s="175" t="s">
        <v>75</v>
      </c>
      <c r="O55" s="175"/>
      <c r="P55" s="175" t="s">
        <v>76</v>
      </c>
    </row>
    <row r="56" spans="1:16" x14ac:dyDescent="0.15">
      <c r="A56" s="175" t="s">
        <v>45</v>
      </c>
      <c r="B56" s="175"/>
      <c r="C56" s="175"/>
      <c r="D56" s="175">
        <f>'将来負担比率（分子）の構造'!I$52</f>
        <v>22782</v>
      </c>
      <c r="E56" s="175"/>
      <c r="F56" s="175"/>
      <c r="G56" s="175">
        <f>'将来負担比率（分子）の構造'!J$52</f>
        <v>22070</v>
      </c>
      <c r="H56" s="175"/>
      <c r="I56" s="175"/>
      <c r="J56" s="175">
        <f>'将来負担比率（分子）の構造'!K$52</f>
        <v>21905</v>
      </c>
      <c r="K56" s="175"/>
      <c r="L56" s="175"/>
      <c r="M56" s="175">
        <f>'将来負担比率（分子）の構造'!L$52</f>
        <v>21245</v>
      </c>
      <c r="N56" s="175"/>
      <c r="O56" s="175"/>
      <c r="P56" s="175">
        <f>'将来負担比率（分子）の構造'!M$52</f>
        <v>20336</v>
      </c>
    </row>
    <row r="57" spans="1:16" x14ac:dyDescent="0.15">
      <c r="A57" s="175" t="s">
        <v>44</v>
      </c>
      <c r="B57" s="175"/>
      <c r="C57" s="175"/>
      <c r="D57" s="175">
        <f>'将来負担比率（分子）の構造'!I$51</f>
        <v>3812</v>
      </c>
      <c r="E57" s="175"/>
      <c r="F57" s="175"/>
      <c r="G57" s="175">
        <f>'将来負担比率（分子）の構造'!J$51</f>
        <v>3765</v>
      </c>
      <c r="H57" s="175"/>
      <c r="I57" s="175"/>
      <c r="J57" s="175">
        <f>'将来負担比率（分子）の構造'!K$51</f>
        <v>3774</v>
      </c>
      <c r="K57" s="175"/>
      <c r="L57" s="175"/>
      <c r="M57" s="175">
        <f>'将来負担比率（分子）の構造'!L$51</f>
        <v>3930</v>
      </c>
      <c r="N57" s="175"/>
      <c r="O57" s="175"/>
      <c r="P57" s="175">
        <f>'将来負担比率（分子）の構造'!M$51</f>
        <v>3456</v>
      </c>
    </row>
    <row r="58" spans="1:16" x14ac:dyDescent="0.15">
      <c r="A58" s="175" t="s">
        <v>43</v>
      </c>
      <c r="B58" s="175"/>
      <c r="C58" s="175"/>
      <c r="D58" s="175">
        <f>'将来負担比率（分子）の構造'!I$50</f>
        <v>6273</v>
      </c>
      <c r="E58" s="175"/>
      <c r="F58" s="175"/>
      <c r="G58" s="175">
        <f>'将来負担比率（分子）の構造'!J$50</f>
        <v>6008</v>
      </c>
      <c r="H58" s="175"/>
      <c r="I58" s="175"/>
      <c r="J58" s="175">
        <f>'将来負担比率（分子）の構造'!K$50</f>
        <v>6052</v>
      </c>
      <c r="K58" s="175"/>
      <c r="L58" s="175"/>
      <c r="M58" s="175">
        <f>'将来負担比率（分子）の構造'!L$50</f>
        <v>8052</v>
      </c>
      <c r="N58" s="175"/>
      <c r="O58" s="175"/>
      <c r="P58" s="175">
        <f>'将来負担比率（分子）の構造'!M$50</f>
        <v>7314</v>
      </c>
    </row>
    <row r="59" spans="1:16" x14ac:dyDescent="0.15">
      <c r="A59" s="175" t="s">
        <v>41</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40</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38</v>
      </c>
      <c r="B61" s="175">
        <f>'将来負担比率（分子）の構造'!I$46</f>
        <v>2</v>
      </c>
      <c r="C61" s="175"/>
      <c r="D61" s="175"/>
      <c r="E61" s="175">
        <f>'将来負担比率（分子）の構造'!J$46</f>
        <v>3</v>
      </c>
      <c r="F61" s="175"/>
      <c r="G61" s="175"/>
      <c r="H61" s="175">
        <f>'将来負担比率（分子）の構造'!K$46</f>
        <v>7</v>
      </c>
      <c r="I61" s="175"/>
      <c r="J61" s="175"/>
      <c r="K61" s="175">
        <f>'将来負担比率（分子）の構造'!L$46</f>
        <v>2</v>
      </c>
      <c r="L61" s="175"/>
      <c r="M61" s="175"/>
      <c r="N61" s="175">
        <f>'将来負担比率（分子）の構造'!M$46</f>
        <v>0</v>
      </c>
      <c r="O61" s="175"/>
      <c r="P61" s="175"/>
    </row>
    <row r="62" spans="1:16" x14ac:dyDescent="0.15">
      <c r="A62" s="175" t="s">
        <v>37</v>
      </c>
      <c r="B62" s="175">
        <f>'将来負担比率（分子）の構造'!I$45</f>
        <v>1409</v>
      </c>
      <c r="C62" s="175"/>
      <c r="D62" s="175"/>
      <c r="E62" s="175">
        <f>'将来負担比率（分子）の構造'!J$45</f>
        <v>1373</v>
      </c>
      <c r="F62" s="175"/>
      <c r="G62" s="175"/>
      <c r="H62" s="175">
        <f>'将来負担比率（分子）の構造'!K$45</f>
        <v>1337</v>
      </c>
      <c r="I62" s="175"/>
      <c r="J62" s="175"/>
      <c r="K62" s="175">
        <f>'将来負担比率（分子）の構造'!L$45</f>
        <v>1262</v>
      </c>
      <c r="L62" s="175"/>
      <c r="M62" s="175"/>
      <c r="N62" s="175">
        <f>'将来負担比率（分子）の構造'!M$45</f>
        <v>1290</v>
      </c>
      <c r="O62" s="175"/>
      <c r="P62" s="175"/>
    </row>
    <row r="63" spans="1:16" x14ac:dyDescent="0.15">
      <c r="A63" s="175" t="s">
        <v>36</v>
      </c>
      <c r="B63" s="175">
        <f>'将来負担比率（分子）の構造'!I$44</f>
        <v>6997</v>
      </c>
      <c r="C63" s="175"/>
      <c r="D63" s="175"/>
      <c r="E63" s="175">
        <f>'将来負担比率（分子）の構造'!J$44</f>
        <v>6615</v>
      </c>
      <c r="F63" s="175"/>
      <c r="G63" s="175"/>
      <c r="H63" s="175">
        <f>'将来負担比率（分子）の構造'!K$44</f>
        <v>6494</v>
      </c>
      <c r="I63" s="175"/>
      <c r="J63" s="175"/>
      <c r="K63" s="175">
        <f>'将来負担比率（分子）の構造'!L$44</f>
        <v>6413</v>
      </c>
      <c r="L63" s="175"/>
      <c r="M63" s="175"/>
      <c r="N63" s="175">
        <f>'将来負担比率（分子）の構造'!M$44</f>
        <v>6052</v>
      </c>
      <c r="O63" s="175"/>
      <c r="P63" s="175"/>
    </row>
    <row r="64" spans="1:16" x14ac:dyDescent="0.15">
      <c r="A64" s="175" t="s">
        <v>35</v>
      </c>
      <c r="B64" s="175">
        <f>'将来負担比率（分子）の構造'!I$43</f>
        <v>6133</v>
      </c>
      <c r="C64" s="175"/>
      <c r="D64" s="175"/>
      <c r="E64" s="175">
        <f>'将来負担比率（分子）の構造'!J$43</f>
        <v>5923</v>
      </c>
      <c r="F64" s="175"/>
      <c r="G64" s="175"/>
      <c r="H64" s="175">
        <f>'将来負担比率（分子）の構造'!K$43</f>
        <v>5692</v>
      </c>
      <c r="I64" s="175"/>
      <c r="J64" s="175"/>
      <c r="K64" s="175">
        <f>'将来負担比率（分子）の構造'!L$43</f>
        <v>4931</v>
      </c>
      <c r="L64" s="175"/>
      <c r="M64" s="175"/>
      <c r="N64" s="175">
        <f>'将来負担比率（分子）の構造'!M$43</f>
        <v>4404</v>
      </c>
      <c r="O64" s="175"/>
      <c r="P64" s="175"/>
    </row>
    <row r="65" spans="1:16" x14ac:dyDescent="0.15">
      <c r="A65" s="175" t="s">
        <v>34</v>
      </c>
      <c r="B65" s="175">
        <f>'将来負担比率（分子）の構造'!I$42</f>
        <v>8</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33</v>
      </c>
      <c r="B66" s="175">
        <f>'将来負担比率（分子）の構造'!I$41</f>
        <v>23298</v>
      </c>
      <c r="C66" s="175"/>
      <c r="D66" s="175"/>
      <c r="E66" s="175">
        <f>'将来負担比率（分子）の構造'!J$41</f>
        <v>22365</v>
      </c>
      <c r="F66" s="175"/>
      <c r="G66" s="175"/>
      <c r="H66" s="175">
        <f>'将来負担比率（分子）の構造'!K$41</f>
        <v>22296</v>
      </c>
      <c r="I66" s="175"/>
      <c r="J66" s="175"/>
      <c r="K66" s="175">
        <f>'将来負担比率（分子）の構造'!L$41</f>
        <v>22053</v>
      </c>
      <c r="L66" s="175"/>
      <c r="M66" s="175"/>
      <c r="N66" s="175">
        <f>'将来負担比率（分子）の構造'!M$41</f>
        <v>21443</v>
      </c>
      <c r="O66" s="175"/>
      <c r="P66" s="175"/>
    </row>
    <row r="67" spans="1:16" x14ac:dyDescent="0.15">
      <c r="A67" s="175" t="s">
        <v>77</v>
      </c>
      <c r="B67" s="175" t="e">
        <f>NA()</f>
        <v>#N/A</v>
      </c>
      <c r="C67" s="175">
        <f>IF(ISNUMBER('将来負担比率（分子）の構造'!I$53), IF('将来負担比率（分子）の構造'!I$53 &lt; 0, 0, '将来負担比率（分子）の構造'!I$53), NA())</f>
        <v>4979</v>
      </c>
      <c r="D67" s="175" t="e">
        <f>NA()</f>
        <v>#N/A</v>
      </c>
      <c r="E67" s="175" t="e">
        <f>NA()</f>
        <v>#N/A</v>
      </c>
      <c r="F67" s="175">
        <f>IF(ISNUMBER('将来負担比率（分子）の構造'!J$53), IF('将来負担比率（分子）の構造'!J$53 &lt; 0, 0, '将来負担比率（分子）の構造'!J$53), NA())</f>
        <v>4435</v>
      </c>
      <c r="G67" s="175" t="e">
        <f>NA()</f>
        <v>#N/A</v>
      </c>
      <c r="H67" s="175" t="e">
        <f>NA()</f>
        <v>#N/A</v>
      </c>
      <c r="I67" s="175">
        <f>IF(ISNUMBER('将来負担比率（分子）の構造'!K$53), IF('将来負担比率（分子）の構造'!K$53 &lt; 0, 0, '将来負担比率（分子）の構造'!K$53), NA())</f>
        <v>4095</v>
      </c>
      <c r="J67" s="175" t="e">
        <f>NA()</f>
        <v>#N/A</v>
      </c>
      <c r="K67" s="175" t="e">
        <f>NA()</f>
        <v>#N/A</v>
      </c>
      <c r="L67" s="175">
        <f>IF(ISNUMBER('将来負担比率（分子）の構造'!L$53), IF('将来負担比率（分子）の構造'!L$53 &lt; 0, 0, '将来負担比率（分子）の構造'!L$53), NA())</f>
        <v>1432</v>
      </c>
      <c r="M67" s="175" t="e">
        <f>NA()</f>
        <v>#N/A</v>
      </c>
      <c r="N67" s="175" t="e">
        <f>NA()</f>
        <v>#N/A</v>
      </c>
      <c r="O67" s="175">
        <f>IF(ISNUMBER('将来負担比率（分子）の構造'!M$53), IF('将来負担比率（分子）の構造'!M$53 &lt; 0, 0, '将来負担比率（分子）の構造'!M$53), NA())</f>
        <v>2083</v>
      </c>
      <c r="P67" s="175" t="e">
        <f>NA()</f>
        <v>#N/A</v>
      </c>
    </row>
    <row r="70" spans="1:16" x14ac:dyDescent="0.15">
      <c r="A70" s="177" t="s">
        <v>78</v>
      </c>
      <c r="B70" s="177"/>
      <c r="C70" s="177"/>
      <c r="D70" s="177"/>
      <c r="E70" s="177"/>
      <c r="F70" s="177"/>
    </row>
    <row r="71" spans="1:16" x14ac:dyDescent="0.15">
      <c r="A71" s="178"/>
      <c r="B71" s="178" t="str">
        <f>基金残高に係る経年分析!F54</f>
        <v>R02</v>
      </c>
      <c r="C71" s="178" t="str">
        <f>基金残高に係る経年分析!G54</f>
        <v>R03</v>
      </c>
      <c r="D71" s="178" t="str">
        <f>基金残高に係る経年分析!H54</f>
        <v>R04</v>
      </c>
    </row>
    <row r="72" spans="1:16" x14ac:dyDescent="0.15">
      <c r="A72" s="178" t="s">
        <v>79</v>
      </c>
      <c r="B72" s="179">
        <f>基金残高に係る経年分析!F55</f>
        <v>2149</v>
      </c>
      <c r="C72" s="179">
        <f>基金残高に係る経年分析!G55</f>
        <v>3738</v>
      </c>
      <c r="D72" s="179">
        <f>基金残高に係る経年分析!H55</f>
        <v>3514</v>
      </c>
    </row>
    <row r="73" spans="1:16" x14ac:dyDescent="0.15">
      <c r="A73" s="178" t="s">
        <v>80</v>
      </c>
      <c r="B73" s="179">
        <f>基金残高に係る経年分析!F56</f>
        <v>542</v>
      </c>
      <c r="C73" s="179">
        <f>基金残高に係る経年分析!G56</f>
        <v>292</v>
      </c>
      <c r="D73" s="179">
        <f>基金残高に係る経年分析!H56</f>
        <v>292</v>
      </c>
    </row>
    <row r="74" spans="1:16" x14ac:dyDescent="0.15">
      <c r="A74" s="178" t="s">
        <v>81</v>
      </c>
      <c r="B74" s="179">
        <f>基金残高に係る経年分析!F57</f>
        <v>1339</v>
      </c>
      <c r="C74" s="179">
        <f>基金残高に係る経年分析!G57</f>
        <v>1639</v>
      </c>
      <c r="D74" s="179">
        <f>基金残高に係る経年分析!H57</f>
        <v>1614</v>
      </c>
    </row>
  </sheetData>
  <sheetProtection algorithmName="SHA-512" hashValue="RSAZCUtmD9yznqcBU3mR9QN9dm0jjZvKMcw7iRHF81hOMq5Qn1s/JBJ3CFgEHu+1e6u16hhyetJLDynk0QlIVg==" saltValue="KXwdtXe16UT1EGAHgnwdA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2024-03-13T09:54:59Z</cp:lastPrinted>
  <dcterms:created xsi:type="dcterms:W3CDTF">2024-02-05T00:22:13Z</dcterms:created>
  <dcterms:modified xsi:type="dcterms:W3CDTF">2024-09-30T00:32:59Z</dcterms:modified>
  <cp:category/>
</cp:coreProperties>
</file>