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05" yWindow="-105" windowWidth="19425" windowHeight="12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l="1"/>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<sst xmlns="http://schemas.openxmlformats.org/spreadsheetml/2006/main" count="1097" uniqueCount="573">
  <si>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</si>
  <si>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</si>
  <si>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</si>
  <si>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</si>
  <si>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</si>
  <si>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</si>
  <si>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</si>
  <si>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</si>
  <si>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</si>
  <si>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</si>
  <si>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</si>
  <si>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</si>
  <si>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</si>
  <si>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</si>
  <si>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</si>
  <si>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</si>
  <si>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</si>
  <si>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</si>
  <si>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</si>
  <si>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</si>
  <si>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</si>
  <si>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</si>
  <si>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</si>
  <si>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</si>
  <si>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</si>
  <si>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</si>
  <si>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</si>
  <si>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</si>
  <si>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</si>
  <si>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</si>
  <si>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</si>
  <si>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</si>
  <si>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</si>
  <si>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</si>
  <si>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</si>
  <si>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</si>
  <si>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</si>
  <si>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</si>
  <si>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</si>
  <si>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</si>
  <si>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</si>
  <si>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</si>
  <si>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</si>
  <si>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</si>
  <si>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</si>
  <si>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</si>
  <si>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</si>
  <si>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</si>
  <si>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</si>
  <si>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</si>
  <si>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</si>
  <si>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</si>
  <si>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</si>
  <si>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</si>
  <si>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</si>
  <si>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</si>
  <si>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</si>
  <si>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</si>
  <si>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</si>
  <si>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</si>
  <si>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</si>
  <si>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</si>
  <si>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</si>
  <si>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</si>
  <si>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</si>
  <si>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</si>
  <si>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</si>
  <si>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</si>
  <si>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</si>
  <si>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</si>
  <si>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</si>
  <si>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</si>
  <si>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</si>
  <si>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</si>
  <si>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</si>
  <si>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</si>
  <si>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</si>
  <si>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</si>
  <si>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</si>
  <si>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</si>
  <si>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</si>
  <si>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</si>
  <si>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</si>
  <si>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</si>
  <si>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</si>
  <si>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</si>
  <si>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</si>
  <si>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</si>
  <si>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</si>
  <si>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</si>
  <si>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</si>
  <si>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</si>
  <si>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</si>
  <si>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</si>
  <si>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</si>
  <si>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</si>
  <si>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</si>
  <si>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</si>
  <si>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</si>
  <si>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</si>
  <si>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</si>
  <si>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</si>
  <si>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</si>
  <si>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</si>
  <si>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</si>
  <si>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</si>
  <si>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</si>
  <si>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</si>
  <si>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</si>
  <si>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</si>
  <si>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</si>
  <si>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</si>
  <si>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</si>
  <si>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</si>
  <si>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</si>
  <si>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</si>
  <si>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</si>
  <si>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</si>
  <si>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</si>
  <si>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</si>
  <si>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</si>
  <si>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</si>
  <si>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</si>
  <si>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</si>
  <si>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</si>
  <si>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</si>
  <si>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</si>
  <si>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</si>
  <si>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</si>
  <si>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</si>
  <si>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</si>
  <si>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</si>
  <si>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</si>
  <si>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</si>
  <si>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</si>
  <si>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</si>
  <si>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</si>
  <si>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</si>
  <si>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</si>
  <si>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</si>
  <si>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</si>
  <si>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</si>
  <si>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</si>
  <si>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</si>
  <si>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</si>
  <si>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</si>
  <si>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</si>
  <si>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</si>
  <si>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</si>
  <si>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</si>
  <si>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</si>
  <si>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</si>
  <si>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</si>
  <si>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</si>
  <si>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</si>
  <si>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</si>
  <si>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</si>
  <si>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</si>
  <si>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</si>
  <si>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</si>
  <si>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</si>
  <si>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</si>
  <si>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</si>
  <si>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</si>
  <si>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</si>
  <si>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</si>
  <si>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</si>
  <si>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</si>
  <si>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</si>
  <si>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</si>
  <si>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</si>
  <si>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</si>
  <si>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</si>
  <si>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</si>
  <si>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</si>
  <si>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</si>
  <si>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</si>
  <si>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</si>
  <si>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</si>
  <si>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</si>
  <si>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</si>
  <si>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</si>
  <si>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</si>
  <si>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</si>
  <si>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</si>
  <si>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</si>
  <si>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</si>
  <si>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</si>
  <si>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</si>
  <si>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</si>
  <si>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</si>
  <si>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</si>
  <si>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</si>
  <si>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</si>
  <si>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</si>
  <si>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</si>
  <si>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</si>
  <si>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</si>
  <si>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</si>
  <si>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</si>
  <si>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</si>
  <si>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</si>
  <si>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</si>
  <si>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茨城県東海村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</si>
  <si>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</si>
  <si>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</si>
  <si>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</si>
  <si>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</si>
  <si>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</si>
  <si>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</si>
  <si>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</si>
  <si>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</si>
  <si>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</si>
  <si>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</si>
  <si>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</si>
  <si>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</si>
  <si>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</si>
  <si>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</si>
  <si>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</si>
  <si>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</si>
  <si>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</si>
  <si>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</si>
  <si>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</si>
  <si>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</si>
  <si>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</si>
  <si>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</si>
  <si>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</si>
  <si>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</si>
  <si>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</si>
  <si>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</si>
  <si>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</si>
  <si>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</si>
  <si>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</si>
  <si>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</si>
  <si>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</si>
  <si>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</si>
  <si>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</si>
  <si>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</si>
  <si>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</si>
  <si>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</si>
  <si>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</si>
  <si>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</si>
  <si>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</si>
  <si>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</si>
  <si>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</si>
  <si>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</si>
  <si>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</si>
  <si>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</si>
  <si>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</si>
  <si>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</si>
  <si>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</si>
  <si>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</si>
  <si>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</si>
  <si>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</si>
  <si>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</si>
  <si>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</si>
  <si>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</si>
  <si>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</si>
  <si>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</si>
  <si>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</si>
  <si>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</si>
  <si>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</si>
  <si>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</si>
  <si>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</si>
  <si>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</si>
  <si>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</si>
  <si>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</si>
  <si>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</si>
  <si>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</si>
  <si>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</si>
  <si>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</si>
  <si>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</si>
  <si>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</si>
  <si>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</si>
  <si>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</si>
  <si>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</si>
  <si>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</si>
  <si>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</si>
  <si>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</si>
  <si>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</si>
  <si>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</si>
  <si>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</si>
  <si>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</si>
  <si>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</si>
  <si>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</si>
  <si>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</si>
  <si>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</si>
  <si>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</si>
  <si>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</si>
  <si>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</si>
  <si>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</si>
  <si>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</si>
  <si>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</si>
  <si>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</si>
  <si>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</si>
  <si>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</si>
  <si>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</si>
  <si>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</si>
  <si>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</si>
  <si>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</si>
  <si>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</si>
  <si>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</si>
  <si>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</si>
  <si>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</si>
  <si>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</si>
  <si>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</si>
  <si>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</si>
  <si>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</si>
  <si>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</si>
  <si>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</si>
  <si>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</si>
  <si>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</si>
  <si>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</si>
  <si>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</si>
  <si>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</si>
  <si>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</si>
  <si>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</si>
  <si>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</si>
  <si>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</si>
  <si>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</si>
  <si>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</si>
  <si>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</si>
  <si>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</si>
  <si>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</si>
  <si>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</si>
  <si>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</si>
  <si>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</si>
  <si>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</si>
  <si>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</si>
  <si>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</si>
  <si>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</si>
  <si>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</si>
  <si>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</si>
  <si>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</si>
  <si>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</si>
  <si>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</si>
  <si>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</si>
  <si>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</si>
  <si>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</si>
  <si>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</si>
  <si>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</si>
  <si>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</si>
  <si>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</si>
  <si>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</si>
  <si>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</si>
  <si>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</si>
  <si>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</si>
  <si>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</si>
  <si>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</si>
  <si>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</si>
  <si>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</si>
  <si>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</si>
  <si>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</si>
  <si>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</si>
  <si>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茨城県東海村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</si>
  <si>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</si>
  <si>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</si>
  <si>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</si>
  <si>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</si>
  <si>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</si>
  <si>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</si>
  <si>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</si>
  <si>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</si>
  <si>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</si>
  <si>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</si>
  <si>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</si>
  <si>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</si>
  <si>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</si>
  <si>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</si>
  <si>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</si>
  <si>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</si>
  <si>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</si>
  <si>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</si>
  <si>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</si>
  <si>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</si>
  <si>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</si>
  <si>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</si>
  <si>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</si>
  <si>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</si>
  <si>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</si>
  <si>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</si>
  <si>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</si>
  <si>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</si>
  <si>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</si>
  <si>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</si>
  <si>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</si>
  <si>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</si>
  <si>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</si>
  <si>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</si>
  <si>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東海村後期高齢者医療特別会計</t>
    <phoneticPr fontId="5"/>
  </si>
  <si>
    <t>東海村介護保険事業特別会計（保険事業勘定）</t>
    <phoneticPr fontId="5"/>
  </si>
  <si>
    <t>東海村介護保険事業特別会計（介護サービス事業勘定）</t>
    <phoneticPr fontId="5"/>
  </si>
  <si>
    <t>東海村水道事業会計</t>
    <phoneticPr fontId="5"/>
  </si>
  <si>
    <t>法適用企業</t>
    <phoneticPr fontId="5"/>
  </si>
  <si>
    <t>東海村下水道事業会計</t>
    <phoneticPr fontId="5"/>
  </si>
  <si>
    <t>東海村病院事業会計</t>
    <phoneticPr fontId="5"/>
  </si>
  <si>
    <t>水戸・勝田都市計画事業東海駅西土地区画整理事業特別会計</t>
    <phoneticPr fontId="5"/>
  </si>
  <si>
    <t>法非適用企業</t>
    <phoneticPr fontId="5"/>
  </si>
  <si>
    <t>水戸・勝田都市計画事業東海駅東土地区画整理事業特別会計</t>
    <phoneticPr fontId="5"/>
  </si>
  <si>
    <t>水戸・勝田都市計画事業東海中央土地区画整理事業特別会計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</si>
  <si>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</si>
  <si>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</si>
  <si>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</si>
  <si>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</si>
  <si>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</si>
  <si>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</si>
  <si>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</si>
  <si>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</si>
  <si>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</si>
  <si>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</si>
  <si>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</si>
  <si>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</si>
  <si>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</si>
  <si>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</si>
  <si>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</si>
  <si>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</si>
  <si>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</si>
  <si>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</si>
  <si>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</si>
  <si>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</si>
  <si>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</si>
  <si>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</si>
  <si>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</si>
  <si>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</si>
  <si>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</si>
  <si>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</si>
  <si>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</si>
  <si>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</si>
  <si>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</si>
  <si>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</si>
  <si>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</si>
  <si>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</si>
  <si>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</si>
  <si>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</si>
  <si>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</si>
  <si>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</si>
  <si>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</si>
  <si>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</si>
  <si>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</si>
  <si>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</si>
  <si>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</si>
  <si>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</si>
  <si>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</si>
  <si>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</si>
  <si>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</si>
  <si>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</si>
  <si>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</si>
  <si>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</si>
  <si>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</si>
  <si>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</si>
  <si>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</si>
  <si>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</si>
  <si>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</si>
  <si>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</si>
  <si>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</si>
  <si>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</si>
  <si>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</si>
  <si>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</si>
  <si>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</si>
  <si>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</si>
  <si>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</si>
  <si>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</si>
  <si>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</si>
  <si>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</si>
  <si>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</si>
  <si>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</si>
  <si>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</si>
  <si>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</si>
  <si>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</si>
  <si>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</si>
  <si>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</si>
  <si>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</si>
  <si>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</si>
  <si>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</si>
  <si>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</si>
  <si>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</si>
  <si>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</si>
  <si>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</si>
  <si>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</si>
  <si>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</si>
  <si>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</si>
  <si>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</si>
  <si>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</si>
  <si>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</si>
  <si>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</si>
  <si>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</si>
  <si>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</si>
  <si>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</si>
  <si>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</si>
  <si>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</si>
  <si>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</si>
  <si>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</si>
  <si>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</si>
  <si>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</si>
  <si>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</si>
  <si>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</si>
  <si>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</si>
  <si>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</si>
  <si>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</si>
  <si>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</si>
  <si>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</si>
  <si>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</si>
  <si>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</si>
  <si>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</si>
  <si>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</si>
  <si>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</si>
  <si>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</si>
  <si>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</si>
  <si>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</si>
  <si>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</si>
  <si>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</si>
  <si>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</si>
  <si>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</si>
  <si>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</si>
  <si>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</si>
  <si>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</si>
  <si>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</si>
  <si>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</si>
  <si>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</si>
  <si>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</si>
  <si>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</si>
  <si>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</si>
  <si>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</si>
  <si>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</si>
  <si>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</si>
  <si>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</si>
  <si>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</si>
  <si>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</si>
  <si>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</si>
  <si>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</si>
  <si>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</si>
  <si>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</si>
  <si>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</si>
  <si>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</si>
  <si>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</si>
  <si>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3.15</t>
  </si>
  <si>
    <t>▲ 3.13</t>
  </si>
  <si>
    <t>▲ 0.21</t>
  </si>
  <si>
    <t>▲ 3.65</t>
  </si>
  <si>
    <t>東海村病院事業会計</t>
  </si>
  <si>
    <t>東海村水道事業会計</t>
  </si>
  <si>
    <t>東海村下水道事業会計</t>
  </si>
  <si>
    <t>一般会計</t>
  </si>
  <si>
    <t>東海村介護保険事業特別会計（保険事業勘定）</t>
  </si>
  <si>
    <t>水戸・勝田都市計画事業東海中央土地区画整理事業特別会計</t>
  </si>
  <si>
    <t>東海村国民健康保険事業特別会計</t>
  </si>
  <si>
    <t>▲ 0.01</t>
  </si>
  <si>
    <t>東海村後期高齢者医療特別会計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</si>
  <si>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</si>
  <si>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</si>
  <si>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</si>
  <si>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</si>
  <si>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</si>
  <si>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</si>
  <si>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</si>
  <si>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</si>
  <si>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茨城県市町村総合事務組合（一般会計）</t>
    <phoneticPr fontId="2"/>
  </si>
  <si>
    <t>茨城県市町村総合事務組合（県民交通災害共済事業特別会計）</t>
    <phoneticPr fontId="2"/>
  </si>
  <si>
    <t>ひたちなか・東海広域事務組合（一般会計）</t>
    <phoneticPr fontId="2"/>
  </si>
  <si>
    <t>ひたちなか・東海広域事務組合（消防事業特別会計）</t>
    <phoneticPr fontId="2"/>
  </si>
  <si>
    <t>ひたちなか・東海広域事務組合（一般廃棄物処理事業特別会計）</t>
    <phoneticPr fontId="2"/>
  </si>
  <si>
    <t>ひたちなか・東海広域事務組合（下水道事業会計）</t>
    <phoneticPr fontId="2"/>
  </si>
  <si>
    <t>茨城県後期高齢者医療広域連合（一般会計）</t>
    <phoneticPr fontId="2"/>
  </si>
  <si>
    <t>茨城県後期高齢者医療広域連合（後期高齢医療特別会計）</t>
    <phoneticPr fontId="2"/>
  </si>
  <si>
    <t>茨城租税債権管理機構（一般会計）</t>
    <phoneticPr fontId="2"/>
  </si>
  <si>
    <t>東海村文化・スポーツ振興財団</t>
    <rPh sb="0" eb="3">
      <t>トウカイムラ</t>
    </rPh>
    <rPh sb="3" eb="5">
      <t>ブンカ</t>
    </rPh>
    <rPh sb="10" eb="14">
      <t>シンコウザイダン</t>
    </rPh>
    <phoneticPr fontId="2"/>
  </si>
  <si>
    <t>-</t>
    <phoneticPr fontId="2"/>
  </si>
  <si>
    <t>公共施設等総合管理推進基金</t>
    <rPh sb="0" eb="4">
      <t>コウキョウシセツ</t>
    </rPh>
    <rPh sb="4" eb="5">
      <t>トウ</t>
    </rPh>
    <rPh sb="5" eb="9">
      <t>ソウゴウカンリ</t>
    </rPh>
    <rPh sb="9" eb="13">
      <t>スイシンキキン</t>
    </rPh>
    <phoneticPr fontId="5"/>
  </si>
  <si>
    <t>農業振興基金</t>
    <rPh sb="0" eb="6">
      <t>ノウギョウシンコウキキン</t>
    </rPh>
    <phoneticPr fontId="2"/>
  </si>
  <si>
    <t>地域福祉基金</t>
    <rPh sb="0" eb="6">
      <t>チイキフクシキキン</t>
    </rPh>
    <phoneticPr fontId="2"/>
  </si>
  <si>
    <t>緑化基金</t>
    <rPh sb="0" eb="2">
      <t>リョクカ</t>
    </rPh>
    <rPh sb="2" eb="4">
      <t>キキン</t>
    </rPh>
    <phoneticPr fontId="2"/>
  </si>
  <si>
    <t>-</t>
    <phoneticPr fontId="2"/>
  </si>
  <si>
    <t>電源立地地域整備基金</t>
    <rPh sb="0" eb="4">
      <t>デンゲンリッチ</t>
    </rPh>
    <rPh sb="4" eb="6">
      <t>チイキ</t>
    </rPh>
    <rPh sb="6" eb="10">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</si>
</sst>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49BB-400E-A745-0310CCB041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82900</c:v>
                </c:pt>
                <c:pt idx="1">
                  <c:v>99672</c:v>
                </c:pt>
                <c:pt idx="2">
                  <c:v>38547</c:v>
                </c:pt>
                <c:pt idx="3">
                  <c:v>42498</c:v>
                </c:pt>
                <c:pt idx="4">
                  <c:v>60300</c:v>
                </c:pt>
              </c:numCache>
            </c:numRef>
          </c:val>
          <c:smooth val="0"/>
          <c:extLst>
            <c:ext xmlns:c16="http://schemas.microsoft.com/office/drawing/2014/chart" uri="{C3380CC4-5D6E-409C-BE32-E72D297353CC}">
              <c16:uniqueId val="{00000001-49BB-400E-A745-0310CCB041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8.0299999999999994</c:v>
                </c:pt>
                <c:pt idx="1">
                  <c:v>5.86</c:v>
                </c:pt>
                <c:pt idx="2">
                  <c:v>9.27</c:v>
                </c:pt>
                <c:pt idx="3">
                  <c:v>5.5</c:v>
                </c:pt>
                <c:pt idx="4">
                  <c:v>3.85</c:v>
                </c:pt>
              </c:numCache>
            </c:numRef>
          </c:val>
          <c:extLst>
            <c:ext xmlns:c16="http://schemas.microsoft.com/office/drawing/2014/chart" uri="{C3380CC4-5D6E-409C-BE32-E72D297353CC}">
              <c16:uniqueId val="{00000000-EB40-44B4-B658-9A44C92E88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59.11</c:v>
                </c:pt>
                <c:pt idx="1">
                  <c:v>57.51</c:v>
                </c:pt>
                <c:pt idx="2">
                  <c:v>62.36</c:v>
                </c:pt>
                <c:pt idx="3">
                  <c:v>65.89</c:v>
                </c:pt>
                <c:pt idx="4">
                  <c:v>64.77</c:v>
                </c:pt>
              </c:numCache>
            </c:numRef>
          </c:val>
          <c:extLst>
            <c:ext xmlns:c16="http://schemas.microsoft.com/office/drawing/2014/chart" uri="{C3380CC4-5D6E-409C-BE32-E72D297353CC}">
              <c16:uniqueId val="{00000001-EB40-44B4-B658-9A44C92E88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-3.15</c:v>
                </c:pt>
                <c:pt idx="1">
                  <c:v>-3.13</c:v>
                </c:pt>
                <c:pt idx="2">
                  <c:v>13.26</c:v>
                </c:pt>
                <c:pt idx="3">
                  <c:v>-0.21</c:v>
                </c:pt>
                <c:pt idx="4">
                  <c:v>-3.65</c:v>
                </c:pt>
              </c:numCache>
            </c:numRef>
          </c:val>
          <c:smooth val="0"/>
          <c:extLst>
            <c:ext xmlns:c16="http://schemas.microsoft.com/office/drawing/2014/chart" uri="{C3380CC4-5D6E-409C-BE32-E72D297353CC}">
              <c16:uniqueId val="{00000002-EB40-44B4-B658-9A44C92E88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0.19</c:v>
                </c:pt>
                <c:pt idx="4">
                  <c:v>#N/A</c:v>
                </c:pt>
                <c:pt idx="5">
                  <c:v>0.09</c:v>
                </c:pt>
                <c:pt idx="6">
                  <c:v>#N/A</c:v>
                </c:pt>
                <c:pt idx="7">
                  <c:v>0.16</c:v>
                </c:pt>
                <c:pt idx="8">
                  <c:v>#N/A</c:v>
                </c:pt>
                <c:pt idx="9">
                  <c:v>0.05</c:v>
                </c:pt>
              </c:numCache>
            </c:numRef>
          </c:val>
          <c:extLst>
            <c:ext xmlns:c16="http://schemas.microsoft.com/office/drawing/2014/chart" uri="{C3380CC4-5D6E-409C-BE32-E72D297353CC}">
              <c16:uniqueId val="{00000000-448E-48C2-8527-30FB8930A1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8E-48C2-8527-30FB8930A1D2}"/>
            </c:ext>
          </c:extLst>
        </c:ser>
        <c:ser>
          <c:idx val="2"/>
          <c:order val="2"/>
          <c:tx>
            <c:strRef>
              <c:f>データシート!$A$29</c:f>
              <c:strCache>
                <c:ptCount val="1"/>
                <c:pt idx="0">
                  <c:v>東海村後期高齢者医療特別会計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2-448E-48C2-8527-30FB8930A1D2}"/>
            </c:ext>
          </c:extLst>
        </c:ser>
        <c:ser>
          <c:idx val="3"/>
          <c:order val="3"/>
          <c:tx>
            <c:strRef>
              <c:f>データシート!$A$30</c:f>
              <c:strCache>
                <c:ptCount val="1"/>
                <c:pt idx="0">
                  <c:v>東海村国民健康保険事業特別会計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c:v>
                </c:pt>
                <c:pt idx="2">
                  <c:v>#N/A</c:v>
                </c:pt>
                <c:pt idx="3">
                  <c:v>1.03</c:v>
                </c:pt>
                <c:pt idx="4">
                  <c:v>#N/A</c:v>
                </c:pt>
                <c:pt idx="5">
                  <c:v>1.02</c:v>
                </c:pt>
                <c:pt idx="6">
                  <c:v>0.01</c:v>
                </c:pt>
                <c:pt idx="7">
                  <c:v>#N/A</c:v>
                </c:pt>
                <c:pt idx="8">
                  <c:v>#N/A</c:v>
                </c:pt>
                <c:pt idx="9">
                  <c:v>7.0000000000000007E-2</c:v>
                </c:pt>
              </c:numCache>
            </c:numRef>
          </c:val>
          <c:extLst>
            <c:ext xmlns:c16="http://schemas.microsoft.com/office/drawing/2014/chart" uri="{C3380CC4-5D6E-409C-BE32-E72D297353CC}">
              <c16:uniqueId val="{00000003-448E-48C2-8527-30FB8930A1D2}"/>
            </c:ext>
          </c:extLst>
        </c:ser>
        <c:ser>
          <c:idx val="4"/>
          <c:order val="4"/>
          <c:tx>
            <c:strRef>
              <c:f>データシート!$A$31</c:f>
              <c:strCache>
                <c:ptCount val="1"/>
                <c:pt idx="0">
                  <c:v>水戸・勝田都市計画事業東海中央土地区画整理事業特別会計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0.74</c:v>
                </c:pt>
                <c:pt idx="4">
                  <c:v>#N/A</c:v>
                </c:pt>
                <c:pt idx="5">
                  <c:v>0.49</c:v>
                </c:pt>
                <c:pt idx="6">
                  <c:v>#N/A</c:v>
                </c:pt>
                <c:pt idx="7">
                  <c:v>0.6</c:v>
                </c:pt>
                <c:pt idx="8">
                  <c:v>#N/A</c:v>
                </c:pt>
                <c:pt idx="9">
                  <c:v>0.21</c:v>
                </c:pt>
              </c:numCache>
            </c:numRef>
          </c:val>
          <c:extLst>
            <c:ext xmlns:c16="http://schemas.microsoft.com/office/drawing/2014/chart" uri="{C3380CC4-5D6E-409C-BE32-E72D297353CC}">
              <c16:uniqueId val="{00000004-448E-48C2-8527-30FB8930A1D2}"/>
            </c:ext>
          </c:extLst>
        </c:ser>
        <c:ser>
          <c:idx val="5"/>
          <c:order val="5"/>
          <c:tx>
            <c:strRef>
              <c:f>データシート!$A$32</c:f>
              <c:strCache>
                <c:ptCount val="1"/>
                <c:pt idx="0">
                  <c:v>東海村介護保険事業特別会計（保険事業勘定）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1.33</c:v>
                </c:pt>
                <c:pt idx="2">
                  <c:v>#N/A</c:v>
                </c:pt>
                <c:pt idx="3">
                  <c:v>0.7</c:v>
                </c:pt>
                <c:pt idx="4">
                  <c:v>#N/A</c:v>
                </c:pt>
                <c:pt idx="5">
                  <c:v>1.19</c:v>
                </c:pt>
                <c:pt idx="6">
                  <c:v>#N/A</c:v>
                </c:pt>
                <c:pt idx="7">
                  <c:v>1.73</c:v>
                </c:pt>
                <c:pt idx="8">
                  <c:v>#N/A</c:v>
                </c:pt>
                <c:pt idx="9">
                  <c:v>1.17</c:v>
                </c:pt>
              </c:numCache>
            </c:numRef>
          </c:val>
          <c:extLst>
            <c:ext xmlns:c16="http://schemas.microsoft.com/office/drawing/2014/chart" uri="{C3380CC4-5D6E-409C-BE32-E72D297353CC}">
              <c16:uniqueId val="{00000005-448E-48C2-8527-30FB8930A1D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8.0299999999999994</c:v>
                </c:pt>
                <c:pt idx="2">
                  <c:v>#N/A</c:v>
                </c:pt>
                <c:pt idx="3">
                  <c:v>5.85</c:v>
                </c:pt>
                <c:pt idx="4">
                  <c:v>#N/A</c:v>
                </c:pt>
                <c:pt idx="5">
                  <c:v>9.26</c:v>
                </c:pt>
                <c:pt idx="6">
                  <c:v>#N/A</c:v>
                </c:pt>
                <c:pt idx="7">
                  <c:v>5.5</c:v>
                </c:pt>
                <c:pt idx="8">
                  <c:v>#N/A</c:v>
                </c:pt>
                <c:pt idx="9">
                  <c:v>3.85</c:v>
                </c:pt>
              </c:numCache>
            </c:numRef>
          </c:val>
          <c:extLst>
            <c:ext xmlns:c16="http://schemas.microsoft.com/office/drawing/2014/chart" uri="{C3380CC4-5D6E-409C-BE32-E72D297353CC}">
              <c16:uniqueId val="{00000006-448E-48C2-8527-30FB8930A1D2}"/>
            </c:ext>
          </c:extLst>
        </c:ser>
        <c:ser>
          <c:idx val="7"/>
          <c:order val="7"/>
          <c:tx>
            <c:strRef>
              <c:f>データシート!$A$34</c:f>
              <c:strCache>
                <c:ptCount val="1"/>
                <c:pt idx="0">
                  <c:v>東海村下水道事業会計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4.37</c:v>
                </c:pt>
                <c:pt idx="2">
                  <c:v>#N/A</c:v>
                </c:pt>
                <c:pt idx="3">
                  <c:v>4.78</c:v>
                </c:pt>
                <c:pt idx="4">
                  <c:v>#N/A</c:v>
                </c:pt>
                <c:pt idx="5">
                  <c:v>4.26</c:v>
                </c:pt>
                <c:pt idx="6">
                  <c:v>#N/A</c:v>
                </c:pt>
                <c:pt idx="7">
                  <c:v>5.16</c:v>
                </c:pt>
                <c:pt idx="8">
                  <c:v>#N/A</c:v>
                </c:pt>
                <c:pt idx="9">
                  <c:v>5.29</c:v>
                </c:pt>
              </c:numCache>
            </c:numRef>
          </c:val>
          <c:extLst>
            <c:ext xmlns:c16="http://schemas.microsoft.com/office/drawing/2014/chart" uri="{C3380CC4-5D6E-409C-BE32-E72D297353CC}">
              <c16:uniqueId val="{00000007-448E-48C2-8527-30FB8930A1D2}"/>
            </c:ext>
          </c:extLst>
        </c:ser>
        <c:ser>
          <c:idx val="8"/>
          <c:order val="8"/>
          <c:tx>
            <c:strRef>
              <c:f>データシート!$A$35</c:f>
              <c:strCache>
                <c:ptCount val="1"/>
                <c:pt idx="0">
                  <c:v>東海村水道事業会計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6.89</c:v>
                </c:pt>
                <c:pt idx="2">
                  <c:v>#N/A</c:v>
                </c:pt>
                <c:pt idx="3">
                  <c:v>6.64</c:v>
                </c:pt>
                <c:pt idx="4">
                  <c:v>#N/A</c:v>
                </c:pt>
                <c:pt idx="5">
                  <c:v>7.37</c:v>
                </c:pt>
                <c:pt idx="6">
                  <c:v>#N/A</c:v>
                </c:pt>
                <c:pt idx="7">
                  <c:v>6.78</c:v>
                </c:pt>
                <c:pt idx="8">
                  <c:v>#N/A</c:v>
                </c:pt>
                <c:pt idx="9">
                  <c:v>7.2</c:v>
                </c:pt>
              </c:numCache>
            </c:numRef>
          </c:val>
          <c:extLst>
            <c:ext xmlns:c16="http://schemas.microsoft.com/office/drawing/2014/chart" uri="{C3380CC4-5D6E-409C-BE32-E72D297353CC}">
              <c16:uniqueId val="{00000008-448E-48C2-8527-30FB8930A1D2}"/>
            </c:ext>
          </c:extLst>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18.57</c:v>
                </c:pt>
                <c:pt idx="2">
                  <c:v>#N/A</c:v>
                </c:pt>
                <c:pt idx="3">
                  <c:v>18.91</c:v>
                </c:pt>
                <c:pt idx="4">
                  <c:v>#N/A</c:v>
                </c:pt>
                <c:pt idx="5">
                  <c:v>14.69</c:v>
                </c:pt>
                <c:pt idx="6">
                  <c:v>#N/A</c:v>
                </c:pt>
                <c:pt idx="7">
                  <c:v>13.81</c:v>
                </c:pt>
                <c:pt idx="8">
                  <c:v>#N/A</c:v>
                </c:pt>
                <c:pt idx="9">
                  <c:v>13.32</c:v>
                </c:pt>
              </c:numCache>
            </c:numRef>
          </c:val>
          <c:extLst>
            <c:ext xmlns:c16="http://schemas.microsoft.com/office/drawing/2014/chart" uri="{C3380CC4-5D6E-409C-BE32-E72D297353CC}">
              <c16:uniqueId val="{00000009-448E-48C2-8527-30FB8930A1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998</c:v>
                </c:pt>
                <c:pt idx="5">
                  <c:v>975</c:v>
                </c:pt>
                <c:pt idx="8">
                  <c:v>922</c:v>
                </c:pt>
                <c:pt idx="11">
                  <c:v>816</c:v>
                </c:pt>
                <c:pt idx="14">
                  <c:v>735</c:v>
                </c:pt>
              </c:numCache>
            </c:numRef>
          </c:val>
          <c:extLst>
            <c:ext xmlns:c16="http://schemas.microsoft.com/office/drawing/2014/chart" uri="{C3380CC4-5D6E-409C-BE32-E72D297353CC}">
              <c16:uniqueId val="{00000000-9484-425E-BCDF-7FD20E41FB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84-425E-BCDF-7FD20E41FB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6</c:v>
                </c:pt>
                <c:pt idx="6">
                  <c:v>5</c:v>
                </c:pt>
                <c:pt idx="9">
                  <c:v>5</c:v>
                </c:pt>
                <c:pt idx="12">
                  <c:v>3</c:v>
                </c:pt>
              </c:numCache>
            </c:numRef>
          </c:val>
          <c:extLst>
            <c:ext xmlns:c16="http://schemas.microsoft.com/office/drawing/2014/chart" uri="{C3380CC4-5D6E-409C-BE32-E72D297353CC}">
              <c16:uniqueId val="{00000002-9484-425E-BCDF-7FD20E41FB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178</c:v>
                </c:pt>
                <c:pt idx="3">
                  <c:v>194</c:v>
                </c:pt>
                <c:pt idx="6">
                  <c:v>194</c:v>
                </c:pt>
                <c:pt idx="9">
                  <c:v>195</c:v>
                </c:pt>
                <c:pt idx="12">
                  <c:v>40</c:v>
                </c:pt>
              </c:numCache>
            </c:numRef>
          </c:val>
          <c:extLst>
            <c:ext xmlns:c16="http://schemas.microsoft.com/office/drawing/2014/chart" uri="{C3380CC4-5D6E-409C-BE32-E72D297353CC}">
              <c16:uniqueId val="{00000003-9484-425E-BCDF-7FD20E41FB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698</c:v>
                </c:pt>
                <c:pt idx="3">
                  <c:v>643</c:v>
                </c:pt>
                <c:pt idx="6">
                  <c:v>632</c:v>
                </c:pt>
                <c:pt idx="9">
                  <c:v>623</c:v>
                </c:pt>
                <c:pt idx="12">
                  <c:v>637</c:v>
                </c:pt>
              </c:numCache>
            </c:numRef>
          </c:val>
          <c:extLst>
            <c:ext xmlns:c16="http://schemas.microsoft.com/office/drawing/2014/chart" uri="{C3380CC4-5D6E-409C-BE32-E72D297353CC}">
              <c16:uniqueId val="{00000004-9484-425E-BCDF-7FD20E41FB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84-425E-BCDF-7FD20E41FB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84-425E-BCDF-7FD20E41FB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563</c:v>
                </c:pt>
                <c:pt idx="3">
                  <c:v>523</c:v>
                </c:pt>
                <c:pt idx="6">
                  <c:v>440</c:v>
                </c:pt>
                <c:pt idx="9">
                  <c:v>320</c:v>
                </c:pt>
                <c:pt idx="12">
                  <c:v>268</c:v>
                </c:pt>
              </c:numCache>
            </c:numRef>
          </c:val>
          <c:extLst>
            <c:ext xmlns:c16="http://schemas.microsoft.com/office/drawing/2014/chart" uri="{C3380CC4-5D6E-409C-BE32-E72D297353CC}">
              <c16:uniqueId val="{00000007-9484-425E-BCDF-7FD20E41FB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446</c:v>
                </c:pt>
                <c:pt idx="2">
                  <c:v>#N/A</c:v>
                </c:pt>
                <c:pt idx="3">
                  <c:v>#N/A</c:v>
                </c:pt>
                <c:pt idx="4">
                  <c:v>391</c:v>
                </c:pt>
                <c:pt idx="5">
                  <c:v>#N/A</c:v>
                </c:pt>
                <c:pt idx="6">
                  <c:v>#N/A</c:v>
                </c:pt>
                <c:pt idx="7">
                  <c:v>349</c:v>
                </c:pt>
                <c:pt idx="8">
                  <c:v>#N/A</c:v>
                </c:pt>
                <c:pt idx="9">
                  <c:v>#N/A</c:v>
                </c:pt>
                <c:pt idx="10">
                  <c:v>327</c:v>
                </c:pt>
                <c:pt idx="11">
                  <c:v>#N/A</c:v>
                </c:pt>
                <c:pt idx="12">
                  <c:v>#N/A</c:v>
                </c:pt>
                <c:pt idx="13">
                  <c:v>213</c:v>
                </c:pt>
                <c:pt idx="14">
                  <c:v>#N/A</c:v>
                </c:pt>
              </c:numCache>
            </c:numRef>
          </c:val>
          <c:smooth val="0"/>
          <c:extLst>
            <c:ext xmlns:c16="http://schemas.microsoft.com/office/drawing/2014/chart" uri="{C3380CC4-5D6E-409C-BE32-E72D297353CC}">
              <c16:uniqueId val="{00000008-9484-425E-BCDF-7FD20E41FB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5679</c:v>
                </c:pt>
                <c:pt idx="5">
                  <c:v>5070</c:v>
                </c:pt>
                <c:pt idx="8">
                  <c:v>4183</c:v>
                </c:pt>
                <c:pt idx="11">
                  <c:v>3698</c:v>
                </c:pt>
                <c:pt idx="14">
                  <c:v>3651</c:v>
                </c:pt>
              </c:numCache>
            </c:numRef>
          </c:val>
          <c:extLst>
            <c:ext xmlns:c16="http://schemas.microsoft.com/office/drawing/2014/chart" uri="{C3380CC4-5D6E-409C-BE32-E72D297353CC}">
              <c16:uniqueId val="{00000000-C915-4595-9DA0-4DD47028A9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1117</c:v>
                </c:pt>
                <c:pt idx="5">
                  <c:v>1204</c:v>
                </c:pt>
                <c:pt idx="8">
                  <c:v>1366</c:v>
                </c:pt>
                <c:pt idx="11">
                  <c:v>1395</c:v>
                </c:pt>
                <c:pt idx="14">
                  <c:v>1408</c:v>
                </c:pt>
              </c:numCache>
            </c:numRef>
          </c:val>
          <c:extLst>
            <c:ext xmlns:c16="http://schemas.microsoft.com/office/drawing/2014/chart" uri="{C3380CC4-5D6E-409C-BE32-E72D297353CC}">
              <c16:uniqueId val="{00000001-C915-4595-9DA0-4DD47028A9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10451</c:v>
                </c:pt>
                <c:pt idx="5">
                  <c:v>9916</c:v>
                </c:pt>
                <c:pt idx="8">
                  <c:v>11411</c:v>
                </c:pt>
                <c:pt idx="11">
                  <c:v>12993</c:v>
                </c:pt>
                <c:pt idx="14">
                  <c:v>12896</c:v>
                </c:pt>
              </c:numCache>
            </c:numRef>
          </c:val>
          <c:extLst>
            <c:ext xmlns:c16="http://schemas.microsoft.com/office/drawing/2014/chart" uri="{C3380CC4-5D6E-409C-BE32-E72D297353CC}">
              <c16:uniqueId val="{00000002-C915-4595-9DA0-4DD47028A9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15-4595-9DA0-4DD47028A9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15-4595-9DA0-4DD47028A9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2</c:v>
                </c:pt>
                <c:pt idx="9">
                  <c:v>0</c:v>
                </c:pt>
                <c:pt idx="12">
                  <c:v>3</c:v>
                </c:pt>
              </c:numCache>
            </c:numRef>
          </c:val>
          <c:extLst>
            <c:ext xmlns:c16="http://schemas.microsoft.com/office/drawing/2014/chart" uri="{C3380CC4-5D6E-409C-BE32-E72D297353CC}">
              <c16:uniqueId val="{00000005-C915-4595-9DA0-4DD47028A9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1282</c:v>
                </c:pt>
                <c:pt idx="3">
                  <c:v>1217</c:v>
                </c:pt>
                <c:pt idx="6">
                  <c:v>1167</c:v>
                </c:pt>
                <c:pt idx="9">
                  <c:v>1103</c:v>
                </c:pt>
                <c:pt idx="12">
                  <c:v>1106</c:v>
                </c:pt>
              </c:numCache>
            </c:numRef>
          </c:val>
          <c:extLst>
            <c:ext xmlns:c16="http://schemas.microsoft.com/office/drawing/2014/chart" uri="{C3380CC4-5D6E-409C-BE32-E72D297353CC}">
              <c16:uniqueId val="{00000006-C915-4595-9DA0-4DD47028A9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229</c:v>
                </c:pt>
                <c:pt idx="3">
                  <c:v>223</c:v>
                </c:pt>
                <c:pt idx="6">
                  <c:v>209</c:v>
                </c:pt>
                <c:pt idx="9">
                  <c:v>270</c:v>
                </c:pt>
                <c:pt idx="12">
                  <c:v>510</c:v>
                </c:pt>
              </c:numCache>
            </c:numRef>
          </c:val>
          <c:extLst>
            <c:ext xmlns:c16="http://schemas.microsoft.com/office/drawing/2014/chart" uri="{C3380CC4-5D6E-409C-BE32-E72D297353CC}">
              <c16:uniqueId val="{00000007-C915-4595-9DA0-4DD47028A9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5951</c:v>
                </c:pt>
                <c:pt idx="3">
                  <c:v>5932</c:v>
                </c:pt>
                <c:pt idx="6">
                  <c:v>5664</c:v>
                </c:pt>
                <c:pt idx="9">
                  <c:v>5400</c:v>
                </c:pt>
                <c:pt idx="12">
                  <c:v>5113</c:v>
                </c:pt>
              </c:numCache>
            </c:numRef>
          </c:val>
          <c:extLst>
            <c:ext xmlns:c16="http://schemas.microsoft.com/office/drawing/2014/chart" uri="{C3380CC4-5D6E-409C-BE32-E72D297353CC}">
              <c16:uniqueId val="{00000008-C915-4595-9DA0-4DD47028A9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c:v>
                </c:pt>
                <c:pt idx="3">
                  <c:v>10</c:v>
                </c:pt>
                <c:pt idx="6">
                  <c:v>6</c:v>
                </c:pt>
                <c:pt idx="9">
                  <c:v>3</c:v>
                </c:pt>
                <c:pt idx="12">
                  <c:v>2</c:v>
                </c:pt>
              </c:numCache>
            </c:numRef>
          </c:val>
          <c:extLst>
            <c:ext xmlns:c16="http://schemas.microsoft.com/office/drawing/2014/chart" uri="{C3380CC4-5D6E-409C-BE32-E72D297353CC}">
              <c16:uniqueId val="{00000009-C915-4595-9DA0-4DD47028A9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1838</c:v>
                </c:pt>
                <c:pt idx="3">
                  <c:v>1749</c:v>
                </c:pt>
                <c:pt idx="6">
                  <c:v>1591</c:v>
                </c:pt>
                <c:pt idx="9">
                  <c:v>1510</c:v>
                </c:pt>
                <c:pt idx="12">
                  <c:v>1560</c:v>
                </c:pt>
              </c:numCache>
            </c:numRef>
          </c:val>
          <c:extLst>
            <c:ext xmlns:c16="http://schemas.microsoft.com/office/drawing/2014/chart" uri="{C3380CC4-5D6E-409C-BE32-E72D297353CC}">
              <c16:uniqueId val="{0000000A-C915-4595-9DA0-4DD47028A9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15-4595-9DA0-4DD47028A9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7639</c:v>
                </c:pt>
                <c:pt idx="1">
                  <c:v>8074</c:v>
                </c:pt>
                <c:pt idx="2">
                  <c:v>7843</c:v>
                </c:pt>
              </c:numCache>
            </c:numRef>
          </c:val>
          <c:extLst>
            <c:ext xmlns:c16="http://schemas.microsoft.com/office/drawing/2014/chart" uri="{C3380CC4-5D6E-409C-BE32-E72D297353CC}">
              <c16:uniqueId val="{00000000-F718-4807-A367-3C0EA28549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716</c:v>
                </c:pt>
                <c:pt idx="1">
                  <c:v>1174</c:v>
                </c:pt>
                <c:pt idx="2">
                  <c:v>1045</c:v>
                </c:pt>
              </c:numCache>
            </c:numRef>
          </c:val>
          <c:extLst>
            <c:ext xmlns:c16="http://schemas.microsoft.com/office/drawing/2014/chart" uri="{C3380CC4-5D6E-409C-BE32-E72D297353CC}">
              <c16:uniqueId val="{00000001-F718-4807-A367-3C0EA28549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1624</c:v>
                </c:pt>
                <c:pt idx="1">
                  <c:v>2181</c:v>
                </c:pt>
                <c:pt idx="2">
                  <c:v>2287</c:v>
                </c:pt>
              </c:numCache>
            </c:numRef>
          </c:val>
          <c:extLst>
            <c:ext xmlns:c16="http://schemas.microsoft.com/office/drawing/2014/chart" uri="{C3380CC4-5D6E-409C-BE32-E72D297353CC}">
              <c16:uniqueId val="{00000002-F718-4807-A367-3C0EA28549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38,297
37,857
38.01
21,866,509
21,215,505
466,600
12,109,705
1,559,642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は，依然として類似団体平均を上回っており，昭和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p>
        <a:p>
          <a:r>
            <a:rPr kumimoji="1" lang="ja-JP" altLang="en-US" sz="1300">
              <a:latin typeface="ＭＳ Ｐゴシック" panose="020B0600070205080204" pitchFamily="50" charset="-128"/>
              <a:ea typeface="ＭＳ Ｐゴシック" panose="020B0600070205080204" pitchFamily="50" charset="-128"/>
            </a:rPr>
            <a:t>　しかし，償却資産の経年減価等による税収の逓減や，それに伴い基準財政収入額も逓減していくことが予想されるため，経常経費の抑制に努めるとともに，事業の選択と集中により，安定的な財政基盤の構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24695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3415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24695</xdr:rowOff>
    </xdr:from>
    <xdr:to>
      <xdr:col>19</xdr:col>
      <xdr:colOff>133350</xdr:colOff>
      <xdr:row>37</xdr:row>
      <xdr:rowOff>24695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68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24695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415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142522</xdr:rowOff>
    </xdr:from>
    <xdr:to>
      <xdr:col>11</xdr:col>
      <xdr:colOff>31750</xdr:colOff>
      <xdr:row>36</xdr:row>
      <xdr:rowOff>169333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147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145345</xdr:rowOff>
    </xdr:from>
    <xdr:to>
      <xdr:col>19</xdr:col>
      <xdr:colOff>184150</xdr:colOff>
      <xdr:row>37</xdr:row>
      <xdr:rowOff>75495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85672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145345</xdr:rowOff>
    </xdr:from>
    <xdr:to>
      <xdr:col>15</xdr:col>
      <xdr:colOff>133350</xdr:colOff>
      <xdr:row>37</xdr:row>
      <xdr:rowOff>75495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85672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91722</xdr:rowOff>
    </xdr:from>
    <xdr:to>
      <xdr:col>7</xdr:col>
      <xdr:colOff>31750</xdr:colOff>
      <xdr:row>37</xdr:row>
      <xdr:rowOff>21872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32049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ポイント下回っており，前年度と比べて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ポイント上昇している。これは，分母となる経常一般財源収入額の大半を占める税収が減少したことによるものである。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歳入では償却資産の経年減価による固定資産税の減等に伴う経常一般財源の減少が，歳出では扶助費や人件費，物件費の伸び等による経常経費充当一般財源の増加が考えられることから，事務事業の見直し等を積極的に進め，更なる事務の効率化を図りながら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63</xdr:row>
      <xdr:rowOff>168593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62285"/>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140018</xdr:rowOff>
    </xdr:from>
    <xdr:to>
      <xdr:col>19</xdr:col>
      <xdr:colOff>133350</xdr:colOff>
      <xdr:row>62</xdr:row>
      <xdr:rowOff>32385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2701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27018"/>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64</xdr:row>
      <xdr:rowOff>3175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6135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89218</xdr:rowOff>
    </xdr:from>
    <xdr:to>
      <xdr:col>15</xdr:col>
      <xdr:colOff>133350</xdr:colOff>
      <xdr:row>61</xdr:row>
      <xdr:rowOff>19368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29545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120984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恒常的に類似団体平均を上回っているが，これは福祉施策や教育施策の充実のため，村単独費による職員配置・業務委託などが多いことが主な要因として考えられる。今後も，行政評価と予算編成の連動を軸に行財政改革に取り組み，事業の合理化等により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150633</xdr:rowOff>
    </xdr:from>
    <xdr:to>
      <xdr:col>23</xdr:col>
      <xdr:colOff>133350</xdr:colOff>
      <xdr:row>84</xdr:row>
      <xdr:rowOff>39874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80983"/>
          <a:ext cx="838200" cy="6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88922</xdr:rowOff>
    </xdr:from>
    <xdr:to>
      <xdr:col>19</xdr:col>
      <xdr:colOff>133350</xdr:colOff>
      <xdr:row>83</xdr:row>
      <xdr:rowOff>150633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19272"/>
          <a:ext cx="889000" cy="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80231</xdr:rowOff>
    </xdr:from>
    <xdr:to>
      <xdr:col>15</xdr:col>
      <xdr:colOff>82550</xdr:colOff>
      <xdr:row>83</xdr:row>
      <xdr:rowOff>88922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10581"/>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12005</xdr:rowOff>
    </xdr:from>
    <xdr:to>
      <xdr:col>11</xdr:col>
      <xdr:colOff>31750</xdr:colOff>
      <xdr:row>83</xdr:row>
      <xdr:rowOff>80231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42355"/>
          <a:ext cx="889000" cy="6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160524</xdr:rowOff>
    </xdr:from>
    <xdr:to>
      <xdr:col>23</xdr:col>
      <xdr:colOff>184150</xdr:colOff>
      <xdr:row>84</xdr:row>
      <xdr:rowOff>90674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132601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6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99833</xdr:rowOff>
    </xdr:from>
    <xdr:to>
      <xdr:col>19</xdr:col>
      <xdr:colOff>184150</xdr:colOff>
      <xdr:row>84</xdr:row>
      <xdr:rowOff>29983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14760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1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38122</xdr:rowOff>
    </xdr:from>
    <xdr:to>
      <xdr:col>15</xdr:col>
      <xdr:colOff>133350</xdr:colOff>
      <xdr:row>83</xdr:row>
      <xdr:rowOff>139722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124499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29431</xdr:rowOff>
    </xdr:from>
    <xdr:to>
      <xdr:col>11</xdr:col>
      <xdr:colOff>82550</xdr:colOff>
      <xdr:row>83</xdr:row>
      <xdr:rowOff>131031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5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115808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4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132655</xdr:rowOff>
    </xdr:from>
    <xdr:to>
      <xdr:col>7</xdr:col>
      <xdr:colOff>31750</xdr:colOff>
      <xdr:row>83</xdr:row>
      <xdr:rowOff>62805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47582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7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ポイント上回っている。これは，本村の職員構成上，中高年齢層後半職員が極めて少なく，学歴別の役職登用時年齢が他と比較して低いことが類似団体平均を上回っている要因と考えられる。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今後も中長期的な職員採用計画による職員構成の是正や給与制度の見直しを行い，適正な給与水準の確保に努めていく。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89</xdr:row>
      <xdr:rowOff>56445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22165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56445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2886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43039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2886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89</xdr:row>
      <xdr:rowOff>83255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3020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人口千人当たり職員数は，前年度と比較してほぼ同水準で推移しており，類似団体平均を</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ポイント上回っている。これは，村単独で実施している福祉施策や教育施策等が多数あることなどが主な要因として考えられる。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今後も事務事業の積極的な見直しを進めるとともに，事務の効率化を図り，適切な定員管理に努めていく。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169454</xdr:rowOff>
    </xdr:from>
    <xdr:to>
      <xdr:col>81</xdr:col>
      <xdr:colOff>44450</xdr:colOff>
      <xdr:row>64</xdr:row>
      <xdr:rowOff>13516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7080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160837</xdr:rowOff>
    </xdr:from>
    <xdr:to>
      <xdr:col>77</xdr:col>
      <xdr:colOff>44450</xdr:colOff>
      <xdr:row>63</xdr:row>
      <xdr:rowOff>169454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6218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157390</xdr:rowOff>
    </xdr:from>
    <xdr:to>
      <xdr:col>72</xdr:col>
      <xdr:colOff>203200</xdr:colOff>
      <xdr:row>63</xdr:row>
      <xdr:rowOff>160837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587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131535</xdr:rowOff>
    </xdr:from>
    <xdr:to>
      <xdr:col>68</xdr:col>
      <xdr:colOff>152400</xdr:colOff>
      <xdr:row>63</xdr:row>
      <xdr:rowOff>157390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32885"/>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134166</xdr:rowOff>
    </xdr:from>
    <xdr:to>
      <xdr:col>81</xdr:col>
      <xdr:colOff>95250</xdr:colOff>
      <xdr:row>64</xdr:row>
      <xdr:rowOff>64316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106243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118654</xdr:rowOff>
    </xdr:from>
    <xdr:to>
      <xdr:col>77</xdr:col>
      <xdr:colOff>95250</xdr:colOff>
      <xdr:row>64</xdr:row>
      <xdr:rowOff>48804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33581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110037</xdr:rowOff>
    </xdr:from>
    <xdr:to>
      <xdr:col>73</xdr:col>
      <xdr:colOff>44450</xdr:colOff>
      <xdr:row>64</xdr:row>
      <xdr:rowOff>40187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24964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106590</xdr:rowOff>
    </xdr:from>
    <xdr:to>
      <xdr:col>68</xdr:col>
      <xdr:colOff>203200</xdr:colOff>
      <xdr:row>64</xdr:row>
      <xdr:rowOff>36740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21517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9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80735</xdr:rowOff>
    </xdr:from>
    <xdr:to>
      <xdr:col>64</xdr:col>
      <xdr:colOff>152400</xdr:colOff>
      <xdr:row>64</xdr:row>
      <xdr:rowOff>10885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167112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ポイント下回っており，引き続き低い水準を維持している。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年度から一部事務組合の起債償還が本格的に始まり，一時的に一般会計負担金が増加しているが，平成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年度以降，計画的な地方債の借り入れに努めており，数値は維持・改善していく見込みである。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今後もプライマリーバランスに注意しながら現行水準の維持に努めるとともに，地方債の発行に大きく頼ることのない財政運営に努めていく。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53657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53256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53657</xdr:rowOff>
    </xdr:from>
    <xdr:to>
      <xdr:col>77</xdr:col>
      <xdr:colOff>44450</xdr:colOff>
      <xdr:row>38</xdr:row>
      <xdr:rowOff>89853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5687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89853</xdr:rowOff>
    </xdr:from>
    <xdr:to>
      <xdr:col>72</xdr:col>
      <xdr:colOff>203200</xdr:colOff>
      <xdr:row>38</xdr:row>
      <xdr:rowOff>113982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6049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113982</xdr:rowOff>
    </xdr:from>
    <xdr:to>
      <xdr:col>68</xdr:col>
      <xdr:colOff>152400</xdr:colOff>
      <xdr:row>38</xdr:row>
      <xdr:rowOff>120015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2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138113</xdr:rowOff>
    </xdr:from>
    <xdr:to>
      <xdr:col>81</xdr:col>
      <xdr:colOff>95250</xdr:colOff>
      <xdr:row>38</xdr:row>
      <xdr:rowOff>68263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154640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2857</xdr:rowOff>
    </xdr:from>
    <xdr:to>
      <xdr:col>77</xdr:col>
      <xdr:colOff>95250</xdr:colOff>
      <xdr:row>38</xdr:row>
      <xdr:rowOff>104457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114635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8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39053</xdr:rowOff>
    </xdr:from>
    <xdr:to>
      <xdr:col>73</xdr:col>
      <xdr:colOff>44450</xdr:colOff>
      <xdr:row>38</xdr:row>
      <xdr:rowOff>140653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150830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63182</xdr:rowOff>
    </xdr:from>
    <xdr:to>
      <xdr:col>68</xdr:col>
      <xdr:colOff>203200</xdr:colOff>
      <xdr:row>38</xdr:row>
      <xdr:rowOff>164782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3510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69215</xdr:rowOff>
    </xdr:from>
    <xdr:to>
      <xdr:col>64</xdr:col>
      <xdr:colOff>152400</xdr:colOff>
      <xdr:row>38</xdr:row>
      <xdr:rowOff>170815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9542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将来負担比率は，基金等の充当可能財源が負債総額より多いため算出されない。</a:t>
          </a:r>
        </a:p>
        <a:p>
          <a:r>
            <a:rPr kumimoji="1" lang="ja-JP" altLang="en-US" sz="1300">
              <a:latin typeface="ＭＳ Ｐゴシック" panose="020B0600070205080204" pitchFamily="50" charset="-128"/>
              <a:ea typeface="ＭＳ Ｐゴシック" panose="020B0600070205080204" pitchFamily="50" charset="-128"/>
            </a:rPr>
            <a:t>　今後も計画的に基金を積み立てるとともに，プライマリーバランスを考慮した地方債の借り入れに努め，将来の世代に過度の負担を残すことのないような財政運営を行っていく。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38,297
37,857
38.01
21,866,509
21,215,505
466,600
12,109,705
1,559,642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回っているが，これは村単独で実施している福祉施策や教育施策が多数あること等により，類似団体と比較して会計年度任用職員等を含めた職員数が多いことが主な要因と考えられる。依然として類似団体平均，全国平均及び県平均を上回っていることから，今後も事業の合理化等による経費節減を図るとともに，働き方改革による時間外勤務の削減等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26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06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ている。これは，学校給食の賄材料費や学童クラブ指定施設管理委託料の増など年度間の増減によるもののほか，福祉施策や教育施策充実のための業務委託が多いことや，公共施設の指定管理業務委託等が主な要因として考えられる。将来的に上昇することが見込まれているため，今後，事務事業の見直し等，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20</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96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19</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1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19</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911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85090</xdr:rowOff>
    </xdr:from>
    <xdr:to>
      <xdr:col>69</xdr:col>
      <xdr:colOff>92075</xdr:colOff>
      <xdr:row>19</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4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34290</xdr:rowOff>
    </xdr:from>
    <xdr:to>
      <xdr:col>65</xdr:col>
      <xdr:colOff>53975</xdr:colOff>
      <xdr:row>19</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ポイント下回っており，前年度と比較すると同水準となっている。少子高齢化の進展による社会保障費の需要増や村単独の福祉施策が多数あること等を踏まえると，将来的に上昇することが見込まれる。</a:t>
          </a:r>
        </a:p>
        <a:p>
          <a:r>
            <a:rPr kumimoji="1" lang="ja-JP" altLang="en-US" sz="1300">
              <a:latin typeface="ＭＳ Ｐゴシック" panose="020B0600070205080204" pitchFamily="50" charset="-128"/>
              <a:ea typeface="ＭＳ Ｐゴシック" panose="020B0600070205080204" pitchFamily="50" charset="-128"/>
            </a:rPr>
            <a:t>　当該経費は抑制が困難であり，制度の見直しや受益者負担のあり方を検証する等，上昇傾向に歯止めをかけるよう努めていく。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129722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59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ポイント下回っており，前年比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ポイント上昇している。これは，東海中央土地区画整理事業特別会計繰出金の増等によるものである。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今後も独立採算の原則を踏まえた事業費の節減等により特別会計の健全化を進め，繰出金等の縮減に努めるとともに，一般会計の負担軽減を図っていく。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156935</xdr:rowOff>
    </xdr:from>
    <xdr:to>
      <xdr:col>82</xdr:col>
      <xdr:colOff>107950</xdr:colOff>
      <xdr:row>54</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43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91622</xdr:rowOff>
    </xdr:from>
    <xdr:to>
      <xdr:col>78</xdr:col>
      <xdr:colOff>69850</xdr:colOff>
      <xdr:row>53</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78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91622</xdr:rowOff>
    </xdr:from>
    <xdr:to>
      <xdr:col>73</xdr:col>
      <xdr:colOff>180975</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78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39915</xdr:rowOff>
    </xdr:from>
    <xdr:to>
      <xdr:col>69</xdr:col>
      <xdr:colOff>92075</xdr:colOff>
      <xdr:row>54</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90912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106135</xdr:rowOff>
    </xdr:from>
    <xdr:to>
      <xdr:col>78</xdr:col>
      <xdr:colOff>120650</xdr:colOff>
      <xdr:row>54</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46462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40822</xdr:rowOff>
    </xdr:from>
    <xdr:to>
      <xdr:col>74</xdr:col>
      <xdr:colOff>31750</xdr:colOff>
      <xdr:row>53</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152599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160565</xdr:rowOff>
    </xdr:from>
    <xdr:to>
      <xdr:col>65</xdr:col>
      <xdr:colOff>53975</xdr:colOff>
      <xdr:row>54</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100892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これは，物価高騰対応支援給付金の増など年度間の増減によるもののほか，消防及び可燃性廃棄物処理の広域化に係る一部事務組合への負担金や外郭団体への事業費補助金等が主な要因である。</a:t>
          </a:r>
        </a:p>
        <a:p>
          <a:r>
            <a:rPr kumimoji="1" lang="ja-JP" altLang="en-US" sz="1300">
              <a:latin typeface="ＭＳ Ｐゴシック" panose="020B0600070205080204" pitchFamily="50" charset="-128"/>
              <a:ea typeface="ＭＳ Ｐゴシック" panose="020B0600070205080204" pitchFamily="50" charset="-128"/>
            </a:rPr>
            <a:t>　今後も定例化している各種補助金等も含めて事務事業評価による積極的な見直しを行い，適正水準の維持に努めていく。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9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年度以降，起債による新たな借入れを抑制しているが，令和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年度は庁舎エレベーター改修事業等に当たり地方債の発行を行った。</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今後もプライマリーバランスを考慮しつつ計画的な地方債の借り入れに努め，地方債の発行に大きく頼ることのない財政運営を行っていく。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170434</xdr:rowOff>
    </xdr:from>
    <xdr:to>
      <xdr:col>24</xdr:col>
      <xdr:colOff>25400</xdr:colOff>
      <xdr:row>74</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6862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17272</xdr:rowOff>
    </xdr:from>
    <xdr:to>
      <xdr:col>19</xdr:col>
      <xdr:colOff>187325</xdr:colOff>
      <xdr:row>74</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04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104140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45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122428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91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119634</xdr:rowOff>
    </xdr:from>
    <xdr:to>
      <xdr:col>24</xdr:col>
      <xdr:colOff>76200</xdr:colOff>
      <xdr:row>74</xdr:row>
      <xdr:rowOff>49784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28211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137922</xdr:rowOff>
    </xdr:from>
    <xdr:to>
      <xdr:col>20</xdr:col>
      <xdr:colOff>38100</xdr:colOff>
      <xdr:row>74</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78249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2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71628</xdr:rowOff>
    </xdr:from>
    <xdr:to>
      <xdr:col>6</xdr:col>
      <xdr:colOff>171450</xdr:colOff>
      <xdr:row>75</xdr:row>
      <xdr:rowOff>1778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ポイント上回っているが，これは主に人件費，物件費における村単独の福祉施策や教育施策充実のための職員配置，業務委託及び公共施設の指定管理委託等が要因であると考えられる。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今後も事務事業の見直しを積極的に進め，経常経費の抑制に努めていく。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81</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737844"/>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80</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183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81</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18387"/>
          <a:ext cx="889000" cy="3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67563</xdr:rowOff>
    </xdr:from>
    <xdr:to>
      <xdr:col>69</xdr:col>
      <xdr:colOff>92075</xdr:colOff>
      <xdr:row>81</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835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51054</xdr:rowOff>
    </xdr:from>
    <xdr:to>
      <xdr:col>82</xdr:col>
      <xdr:colOff>158750</xdr:colOff>
      <xdr:row>81</xdr:row>
      <xdr:rowOff>152654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9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131081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16763</xdr:rowOff>
    </xdr:from>
    <xdr:to>
      <xdr:col>65</xdr:col>
      <xdr:colOff>53975</xdr:colOff>
      <xdr:row>80</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72769</xdr:rowOff>
    </xdr:from>
    <xdr:to>
      <xdr:col>29</xdr:col>
      <xdr:colOff>127000</xdr:colOff>
      <xdr:row>14</xdr:row>
      <xdr:rowOff>149536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20694"/>
          <a:ext cx="647700" cy="7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149536</xdr:rowOff>
    </xdr:from>
    <xdr:to>
      <xdr:col>26</xdr:col>
      <xdr:colOff>50800</xdr:colOff>
      <xdr:row>14</xdr:row>
      <xdr:rowOff>170482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597461"/>
          <a:ext cx="698500" cy="2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170482</xdr:rowOff>
    </xdr:from>
    <xdr:to>
      <xdr:col>22</xdr:col>
      <xdr:colOff>114300</xdr:colOff>
      <xdr:row>15</xdr:row>
      <xdr:rowOff>23849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618407"/>
          <a:ext cx="698500" cy="2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23849</xdr:rowOff>
    </xdr:from>
    <xdr:to>
      <xdr:col>18</xdr:col>
      <xdr:colOff>177800</xdr:colOff>
      <xdr:row>15</xdr:row>
      <xdr:rowOff>89743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643224"/>
          <a:ext cx="698500" cy="65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21969</xdr:rowOff>
    </xdr:from>
    <xdr:to>
      <xdr:col>29</xdr:col>
      <xdr:colOff>177800</xdr:colOff>
      <xdr:row>14</xdr:row>
      <xdr:rowOff>123569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6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38496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1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98736</xdr:rowOff>
    </xdr:from>
    <xdr:to>
      <xdr:col>26</xdr:col>
      <xdr:colOff>101600</xdr:colOff>
      <xdr:row>15</xdr:row>
      <xdr:rowOff>28886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54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39063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1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119682</xdr:rowOff>
    </xdr:from>
    <xdr:to>
      <xdr:col>22</xdr:col>
      <xdr:colOff>165100</xdr:colOff>
      <xdr:row>15</xdr:row>
      <xdr:rowOff>49832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67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60009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3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144499</xdr:rowOff>
    </xdr:from>
    <xdr:to>
      <xdr:col>19</xdr:col>
      <xdr:colOff>38100</xdr:colOff>
      <xdr:row>15</xdr:row>
      <xdr:rowOff>74649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9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84826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38943</xdr:rowOff>
    </xdr:from>
    <xdr:to>
      <xdr:col>15</xdr:col>
      <xdr:colOff>101600</xdr:colOff>
      <xdr:row>15</xdr:row>
      <xdr:rowOff>140543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65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150720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2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59925</xdr:rowOff>
    </xdr:from>
    <xdr:to>
      <xdr:col>29</xdr:col>
      <xdr:colOff>127000</xdr:colOff>
      <xdr:row>36</xdr:row>
      <xdr:rowOff>115760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13175"/>
          <a:ext cx="647700" cy="55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49447</xdr:rowOff>
    </xdr:from>
    <xdr:to>
      <xdr:col>26</xdr:col>
      <xdr:colOff>50800</xdr:colOff>
      <xdr:row>36</xdr:row>
      <xdr:rowOff>59925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02697"/>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27654</xdr:rowOff>
    </xdr:from>
    <xdr:to>
      <xdr:col>22</xdr:col>
      <xdr:colOff>114300</xdr:colOff>
      <xdr:row>36</xdr:row>
      <xdr:rowOff>49447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8090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756</xdr:rowOff>
    </xdr:from>
    <xdr:to>
      <xdr:col>18</xdr:col>
      <xdr:colOff>177800</xdr:colOff>
      <xdr:row>36</xdr:row>
      <xdr:rowOff>27654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54006"/>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64960</xdr:rowOff>
    </xdr:from>
    <xdr:to>
      <xdr:col>29</xdr:col>
      <xdr:colOff>177800</xdr:colOff>
      <xdr:row>36</xdr:row>
      <xdr:rowOff>166560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1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37037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9125</xdr:rowOff>
    </xdr:from>
    <xdr:to>
      <xdr:col>26</xdr:col>
      <xdr:colOff>101600</xdr:colOff>
      <xdr:row>36</xdr:row>
      <xdr:rowOff>110725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95502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341547</xdr:rowOff>
    </xdr:from>
    <xdr:to>
      <xdr:col>22</xdr:col>
      <xdr:colOff>165100</xdr:colOff>
      <xdr:row>36</xdr:row>
      <xdr:rowOff>100247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85024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319754</xdr:rowOff>
    </xdr:from>
    <xdr:to>
      <xdr:col>19</xdr:col>
      <xdr:colOff>38100</xdr:colOff>
      <xdr:row>36</xdr:row>
      <xdr:rowOff>78454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63231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292856</xdr:rowOff>
    </xdr:from>
    <xdr:to>
      <xdr:col>15</xdr:col>
      <xdr:colOff>101600</xdr:colOff>
      <xdr:row>36</xdr:row>
      <xdr:rowOff>51556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36333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38,297
37,857
38.01
21,866,509
21,215,505
466,600
12,109,705
1,559,642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96674</xdr:rowOff>
    </xdr:from>
    <xdr:to>
      <xdr:col>24</xdr:col>
      <xdr:colOff>63500</xdr:colOff>
      <xdr:row>34</xdr:row>
      <xdr:rowOff>6720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54524"/>
          <a:ext cx="8382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6720</xdr:rowOff>
    </xdr:from>
    <xdr:to>
      <xdr:col>19</xdr:col>
      <xdr:colOff>177800</xdr:colOff>
      <xdr:row>34</xdr:row>
      <xdr:rowOff>9480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6020"/>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9480</xdr:rowOff>
    </xdr:from>
    <xdr:to>
      <xdr:col>15</xdr:col>
      <xdr:colOff>50800</xdr:colOff>
      <xdr:row>34</xdr:row>
      <xdr:rowOff>56147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8780"/>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56147</xdr:rowOff>
    </xdr:from>
    <xdr:to>
      <xdr:col>10</xdr:col>
      <xdr:colOff>114300</xdr:colOff>
      <xdr:row>35</xdr:row>
      <xdr:rowOff>61454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5447"/>
          <a:ext cx="889000" cy="1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45874</xdr:rowOff>
    </xdr:from>
    <xdr:to>
      <xdr:col>24</xdr:col>
      <xdr:colOff>114300</xdr:colOff>
      <xdr:row>33</xdr:row>
      <xdr:rowOff>147474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68751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5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127370</xdr:rowOff>
    </xdr:from>
    <xdr:to>
      <xdr:col>20</xdr:col>
      <xdr:colOff>38100</xdr:colOff>
      <xdr:row>34</xdr:row>
      <xdr:rowOff>57520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6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130130</xdr:rowOff>
    </xdr:from>
    <xdr:to>
      <xdr:col>15</xdr:col>
      <xdr:colOff>101600</xdr:colOff>
      <xdr:row>34</xdr:row>
      <xdr:rowOff>60280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76807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5347</xdr:rowOff>
    </xdr:from>
    <xdr:to>
      <xdr:col>10</xdr:col>
      <xdr:colOff>165100</xdr:colOff>
      <xdr:row>34</xdr:row>
      <xdr:rowOff>106947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123474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10654</xdr:rowOff>
    </xdr:from>
    <xdr:to>
      <xdr:col>6</xdr:col>
      <xdr:colOff>38100</xdr:colOff>
      <xdr:row>35</xdr:row>
      <xdr:rowOff>112254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128781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138123</xdr:rowOff>
    </xdr:from>
    <xdr:to>
      <xdr:col>24</xdr:col>
      <xdr:colOff>63500</xdr:colOff>
      <xdr:row>56</xdr:row>
      <xdr:rowOff>491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67873"/>
          <a:ext cx="8382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491</xdr:rowOff>
    </xdr:from>
    <xdr:to>
      <xdr:col>19</xdr:col>
      <xdr:colOff>177800</xdr:colOff>
      <xdr:row>56</xdr:row>
      <xdr:rowOff>54478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01691"/>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54478</xdr:rowOff>
    </xdr:from>
    <xdr:to>
      <xdr:col>15</xdr:col>
      <xdr:colOff>50800</xdr:colOff>
      <xdr:row>56</xdr:row>
      <xdr:rowOff>60444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55678"/>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60444</xdr:rowOff>
    </xdr:from>
    <xdr:to>
      <xdr:col>10</xdr:col>
      <xdr:colOff>114300</xdr:colOff>
      <xdr:row>56</xdr:row>
      <xdr:rowOff>75061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61644"/>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87323</xdr:rowOff>
    </xdr:from>
    <xdr:to>
      <xdr:col>24</xdr:col>
      <xdr:colOff>114300</xdr:colOff>
      <xdr:row>56</xdr:row>
      <xdr:rowOff>17473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110200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6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121141</xdr:rowOff>
    </xdr:from>
    <xdr:to>
      <xdr:col>20</xdr:col>
      <xdr:colOff>38100</xdr:colOff>
      <xdr:row>56</xdr:row>
      <xdr:rowOff>51291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67818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2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3678</xdr:rowOff>
    </xdr:from>
    <xdr:to>
      <xdr:col>15</xdr:col>
      <xdr:colOff>101600</xdr:colOff>
      <xdr:row>56</xdr:row>
      <xdr:rowOff>105278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121805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9644</xdr:rowOff>
    </xdr:from>
    <xdr:to>
      <xdr:col>10</xdr:col>
      <xdr:colOff>165100</xdr:colOff>
      <xdr:row>56</xdr:row>
      <xdr:rowOff>111244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24261</xdr:rowOff>
    </xdr:from>
    <xdr:to>
      <xdr:col>6</xdr:col>
      <xdr:colOff>38100</xdr:colOff>
      <xdr:row>56</xdr:row>
      <xdr:rowOff>125861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142388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0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140385</xdr:rowOff>
    </xdr:from>
    <xdr:to>
      <xdr:col>24</xdr:col>
      <xdr:colOff>63500</xdr:colOff>
      <xdr:row>77</xdr:row>
      <xdr:rowOff>146010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42035"/>
          <a:ext cx="8382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146010</xdr:rowOff>
    </xdr:from>
    <xdr:to>
      <xdr:col>19</xdr:col>
      <xdr:colOff>177800</xdr:colOff>
      <xdr:row>78</xdr:row>
      <xdr:rowOff>34865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47660"/>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113412</xdr:rowOff>
    </xdr:from>
    <xdr:to>
      <xdr:col>15</xdr:col>
      <xdr:colOff>50800</xdr:colOff>
      <xdr:row>78</xdr:row>
      <xdr:rowOff>34865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15062"/>
          <a:ext cx="8890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113412</xdr:rowOff>
    </xdr:from>
    <xdr:to>
      <xdr:col>10</xdr:col>
      <xdr:colOff>114300</xdr:colOff>
      <xdr:row>77</xdr:row>
      <xdr:rowOff>130191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15062"/>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89585</xdr:rowOff>
    </xdr:from>
    <xdr:to>
      <xdr:col>24</xdr:col>
      <xdr:colOff>114300</xdr:colOff>
      <xdr:row>78</xdr:row>
      <xdr:rowOff>19735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68012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95210</xdr:rowOff>
    </xdr:from>
    <xdr:to>
      <xdr:col>20</xdr:col>
      <xdr:colOff>38100</xdr:colOff>
      <xdr:row>78</xdr:row>
      <xdr:rowOff>25360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155515</xdr:rowOff>
    </xdr:from>
    <xdr:to>
      <xdr:col>15</xdr:col>
      <xdr:colOff>101600</xdr:colOff>
      <xdr:row>78</xdr:row>
      <xdr:rowOff>85665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76792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62612</xdr:rowOff>
    </xdr:from>
    <xdr:to>
      <xdr:col>10</xdr:col>
      <xdr:colOff>165100</xdr:colOff>
      <xdr:row>77</xdr:row>
      <xdr:rowOff>164212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3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79391</xdr:rowOff>
    </xdr:from>
    <xdr:to>
      <xdr:col>6</xdr:col>
      <xdr:colOff>38100</xdr:colOff>
      <xdr:row>78</xdr:row>
      <xdr:rowOff>9541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26068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24561</xdr:rowOff>
    </xdr:from>
    <xdr:to>
      <xdr:col>24</xdr:col>
      <xdr:colOff>63500</xdr:colOff>
      <xdr:row>97</xdr:row>
      <xdr:rowOff>49391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55211"/>
          <a:ext cx="8382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51422</xdr:rowOff>
    </xdr:from>
    <xdr:to>
      <xdr:col>19</xdr:col>
      <xdr:colOff>177800</xdr:colOff>
      <xdr:row>97</xdr:row>
      <xdr:rowOff>49391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10622"/>
          <a:ext cx="889000" cy="1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51422</xdr:rowOff>
    </xdr:from>
    <xdr:to>
      <xdr:col>15</xdr:col>
      <xdr:colOff>50800</xdr:colOff>
      <xdr:row>98</xdr:row>
      <xdr:rowOff>40208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0622"/>
          <a:ext cx="889000" cy="3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40208</xdr:rowOff>
    </xdr:from>
    <xdr:to>
      <xdr:col>10</xdr:col>
      <xdr:colOff>114300</xdr:colOff>
      <xdr:row>98</xdr:row>
      <xdr:rowOff>52578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2308"/>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145211</xdr:rowOff>
    </xdr:from>
    <xdr:to>
      <xdr:col>24</xdr:col>
      <xdr:colOff>114300</xdr:colOff>
      <xdr:row>97</xdr:row>
      <xdr:rowOff>75361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123638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170041</xdr:rowOff>
    </xdr:from>
    <xdr:to>
      <xdr:col>20</xdr:col>
      <xdr:colOff>38100</xdr:colOff>
      <xdr:row>97</xdr:row>
      <xdr:rowOff>100191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91318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622</xdr:rowOff>
    </xdr:from>
    <xdr:to>
      <xdr:col>15</xdr:col>
      <xdr:colOff>101600</xdr:colOff>
      <xdr:row>96</xdr:row>
      <xdr:rowOff>102222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93349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160858</xdr:rowOff>
    </xdr:from>
    <xdr:to>
      <xdr:col>10</xdr:col>
      <xdr:colOff>165100</xdr:colOff>
      <xdr:row>98</xdr:row>
      <xdr:rowOff>91008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82135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1778</xdr:rowOff>
    </xdr:from>
    <xdr:to>
      <xdr:col>6</xdr:col>
      <xdr:colOff>38100</xdr:colOff>
      <xdr:row>98</xdr:row>
      <xdr:rowOff>103378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119905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71675</xdr:rowOff>
    </xdr:from>
    <xdr:to>
      <xdr:col>55</xdr:col>
      <xdr:colOff>0</xdr:colOff>
      <xdr:row>36</xdr:row>
      <xdr:rowOff>98704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43875"/>
          <a:ext cx="838200" cy="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98704</xdr:rowOff>
    </xdr:from>
    <xdr:to>
      <xdr:col>50</xdr:col>
      <xdr:colOff>114300</xdr:colOff>
      <xdr:row>37</xdr:row>
      <xdr:rowOff>45974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70904"/>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87231</xdr:rowOff>
    </xdr:from>
    <xdr:to>
      <xdr:col>45</xdr:col>
      <xdr:colOff>177800</xdr:colOff>
      <xdr:row>37</xdr:row>
      <xdr:rowOff>45974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230731"/>
          <a:ext cx="889000" cy="11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87231</xdr:rowOff>
    </xdr:from>
    <xdr:to>
      <xdr:col>41</xdr:col>
      <xdr:colOff>50800</xdr:colOff>
      <xdr:row>37</xdr:row>
      <xdr:rowOff>32868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230731"/>
          <a:ext cx="889000" cy="114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20875</xdr:rowOff>
    </xdr:from>
    <xdr:to>
      <xdr:col>55</xdr:col>
      <xdr:colOff>50800</xdr:colOff>
      <xdr:row>36</xdr:row>
      <xdr:rowOff>122475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43752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4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47904</xdr:rowOff>
    </xdr:from>
    <xdr:to>
      <xdr:col>50</xdr:col>
      <xdr:colOff>165100</xdr:colOff>
      <xdr:row>36</xdr:row>
      <xdr:rowOff>149504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166031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166624</xdr:rowOff>
    </xdr:from>
    <xdr:to>
      <xdr:col>46</xdr:col>
      <xdr:colOff>38100</xdr:colOff>
      <xdr:row>37</xdr:row>
      <xdr:rowOff>96774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113301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36431</xdr:rowOff>
    </xdr:from>
    <xdr:to>
      <xdr:col>41</xdr:col>
      <xdr:colOff>101600</xdr:colOff>
      <xdr:row>30</xdr:row>
      <xdr:rowOff>138031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154558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95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153518</xdr:rowOff>
    </xdr:from>
    <xdr:to>
      <xdr:col>36</xdr:col>
      <xdr:colOff>165100</xdr:colOff>
      <xdr:row>37</xdr:row>
      <xdr:rowOff>83668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100195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99314</xdr:rowOff>
    </xdr:from>
    <xdr:to>
      <xdr:col>55</xdr:col>
      <xdr:colOff>0</xdr:colOff>
      <xdr:row>57</xdr:row>
      <xdr:rowOff>63516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00514"/>
          <a:ext cx="838200" cy="1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63516</xdr:rowOff>
    </xdr:from>
    <xdr:to>
      <xdr:col>50</xdr:col>
      <xdr:colOff>114300</xdr:colOff>
      <xdr:row>57</xdr:row>
      <xdr:rowOff>93622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36166"/>
          <a:ext cx="8890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142199</xdr:rowOff>
    </xdr:from>
    <xdr:to>
      <xdr:col>45</xdr:col>
      <xdr:colOff>177800</xdr:colOff>
      <xdr:row>57</xdr:row>
      <xdr:rowOff>93622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00499"/>
          <a:ext cx="889000" cy="4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142199</xdr:rowOff>
    </xdr:from>
    <xdr:to>
      <xdr:col>41</xdr:col>
      <xdr:colOff>50800</xdr:colOff>
      <xdr:row>55</xdr:row>
      <xdr:rowOff>98552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00499"/>
          <a:ext cx="889000" cy="12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48514</xdr:rowOff>
    </xdr:from>
    <xdr:to>
      <xdr:col>55</xdr:col>
      <xdr:colOff>50800</xdr:colOff>
      <xdr:row>56</xdr:row>
      <xdr:rowOff>150114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71391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12716</xdr:rowOff>
    </xdr:from>
    <xdr:to>
      <xdr:col>50</xdr:col>
      <xdr:colOff>165100</xdr:colOff>
      <xdr:row>57</xdr:row>
      <xdr:rowOff>114316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105443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42822</xdr:rowOff>
    </xdr:from>
    <xdr:to>
      <xdr:col>46</xdr:col>
      <xdr:colOff>38100</xdr:colOff>
      <xdr:row>57</xdr:row>
      <xdr:rowOff>144422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135549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91399</xdr:rowOff>
    </xdr:from>
    <xdr:to>
      <xdr:col>41</xdr:col>
      <xdr:colOff>101600</xdr:colOff>
      <xdr:row>55</xdr:row>
      <xdr:rowOff>21549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4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38076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1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47752</xdr:rowOff>
    </xdr:from>
    <xdr:to>
      <xdr:col>36</xdr:col>
      <xdr:colOff>165100</xdr:colOff>
      <xdr:row>55</xdr:row>
      <xdr:rowOff>149352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165879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167399</xdr:rowOff>
    </xdr:from>
    <xdr:to>
      <xdr:col>55</xdr:col>
      <xdr:colOff>0</xdr:colOff>
      <xdr:row>77</xdr:row>
      <xdr:rowOff>85522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97599"/>
          <a:ext cx="8382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85522</xdr:rowOff>
    </xdr:from>
    <xdr:to>
      <xdr:col>50</xdr:col>
      <xdr:colOff>114300</xdr:colOff>
      <xdr:row>77</xdr:row>
      <xdr:rowOff>140176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87172"/>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136137</xdr:rowOff>
    </xdr:from>
    <xdr:to>
      <xdr:col>45</xdr:col>
      <xdr:colOff>177800</xdr:colOff>
      <xdr:row>77</xdr:row>
      <xdr:rowOff>140176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651987"/>
          <a:ext cx="889000" cy="6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136137</xdr:rowOff>
    </xdr:from>
    <xdr:to>
      <xdr:col>41</xdr:col>
      <xdr:colOff>50800</xdr:colOff>
      <xdr:row>76</xdr:row>
      <xdr:rowOff>20980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651987"/>
          <a:ext cx="889000" cy="3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116599</xdr:rowOff>
    </xdr:from>
    <xdr:to>
      <xdr:col>55</xdr:col>
      <xdr:colOff>50800</xdr:colOff>
      <xdr:row>77</xdr:row>
      <xdr:rowOff>46749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139476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34722</xdr:rowOff>
    </xdr:from>
    <xdr:to>
      <xdr:col>50</xdr:col>
      <xdr:colOff>165100</xdr:colOff>
      <xdr:row>77</xdr:row>
      <xdr:rowOff>136322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152849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89376</xdr:rowOff>
    </xdr:from>
    <xdr:to>
      <xdr:col>46</xdr:col>
      <xdr:colOff>38100</xdr:colOff>
      <xdr:row>78</xdr:row>
      <xdr:rowOff>19526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36053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85337</xdr:rowOff>
    </xdr:from>
    <xdr:to>
      <xdr:col>41</xdr:col>
      <xdr:colOff>101600</xdr:colOff>
      <xdr:row>74</xdr:row>
      <xdr:rowOff>15487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6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32014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141630</xdr:rowOff>
    </xdr:from>
    <xdr:to>
      <xdr:col>36</xdr:col>
      <xdr:colOff>165100</xdr:colOff>
      <xdr:row>76</xdr:row>
      <xdr:rowOff>71780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88307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30048</xdr:rowOff>
    </xdr:from>
    <xdr:to>
      <xdr:col>55</xdr:col>
      <xdr:colOff>0</xdr:colOff>
      <xdr:row>98</xdr:row>
      <xdr:rowOff>16267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60698"/>
          <a:ext cx="838200" cy="15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16267</xdr:rowOff>
    </xdr:from>
    <xdr:to>
      <xdr:col>50</xdr:col>
      <xdr:colOff>114300</xdr:colOff>
      <xdr:row>98</xdr:row>
      <xdr:rowOff>49219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18367"/>
          <a:ext cx="8890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169255</xdr:rowOff>
    </xdr:from>
    <xdr:to>
      <xdr:col>45</xdr:col>
      <xdr:colOff>177800</xdr:colOff>
      <xdr:row>98</xdr:row>
      <xdr:rowOff>49219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28455"/>
          <a:ext cx="889000" cy="2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132200</xdr:rowOff>
    </xdr:from>
    <xdr:to>
      <xdr:col>41</xdr:col>
      <xdr:colOff>50800</xdr:colOff>
      <xdr:row>96</xdr:row>
      <xdr:rowOff>169255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91400"/>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150698</xdr:rowOff>
    </xdr:from>
    <xdr:to>
      <xdr:col>55</xdr:col>
      <xdr:colOff>50800</xdr:colOff>
      <xdr:row>97</xdr:row>
      <xdr:rowOff>80848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2125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136917</xdr:rowOff>
    </xdr:from>
    <xdr:to>
      <xdr:col>50</xdr:col>
      <xdr:colOff>165100</xdr:colOff>
      <xdr:row>98</xdr:row>
      <xdr:rowOff>67067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58194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169869</xdr:rowOff>
    </xdr:from>
    <xdr:to>
      <xdr:col>46</xdr:col>
      <xdr:colOff>38100</xdr:colOff>
      <xdr:row>98</xdr:row>
      <xdr:rowOff>100019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91146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9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118455</xdr:rowOff>
    </xdr:from>
    <xdr:to>
      <xdr:col>41</xdr:col>
      <xdr:colOff>101600</xdr:colOff>
      <xdr:row>97</xdr:row>
      <xdr:rowOff>48605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65132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81400</xdr:rowOff>
    </xdr:from>
    <xdr:to>
      <xdr:col>36</xdr:col>
      <xdr:colOff>165100</xdr:colOff>
      <xdr:row>97</xdr:row>
      <xdr:rowOff>11550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86044</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72594"/>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84411</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70961"/>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84411</xdr:rowOff>
    </xdr:from>
    <xdr:to>
      <xdr:col>71</xdr:col>
      <xdr:colOff>177800</xdr:colOff>
      <xdr:row>39</xdr:row>
      <xdr:rowOff>87089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70961"/>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35244</xdr:rowOff>
    </xdr:from>
    <xdr:to>
      <xdr:col>85</xdr:col>
      <xdr:colOff>177800</xdr:colOff>
      <xdr:row>39</xdr:row>
      <xdr:rowOff>136844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33611</xdr:rowOff>
    </xdr:from>
    <xdr:to>
      <xdr:col>72</xdr:col>
      <xdr:colOff>38100</xdr:colOff>
      <xdr:row>39</xdr:row>
      <xdr:rowOff>135211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126338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1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36289</xdr:rowOff>
    </xdr:from>
    <xdr:to>
      <xdr:col>67</xdr:col>
      <xdr:colOff>101600</xdr:colOff>
      <xdr:row>39</xdr:row>
      <xdr:rowOff>137889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129016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1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133038</xdr:rowOff>
    </xdr:from>
    <xdr:to>
      <xdr:col>85</xdr:col>
      <xdr:colOff>127000</xdr:colOff>
      <xdr:row>78</xdr:row>
      <xdr:rowOff>155897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50613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82812</xdr:rowOff>
    </xdr:from>
    <xdr:to>
      <xdr:col>81</xdr:col>
      <xdr:colOff>50800</xdr:colOff>
      <xdr:row>78</xdr:row>
      <xdr:rowOff>133038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455912"/>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47264</xdr:rowOff>
    </xdr:from>
    <xdr:to>
      <xdr:col>76</xdr:col>
      <xdr:colOff>114300</xdr:colOff>
      <xdr:row>78</xdr:row>
      <xdr:rowOff>82812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20364"/>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30347</xdr:rowOff>
    </xdr:from>
    <xdr:to>
      <xdr:col>71</xdr:col>
      <xdr:colOff>177800</xdr:colOff>
      <xdr:row>78</xdr:row>
      <xdr:rowOff>47264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0344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105097</xdr:rowOff>
    </xdr:from>
    <xdr:to>
      <xdr:col>85</xdr:col>
      <xdr:colOff>177800</xdr:colOff>
      <xdr:row>79</xdr:row>
      <xdr:rowOff>35247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20024</xdr:rowOff>
    </xdr:from>
    <xdr:ext cx="469744"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9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82238</xdr:rowOff>
    </xdr:from>
    <xdr:to>
      <xdr:col>81</xdr:col>
      <xdr:colOff>101600</xdr:colOff>
      <xdr:row>79</xdr:row>
      <xdr:rowOff>12388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3515</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46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32012</xdr:rowOff>
    </xdr:from>
    <xdr:to>
      <xdr:col>76</xdr:col>
      <xdr:colOff>165100</xdr:colOff>
      <xdr:row>78</xdr:row>
      <xdr:rowOff>133612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124739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167914</xdr:rowOff>
    </xdr:from>
    <xdr:to>
      <xdr:col>72</xdr:col>
      <xdr:colOff>38100</xdr:colOff>
      <xdr:row>78</xdr:row>
      <xdr:rowOff>98064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89191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150997</xdr:rowOff>
    </xdr:from>
    <xdr:to>
      <xdr:col>67</xdr:col>
      <xdr:colOff>101600</xdr:colOff>
      <xdr:row>78</xdr:row>
      <xdr:rowOff>81147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72274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90692</xdr:rowOff>
    </xdr:from>
    <xdr:to>
      <xdr:col>85</xdr:col>
      <xdr:colOff>127000</xdr:colOff>
      <xdr:row>97</xdr:row>
      <xdr:rowOff>122748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21342"/>
          <a:ext cx="838200" cy="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90692</xdr:rowOff>
    </xdr:from>
    <xdr:to>
      <xdr:col>81</xdr:col>
      <xdr:colOff>50800</xdr:colOff>
      <xdr:row>97</xdr:row>
      <xdr:rowOff>102169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21342"/>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102169</xdr:rowOff>
    </xdr:from>
    <xdr:to>
      <xdr:col>76</xdr:col>
      <xdr:colOff>114300</xdr:colOff>
      <xdr:row>98</xdr:row>
      <xdr:rowOff>37126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2819"/>
          <a:ext cx="889000" cy="10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37126</xdr:rowOff>
    </xdr:from>
    <xdr:to>
      <xdr:col>71</xdr:col>
      <xdr:colOff>177800</xdr:colOff>
      <xdr:row>98</xdr:row>
      <xdr:rowOff>86812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9226"/>
          <a:ext cx="889000" cy="4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71948</xdr:rowOff>
    </xdr:from>
    <xdr:to>
      <xdr:col>85</xdr:col>
      <xdr:colOff>177800</xdr:colOff>
      <xdr:row>98</xdr:row>
      <xdr:rowOff>2098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94825</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39892</xdr:rowOff>
    </xdr:from>
    <xdr:to>
      <xdr:col>81</xdr:col>
      <xdr:colOff>101600</xdr:colOff>
      <xdr:row>97</xdr:row>
      <xdr:rowOff>141492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158019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51369</xdr:rowOff>
    </xdr:from>
    <xdr:to>
      <xdr:col>76</xdr:col>
      <xdr:colOff>165100</xdr:colOff>
      <xdr:row>97</xdr:row>
      <xdr:rowOff>152969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169496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157776</xdr:rowOff>
    </xdr:from>
    <xdr:to>
      <xdr:col>72</xdr:col>
      <xdr:colOff>38100</xdr:colOff>
      <xdr:row>98</xdr:row>
      <xdr:rowOff>87926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104453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36012</xdr:rowOff>
    </xdr:from>
    <xdr:to>
      <xdr:col>67</xdr:col>
      <xdr:colOff>101600</xdr:colOff>
      <xdr:row>98</xdr:row>
      <xdr:rowOff>137612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128739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117697</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604097"/>
          <a:ext cx="1269" cy="93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64374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117697</xdr:rowOff>
    </xdr:from>
    <xdr:to>
      <xdr:col>116</xdr:col>
      <xdr:colOff>152400</xdr:colOff>
      <xdr:row>32</xdr:row>
      <xdr:rowOff>117697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60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153416</xdr:rowOff>
    </xdr:from>
    <xdr:to>
      <xdr:col>116</xdr:col>
      <xdr:colOff>63500</xdr:colOff>
      <xdr:row>34</xdr:row>
      <xdr:rowOff>82779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811266"/>
          <a:ext cx="8382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171397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3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21520</xdr:rowOff>
    </xdr:from>
    <xdr:to>
      <xdr:col>116</xdr:col>
      <xdr:colOff>114300</xdr:colOff>
      <xdr:row>37</xdr:row>
      <xdr:rowOff>123120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137528</xdr:rowOff>
    </xdr:from>
    <xdr:to>
      <xdr:col>111</xdr:col>
      <xdr:colOff>177800</xdr:colOff>
      <xdr:row>33</xdr:row>
      <xdr:rowOff>153416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79537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28321</xdr:rowOff>
    </xdr:from>
    <xdr:to>
      <xdr:col>112</xdr:col>
      <xdr:colOff>38100</xdr:colOff>
      <xdr:row>37</xdr:row>
      <xdr:rowOff>129921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121048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6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137528</xdr:rowOff>
    </xdr:from>
    <xdr:to>
      <xdr:col>107</xdr:col>
      <xdr:colOff>50800</xdr:colOff>
      <xdr:row>34</xdr:row>
      <xdr:rowOff>14084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7953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41866</xdr:rowOff>
    </xdr:from>
    <xdr:to>
      <xdr:col>107</xdr:col>
      <xdr:colOff>101600</xdr:colOff>
      <xdr:row>37</xdr:row>
      <xdr:rowOff>143466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134593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7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107010</xdr:rowOff>
    </xdr:from>
    <xdr:to>
      <xdr:col>102</xdr:col>
      <xdr:colOff>114300</xdr:colOff>
      <xdr:row>34</xdr:row>
      <xdr:rowOff>14084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250510"/>
          <a:ext cx="889000" cy="59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41980</xdr:rowOff>
    </xdr:from>
    <xdr:to>
      <xdr:col>102</xdr:col>
      <xdr:colOff>165100</xdr:colOff>
      <xdr:row>37</xdr:row>
      <xdr:rowOff>143580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134707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59468</xdr:rowOff>
    </xdr:from>
    <xdr:to>
      <xdr:col>98</xdr:col>
      <xdr:colOff>38100</xdr:colOff>
      <xdr:row>37</xdr:row>
      <xdr:rowOff>161068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152195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9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31979</xdr:rowOff>
    </xdr:from>
    <xdr:to>
      <xdr:col>116</xdr:col>
      <xdr:colOff>114300</xdr:colOff>
      <xdr:row>34</xdr:row>
      <xdr:rowOff>133579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54856</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7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102616</xdr:rowOff>
    </xdr:from>
    <xdr:to>
      <xdr:col>112</xdr:col>
      <xdr:colOff>38100</xdr:colOff>
      <xdr:row>34</xdr:row>
      <xdr:rowOff>32766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49293</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5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86728</xdr:rowOff>
    </xdr:from>
    <xdr:to>
      <xdr:col>107</xdr:col>
      <xdr:colOff>101600</xdr:colOff>
      <xdr:row>34</xdr:row>
      <xdr:rowOff>16878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7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33405</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5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134734</xdr:rowOff>
    </xdr:from>
    <xdr:to>
      <xdr:col>102</xdr:col>
      <xdr:colOff>165100</xdr:colOff>
      <xdr:row>34</xdr:row>
      <xdr:rowOff>64884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7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81411</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56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56210</xdr:rowOff>
    </xdr:from>
    <xdr:to>
      <xdr:col>98</xdr:col>
      <xdr:colOff>38100</xdr:colOff>
      <xdr:row>30</xdr:row>
      <xdr:rowOff>157810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1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2887</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4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65725</xdr:rowOff>
    </xdr:from>
    <xdr:to>
      <xdr:col>116</xdr:col>
      <xdr:colOff>63500</xdr:colOff>
      <xdr:row>58</xdr:row>
      <xdr:rowOff>70663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09825"/>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70663</xdr:rowOff>
    </xdr:from>
    <xdr:to>
      <xdr:col>111</xdr:col>
      <xdr:colOff>177800</xdr:colOff>
      <xdr:row>58</xdr:row>
      <xdr:rowOff>72858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1476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68194</xdr:rowOff>
    </xdr:from>
    <xdr:to>
      <xdr:col>107</xdr:col>
      <xdr:colOff>50800</xdr:colOff>
      <xdr:row>58</xdr:row>
      <xdr:rowOff>72858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12294"/>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65816</xdr:rowOff>
    </xdr:from>
    <xdr:to>
      <xdr:col>102</xdr:col>
      <xdr:colOff>114300</xdr:colOff>
      <xdr:row>58</xdr:row>
      <xdr:rowOff>68194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0991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xdr:rowOff>
    </xdr:from>
    <xdr:to>
      <xdr:col>116</xdr:col>
      <xdr:colOff>114300</xdr:colOff>
      <xdr:row>58</xdr:row>
      <xdr:rowOff>116525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19863</xdr:rowOff>
    </xdr:from>
    <xdr:to>
      <xdr:col>112</xdr:col>
      <xdr:colOff>38100</xdr:colOff>
      <xdr:row>58</xdr:row>
      <xdr:rowOff>121463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112590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05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22058</xdr:rowOff>
    </xdr:from>
    <xdr:to>
      <xdr:col>107</xdr:col>
      <xdr:colOff>101600</xdr:colOff>
      <xdr:row>58</xdr:row>
      <xdr:rowOff>123658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114785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05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17394</xdr:rowOff>
    </xdr:from>
    <xdr:to>
      <xdr:col>102</xdr:col>
      <xdr:colOff>165100</xdr:colOff>
      <xdr:row>58</xdr:row>
      <xdr:rowOff>118994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110121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05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xdr:rowOff>
    </xdr:from>
    <xdr:to>
      <xdr:col>98</xdr:col>
      <xdr:colOff>38100</xdr:colOff>
      <xdr:row>58</xdr:row>
      <xdr:rowOff>116616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107743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05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78169</xdr:rowOff>
    </xdr:from>
    <xdr:to>
      <xdr:col>116</xdr:col>
      <xdr:colOff>63500</xdr:colOff>
      <xdr:row>76</xdr:row>
      <xdr:rowOff>130347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08369"/>
          <a:ext cx="8382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127527</xdr:rowOff>
    </xdr:from>
    <xdr:to>
      <xdr:col>111</xdr:col>
      <xdr:colOff>177800</xdr:colOff>
      <xdr:row>76</xdr:row>
      <xdr:rowOff>130347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5772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103467</xdr:rowOff>
    </xdr:from>
    <xdr:to>
      <xdr:col>107</xdr:col>
      <xdr:colOff>50800</xdr:colOff>
      <xdr:row>76</xdr:row>
      <xdr:rowOff>127527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33667"/>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43383</xdr:rowOff>
    </xdr:from>
    <xdr:to>
      <xdr:col>102</xdr:col>
      <xdr:colOff>114300</xdr:colOff>
      <xdr:row>76</xdr:row>
      <xdr:rowOff>103467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73583"/>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27369</xdr:rowOff>
    </xdr:from>
    <xdr:to>
      <xdr:col>116</xdr:col>
      <xdr:colOff>114300</xdr:colOff>
      <xdr:row>76</xdr:row>
      <xdr:rowOff>128969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50246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79547</xdr:rowOff>
    </xdr:from>
    <xdr:to>
      <xdr:col>112</xdr:col>
      <xdr:colOff>38100</xdr:colOff>
      <xdr:row>77</xdr:row>
      <xdr:rowOff>9697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26223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76727</xdr:rowOff>
    </xdr:from>
    <xdr:to>
      <xdr:col>107</xdr:col>
      <xdr:colOff>101600</xdr:colOff>
      <xdr:row>77</xdr:row>
      <xdr:rowOff>6877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23404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52667</xdr:rowOff>
    </xdr:from>
    <xdr:to>
      <xdr:col>102</xdr:col>
      <xdr:colOff>165100</xdr:colOff>
      <xdr:row>76</xdr:row>
      <xdr:rowOff>154267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170794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164033</xdr:rowOff>
    </xdr:from>
    <xdr:to>
      <xdr:col>98</xdr:col>
      <xdr:colOff>38100</xdr:colOff>
      <xdr:row>76</xdr:row>
      <xdr:rowOff>94183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類似団体平均と比較して，人件費は</a:t>
          </a:r>
          <a:r>
            <a:rPr kumimoji="1" lang="en-US" altLang="ja-JP" sz="1300">
              <a:latin typeface="ＭＳ Ｐゴシック" panose="020B0600070205080204" pitchFamily="50" charset="-128"/>
              <a:ea typeface="ＭＳ Ｐゴシック" panose="020B0600070205080204" pitchFamily="50" charset="-128"/>
            </a:rPr>
            <a:t>35,887</a:t>
          </a:r>
          <a:r>
            <a:rPr kumimoji="1" lang="ja-JP" altLang="en-US" sz="1300">
              <a:latin typeface="ＭＳ Ｐゴシック" panose="020B0600070205080204" pitchFamily="50" charset="-128"/>
              <a:ea typeface="ＭＳ Ｐゴシック" panose="020B0600070205080204" pitchFamily="50" charset="-128"/>
            </a:rPr>
            <a:t>円，物件費は</a:t>
          </a:r>
          <a:r>
            <a:rPr kumimoji="1" lang="en-US" altLang="ja-JP" sz="1300">
              <a:latin typeface="ＭＳ Ｐゴシック" panose="020B0600070205080204" pitchFamily="50" charset="-128"/>
              <a:ea typeface="ＭＳ Ｐゴシック" panose="020B0600070205080204" pitchFamily="50" charset="-128"/>
            </a:rPr>
            <a:t>41,298</a:t>
          </a:r>
          <a:r>
            <a:rPr kumimoji="1" lang="ja-JP" altLang="en-US" sz="1300">
              <a:latin typeface="ＭＳ Ｐゴシック" panose="020B0600070205080204" pitchFamily="50" charset="-128"/>
              <a:ea typeface="ＭＳ Ｐゴシック" panose="020B0600070205080204" pitchFamily="50" charset="-128"/>
            </a:rPr>
            <a:t>円上回っているが，これは，村単独で実施している福祉施策や教育施策が多数あるとともに，その充実を図る必要から，職員数や業務委託等が多いことが主な要因である。公債費は住民一人当たり</a:t>
          </a:r>
          <a:r>
            <a:rPr kumimoji="1" lang="en-US" altLang="ja-JP" sz="1300">
              <a:latin typeface="ＭＳ Ｐゴシック" panose="020B0600070205080204" pitchFamily="50" charset="-128"/>
              <a:ea typeface="ＭＳ Ｐゴシック" panose="020B0600070205080204" pitchFamily="50" charset="-128"/>
            </a:rPr>
            <a:t>7,008</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円であり，類似団体平均と比較してコストが低い状況となっている。これは，平成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年度以降，起債による新たな借入れを抑制していることが要因である。令和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庁舎エレベーター改修事業等に当たり地方債の発行を行っており，今後も計画的な借り入れに努め，地方債の発行に大きく頼ることのない財政運営を行っていく。また，投資的経費のうち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60,300</a:t>
          </a:r>
          <a:r>
            <a:rPr kumimoji="1" lang="ja-JP" altLang="en-US" sz="1300">
              <a:latin typeface="ＭＳ Ｐゴシック" panose="020B0600070205080204" pitchFamily="50" charset="-128"/>
              <a:ea typeface="ＭＳ Ｐゴシック" panose="020B0600070205080204" pitchFamily="50" charset="-128"/>
            </a:rPr>
            <a:t>円で，類似団体と比較してコストが高い状況ではあるが，今後，公共施設等総合管理計画などを踏まえ，中長期視点で施設の最適配置及び長寿命化等適切な維持管理に努めていく。</a:t>
          </a:r>
        </a:p>
        <a:p>
          <a:r>
            <a:rPr kumimoji="1" lang="ja-JP" altLang="en-US" sz="1300">
              <a:latin typeface="ＭＳ Ｐゴシック" panose="020B0600070205080204" pitchFamily="50" charset="-128"/>
              <a:ea typeface="ＭＳ Ｐゴシック" panose="020B0600070205080204" pitchFamily="50" charset="-128"/>
            </a:rPr>
            <a:t>　このほか，その他経費のうち，補助費等は住民一人当たり</a:t>
          </a:r>
          <a:r>
            <a:rPr kumimoji="1" lang="en-US" altLang="ja-JP" sz="1300">
              <a:latin typeface="ＭＳ Ｐゴシック" panose="020B0600070205080204" pitchFamily="50" charset="-128"/>
              <a:ea typeface="ＭＳ Ｐゴシック" panose="020B0600070205080204" pitchFamily="50" charset="-128"/>
            </a:rPr>
            <a:t>79,749</a:t>
          </a:r>
          <a:r>
            <a:rPr kumimoji="1" lang="ja-JP" altLang="en-US" sz="1300">
              <a:latin typeface="ＭＳ Ｐゴシック" panose="020B0600070205080204" pitchFamily="50" charset="-128"/>
              <a:ea typeface="ＭＳ Ｐゴシック" panose="020B0600070205080204" pitchFamily="50" charset="-128"/>
            </a:rPr>
            <a:t>円，繰出金は住民一人当たり</a:t>
          </a:r>
          <a:r>
            <a:rPr kumimoji="1" lang="en-US" altLang="ja-JP" sz="1300">
              <a:latin typeface="ＭＳ Ｐゴシック" panose="020B0600070205080204" pitchFamily="50" charset="-128"/>
              <a:ea typeface="ＭＳ Ｐゴシック" panose="020B0600070205080204" pitchFamily="50" charset="-128"/>
            </a:rPr>
            <a:t>45,230</a:t>
          </a:r>
          <a:r>
            <a:rPr kumimoji="1" lang="ja-JP" altLang="en-US" sz="1300">
              <a:latin typeface="ＭＳ Ｐゴシック" panose="020B0600070205080204" pitchFamily="50" charset="-128"/>
              <a:ea typeface="ＭＳ Ｐゴシック" panose="020B0600070205080204" pitchFamily="50" charset="-128"/>
            </a:rPr>
            <a:t>円，投資及び出資金は住民一人当たり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10,996</a:t>
          </a:r>
          <a:r>
            <a:rPr kumimoji="1" lang="ja-JP" altLang="en-US" sz="1300">
              <a:latin typeface="ＭＳ Ｐゴシック" panose="020B0600070205080204" pitchFamily="50" charset="-128"/>
              <a:ea typeface="ＭＳ Ｐゴシック" panose="020B0600070205080204" pitchFamily="50" charset="-128"/>
            </a:rPr>
            <a:t>円である。類似団体と比較してコストが高い状況となっているのは，補助費等は消防及び可燃性廃棄物処理の広域化に係る一部事務組合への負担金や外郭団体への事業費補助金等が主な要因である。今後も事務事業の見直しを積極的に進め，経営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38,297
37,857
38.01
21,866,509
21,215,505
466,600
12,109,705
1,559,642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4064</xdr:rowOff>
    </xdr:from>
    <xdr:to>
      <xdr:col>24</xdr:col>
      <xdr:colOff>63500</xdr:colOff>
      <xdr:row>33</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191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138938</xdr:rowOff>
    </xdr:from>
    <xdr:to>
      <xdr:col>19</xdr:col>
      <xdr:colOff>177800</xdr:colOff>
      <xdr:row>33</xdr:row>
      <xdr:rowOff>7493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2533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138938</xdr:rowOff>
    </xdr:from>
    <xdr:to>
      <xdr:col>15</xdr:col>
      <xdr:colOff>50800</xdr:colOff>
      <xdr:row>34</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25338"/>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42545</xdr:rowOff>
    </xdr:from>
    <xdr:to>
      <xdr:col>10</xdr:col>
      <xdr:colOff>114300</xdr:colOff>
      <xdr:row>34</xdr:row>
      <xdr:rowOff>2540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2894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124714</xdr:rowOff>
    </xdr:from>
    <xdr:to>
      <xdr:col>24</xdr:col>
      <xdr:colOff>114300</xdr:colOff>
      <xdr:row>33</xdr:row>
      <xdr:rowOff>54864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147591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128143</xdr:rowOff>
    </xdr:from>
    <xdr:to>
      <xdr:col>20</xdr:col>
      <xdr:colOff>38100</xdr:colOff>
      <xdr:row>33</xdr:row>
      <xdr:rowOff>58293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74820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88138</xdr:rowOff>
    </xdr:from>
    <xdr:to>
      <xdr:col>15</xdr:col>
      <xdr:colOff>101600</xdr:colOff>
      <xdr:row>33</xdr:row>
      <xdr:rowOff>18288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34815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123190</xdr:rowOff>
    </xdr:from>
    <xdr:to>
      <xdr:col>10</xdr:col>
      <xdr:colOff>165100</xdr:colOff>
      <xdr:row>34</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69867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163195</xdr:rowOff>
    </xdr:from>
    <xdr:to>
      <xdr:col>6</xdr:col>
      <xdr:colOff>38100</xdr:colOff>
      <xdr:row>32</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109872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65758</xdr:rowOff>
    </xdr:from>
    <xdr:to>
      <xdr:col>24</xdr:col>
      <xdr:colOff>63500</xdr:colOff>
      <xdr:row>57</xdr:row>
      <xdr:rowOff>73592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8408"/>
          <a:ext cx="8382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65758</xdr:rowOff>
    </xdr:from>
    <xdr:to>
      <xdr:col>19</xdr:col>
      <xdr:colOff>177800</xdr:colOff>
      <xdr:row>57</xdr:row>
      <xdr:rowOff>97210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38408"/>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164908</xdr:rowOff>
    </xdr:from>
    <xdr:to>
      <xdr:col>15</xdr:col>
      <xdr:colOff>50800</xdr:colOff>
      <xdr:row>57</xdr:row>
      <xdr:rowOff>97210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94658"/>
          <a:ext cx="889000" cy="27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164908</xdr:rowOff>
    </xdr:from>
    <xdr:to>
      <xdr:col>10</xdr:col>
      <xdr:colOff>114300</xdr:colOff>
      <xdr:row>58</xdr:row>
      <xdr:rowOff>14881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94658"/>
          <a:ext cx="889000" cy="3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22792</xdr:rowOff>
    </xdr:from>
    <xdr:to>
      <xdr:col>24</xdr:col>
      <xdr:colOff>114300</xdr:colOff>
      <xdr:row>57</xdr:row>
      <xdr:rowOff>124392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45669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14958</xdr:rowOff>
    </xdr:from>
    <xdr:to>
      <xdr:col>20</xdr:col>
      <xdr:colOff>38100</xdr:colOff>
      <xdr:row>57</xdr:row>
      <xdr:rowOff>116558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133085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46410</xdr:rowOff>
    </xdr:from>
    <xdr:to>
      <xdr:col>15</xdr:col>
      <xdr:colOff>101600</xdr:colOff>
      <xdr:row>57</xdr:row>
      <xdr:rowOff>148010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164537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114108</xdr:rowOff>
    </xdr:from>
    <xdr:to>
      <xdr:col>10</xdr:col>
      <xdr:colOff>165100</xdr:colOff>
      <xdr:row>56</xdr:row>
      <xdr:rowOff>44258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60785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135531</xdr:rowOff>
    </xdr:from>
    <xdr:to>
      <xdr:col>6</xdr:col>
      <xdr:colOff>38100</xdr:colOff>
      <xdr:row>58</xdr:row>
      <xdr:rowOff>65681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82208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8423</xdr:rowOff>
    </xdr:from>
    <xdr:to>
      <xdr:col>24</xdr:col>
      <xdr:colOff>63500</xdr:colOff>
      <xdr:row>76</xdr:row>
      <xdr:rowOff>58280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8623"/>
          <a:ext cx="8382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58280</xdr:rowOff>
    </xdr:from>
    <xdr:to>
      <xdr:col>19</xdr:col>
      <xdr:colOff>177800</xdr:colOff>
      <xdr:row>76</xdr:row>
      <xdr:rowOff>63675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848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63675</xdr:rowOff>
    </xdr:from>
    <xdr:to>
      <xdr:col>15</xdr:col>
      <xdr:colOff>50800</xdr:colOff>
      <xdr:row>77</xdr:row>
      <xdr:rowOff>22695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3875"/>
          <a:ext cx="889000" cy="1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22695</xdr:rowOff>
    </xdr:from>
    <xdr:to>
      <xdr:col>10</xdr:col>
      <xdr:colOff>114300</xdr:colOff>
      <xdr:row>77</xdr:row>
      <xdr:rowOff>100000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4345"/>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129073</xdr:rowOff>
    </xdr:from>
    <xdr:to>
      <xdr:col>24</xdr:col>
      <xdr:colOff>114300</xdr:colOff>
      <xdr:row>76</xdr:row>
      <xdr:rowOff>59223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151950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7480</xdr:rowOff>
    </xdr:from>
    <xdr:to>
      <xdr:col>20</xdr:col>
      <xdr:colOff>38100</xdr:colOff>
      <xdr:row>76</xdr:row>
      <xdr:rowOff>109080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125607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12875</xdr:rowOff>
    </xdr:from>
    <xdr:to>
      <xdr:col>15</xdr:col>
      <xdr:colOff>101600</xdr:colOff>
      <xdr:row>76</xdr:row>
      <xdr:rowOff>114475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131002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1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143345</xdr:rowOff>
    </xdr:from>
    <xdr:to>
      <xdr:col>10</xdr:col>
      <xdr:colOff>165100</xdr:colOff>
      <xdr:row>77</xdr:row>
      <xdr:rowOff>73495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90022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49200</xdr:rowOff>
    </xdr:from>
    <xdr:to>
      <xdr:col>6</xdr:col>
      <xdr:colOff>38100</xdr:colOff>
      <xdr:row>77</xdr:row>
      <xdr:rowOff>150800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19586</xdr:rowOff>
    </xdr:from>
    <xdr:to>
      <xdr:col>24</xdr:col>
      <xdr:colOff>63500</xdr:colOff>
      <xdr:row>95</xdr:row>
      <xdr:rowOff>21661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07336"/>
          <a:ext cx="8382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19586</xdr:rowOff>
    </xdr:from>
    <xdr:to>
      <xdr:col>19</xdr:col>
      <xdr:colOff>177800</xdr:colOff>
      <xdr:row>95</xdr:row>
      <xdr:rowOff>122718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07336"/>
          <a:ext cx="8890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122718</xdr:rowOff>
    </xdr:from>
    <xdr:to>
      <xdr:col>15</xdr:col>
      <xdr:colOff>50800</xdr:colOff>
      <xdr:row>96</xdr:row>
      <xdr:rowOff>134344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10468"/>
          <a:ext cx="8890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134344</xdr:rowOff>
    </xdr:from>
    <xdr:to>
      <xdr:col>10</xdr:col>
      <xdr:colOff>114300</xdr:colOff>
      <xdr:row>97</xdr:row>
      <xdr:rowOff>8728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93544"/>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142311</xdr:rowOff>
    </xdr:from>
    <xdr:to>
      <xdr:col>24</xdr:col>
      <xdr:colOff>114300</xdr:colOff>
      <xdr:row>95</xdr:row>
      <xdr:rowOff>72461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165188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140236</xdr:rowOff>
    </xdr:from>
    <xdr:to>
      <xdr:col>20</xdr:col>
      <xdr:colOff>38100</xdr:colOff>
      <xdr:row>95</xdr:row>
      <xdr:rowOff>70386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86913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3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71918</xdr:rowOff>
    </xdr:from>
    <xdr:to>
      <xdr:col>15</xdr:col>
      <xdr:colOff>101600</xdr:colOff>
      <xdr:row>96</xdr:row>
      <xdr:rowOff>2068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18595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83544</xdr:rowOff>
    </xdr:from>
    <xdr:to>
      <xdr:col>10</xdr:col>
      <xdr:colOff>165100</xdr:colOff>
      <xdr:row>97</xdr:row>
      <xdr:rowOff>13694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30221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129378</xdr:rowOff>
    </xdr:from>
    <xdr:to>
      <xdr:col>6</xdr:col>
      <xdr:colOff>38100</xdr:colOff>
      <xdr:row>97</xdr:row>
      <xdr:rowOff>59528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76055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124651</xdr:rowOff>
    </xdr:from>
    <xdr:to>
      <xdr:col>55</xdr:col>
      <xdr:colOff>0</xdr:colOff>
      <xdr:row>38</xdr:row>
      <xdr:rowOff>150940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39751"/>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147130</xdr:rowOff>
    </xdr:from>
    <xdr:to>
      <xdr:col>50</xdr:col>
      <xdr:colOff>114300</xdr:colOff>
      <xdr:row>38</xdr:row>
      <xdr:rowOff>150940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62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144844</xdr:rowOff>
    </xdr:from>
    <xdr:to>
      <xdr:col>45</xdr:col>
      <xdr:colOff>177800</xdr:colOff>
      <xdr:row>38</xdr:row>
      <xdr:rowOff>147130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99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144844</xdr:rowOff>
    </xdr:from>
    <xdr:to>
      <xdr:col>41</xdr:col>
      <xdr:colOff>50800</xdr:colOff>
      <xdr:row>38</xdr:row>
      <xdr:rowOff>144844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9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73851</xdr:rowOff>
    </xdr:from>
    <xdr:to>
      <xdr:col>55</xdr:col>
      <xdr:colOff>50800</xdr:colOff>
      <xdr:row>39</xdr:row>
      <xdr:rowOff>4001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33228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100140</xdr:rowOff>
    </xdr:from>
    <xdr:to>
      <xdr:col>50</xdr:col>
      <xdr:colOff>165100</xdr:colOff>
      <xdr:row>39</xdr:row>
      <xdr:rowOff>30290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21417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96330</xdr:rowOff>
    </xdr:from>
    <xdr:to>
      <xdr:col>46</xdr:col>
      <xdr:colOff>38100</xdr:colOff>
      <xdr:row>39</xdr:row>
      <xdr:rowOff>26480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17607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4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94044</xdr:rowOff>
    </xdr:from>
    <xdr:to>
      <xdr:col>41</xdr:col>
      <xdr:colOff>101600</xdr:colOff>
      <xdr:row>39</xdr:row>
      <xdr:rowOff>24194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15321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94044</xdr:rowOff>
    </xdr:from>
    <xdr:to>
      <xdr:col>36</xdr:col>
      <xdr:colOff>165100</xdr:colOff>
      <xdr:row>39</xdr:row>
      <xdr:rowOff>24194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15321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98781</xdr:rowOff>
    </xdr:from>
    <xdr:to>
      <xdr:col>55</xdr:col>
      <xdr:colOff>0</xdr:colOff>
      <xdr:row>58</xdr:row>
      <xdr:rowOff>108483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42881"/>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83312</xdr:rowOff>
    </xdr:from>
    <xdr:to>
      <xdr:col>50</xdr:col>
      <xdr:colOff>114300</xdr:colOff>
      <xdr:row>58</xdr:row>
      <xdr:rowOff>108483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27412"/>
          <a:ext cx="889000" cy="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150711</xdr:rowOff>
    </xdr:from>
    <xdr:to>
      <xdr:col>45</xdr:col>
      <xdr:colOff>177800</xdr:colOff>
      <xdr:row>58</xdr:row>
      <xdr:rowOff>83312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23361"/>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150711</xdr:rowOff>
    </xdr:from>
    <xdr:to>
      <xdr:col>41</xdr:col>
      <xdr:colOff>50800</xdr:colOff>
      <xdr:row>58</xdr:row>
      <xdr:rowOff>34442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23361"/>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47981</xdr:rowOff>
    </xdr:from>
    <xdr:to>
      <xdr:col>55</xdr:col>
      <xdr:colOff>50800</xdr:colOff>
      <xdr:row>58</xdr:row>
      <xdr:rowOff>149581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57683</xdr:rowOff>
    </xdr:from>
    <xdr:to>
      <xdr:col>50</xdr:col>
      <xdr:colOff>165100</xdr:colOff>
      <xdr:row>58</xdr:row>
      <xdr:rowOff>159283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150410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9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32512</xdr:rowOff>
    </xdr:from>
    <xdr:to>
      <xdr:col>46</xdr:col>
      <xdr:colOff>38100</xdr:colOff>
      <xdr:row>58</xdr:row>
      <xdr:rowOff>134112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150639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99911</xdr:rowOff>
    </xdr:from>
    <xdr:to>
      <xdr:col>41</xdr:col>
      <xdr:colOff>101600</xdr:colOff>
      <xdr:row>58</xdr:row>
      <xdr:rowOff>30061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46588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155092</xdr:rowOff>
    </xdr:from>
    <xdr:to>
      <xdr:col>36</xdr:col>
      <xdr:colOff>165100</xdr:colOff>
      <xdr:row>58</xdr:row>
      <xdr:rowOff>85242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101769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39763</xdr:rowOff>
    </xdr:from>
    <xdr:to>
      <xdr:col>55</xdr:col>
      <xdr:colOff>0</xdr:colOff>
      <xdr:row>77</xdr:row>
      <xdr:rowOff>137604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41413"/>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4865</xdr:rowOff>
    </xdr:from>
    <xdr:to>
      <xdr:col>50</xdr:col>
      <xdr:colOff>114300</xdr:colOff>
      <xdr:row>77</xdr:row>
      <xdr:rowOff>39763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06515"/>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4865</xdr:rowOff>
    </xdr:from>
    <xdr:to>
      <xdr:col>45</xdr:col>
      <xdr:colOff>177800</xdr:colOff>
      <xdr:row>77</xdr:row>
      <xdr:rowOff>7265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0651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7265</xdr:rowOff>
    </xdr:from>
    <xdr:to>
      <xdr:col>41</xdr:col>
      <xdr:colOff>50800</xdr:colOff>
      <xdr:row>77</xdr:row>
      <xdr:rowOff>111697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08915"/>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86804</xdr:rowOff>
    </xdr:from>
    <xdr:to>
      <xdr:col>55</xdr:col>
      <xdr:colOff>50800</xdr:colOff>
      <xdr:row>78</xdr:row>
      <xdr:rowOff>16954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65231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160413</xdr:rowOff>
    </xdr:from>
    <xdr:to>
      <xdr:col>50</xdr:col>
      <xdr:colOff>165100</xdr:colOff>
      <xdr:row>77</xdr:row>
      <xdr:rowOff>90563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81690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8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125515</xdr:rowOff>
    </xdr:from>
    <xdr:to>
      <xdr:col>46</xdr:col>
      <xdr:colOff>38100</xdr:colOff>
      <xdr:row>77</xdr:row>
      <xdr:rowOff>55665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72191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9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127915</xdr:rowOff>
    </xdr:from>
    <xdr:to>
      <xdr:col>41</xdr:col>
      <xdr:colOff>101600</xdr:colOff>
      <xdr:row>77</xdr:row>
      <xdr:rowOff>58065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49192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5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60897</xdr:rowOff>
    </xdr:from>
    <xdr:to>
      <xdr:col>36</xdr:col>
      <xdr:colOff>165100</xdr:colOff>
      <xdr:row>77</xdr:row>
      <xdr:rowOff>162497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7574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0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13005</xdr:rowOff>
    </xdr:from>
    <xdr:to>
      <xdr:col>55</xdr:col>
      <xdr:colOff>0</xdr:colOff>
      <xdr:row>94</xdr:row>
      <xdr:rowOff>30074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29305"/>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30074</xdr:rowOff>
    </xdr:from>
    <xdr:to>
      <xdr:col>50</xdr:col>
      <xdr:colOff>114300</xdr:colOff>
      <xdr:row>94</xdr:row>
      <xdr:rowOff>77445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46374"/>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27876</xdr:rowOff>
    </xdr:from>
    <xdr:to>
      <xdr:col>45</xdr:col>
      <xdr:colOff>177800</xdr:colOff>
      <xdr:row>94</xdr:row>
      <xdr:rowOff>77445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972726"/>
          <a:ext cx="889000" cy="2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70853</xdr:rowOff>
    </xdr:from>
    <xdr:to>
      <xdr:col>41</xdr:col>
      <xdr:colOff>50800</xdr:colOff>
      <xdr:row>93</xdr:row>
      <xdr:rowOff>27876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844253"/>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133655</xdr:rowOff>
    </xdr:from>
    <xdr:to>
      <xdr:col>55</xdr:col>
      <xdr:colOff>50800</xdr:colOff>
      <xdr:row>94</xdr:row>
      <xdr:rowOff>63805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0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156532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150724</xdr:rowOff>
    </xdr:from>
    <xdr:to>
      <xdr:col>50</xdr:col>
      <xdr:colOff>165100</xdr:colOff>
      <xdr:row>94</xdr:row>
      <xdr:rowOff>80874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97401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26645</xdr:rowOff>
    </xdr:from>
    <xdr:to>
      <xdr:col>46</xdr:col>
      <xdr:colOff>38100</xdr:colOff>
      <xdr:row>94</xdr:row>
      <xdr:rowOff>128245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144772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1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148526</xdr:rowOff>
    </xdr:from>
    <xdr:to>
      <xdr:col>41</xdr:col>
      <xdr:colOff>101600</xdr:colOff>
      <xdr:row>93</xdr:row>
      <xdr:rowOff>78676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9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95203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6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20053</xdr:rowOff>
    </xdr:from>
    <xdr:to>
      <xdr:col>36</xdr:col>
      <xdr:colOff>165100</xdr:colOff>
      <xdr:row>92</xdr:row>
      <xdr:rowOff>121653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7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138180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43345</xdr:rowOff>
    </xdr:from>
    <xdr:to>
      <xdr:col>85</xdr:col>
      <xdr:colOff>127000</xdr:colOff>
      <xdr:row>37</xdr:row>
      <xdr:rowOff>109144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86995"/>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88493</xdr:rowOff>
    </xdr:from>
    <xdr:to>
      <xdr:col>81</xdr:col>
      <xdr:colOff>50800</xdr:colOff>
      <xdr:row>37</xdr:row>
      <xdr:rowOff>109144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32143"/>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58509</xdr:rowOff>
    </xdr:from>
    <xdr:to>
      <xdr:col>76</xdr:col>
      <xdr:colOff>114300</xdr:colOff>
      <xdr:row>37</xdr:row>
      <xdr:rowOff>88493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02159"/>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58509</xdr:rowOff>
    </xdr:from>
    <xdr:to>
      <xdr:col>71</xdr:col>
      <xdr:colOff>177800</xdr:colOff>
      <xdr:row>37</xdr:row>
      <xdr:rowOff>125413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02159"/>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163995</xdr:rowOff>
    </xdr:from>
    <xdr:to>
      <xdr:col>85</xdr:col>
      <xdr:colOff>177800</xdr:colOff>
      <xdr:row>37</xdr:row>
      <xdr:rowOff>94145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15422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58344</xdr:rowOff>
    </xdr:from>
    <xdr:to>
      <xdr:col>81</xdr:col>
      <xdr:colOff>101600</xdr:colOff>
      <xdr:row>37</xdr:row>
      <xdr:rowOff>159944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37693</xdr:rowOff>
    </xdr:from>
    <xdr:to>
      <xdr:col>76</xdr:col>
      <xdr:colOff>165100</xdr:colOff>
      <xdr:row>37</xdr:row>
      <xdr:rowOff>139293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155820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7709</xdr:rowOff>
    </xdr:from>
    <xdr:to>
      <xdr:col>72</xdr:col>
      <xdr:colOff>38100</xdr:colOff>
      <xdr:row>37</xdr:row>
      <xdr:rowOff>109309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125836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74613</xdr:rowOff>
    </xdr:from>
    <xdr:to>
      <xdr:col>67</xdr:col>
      <xdr:colOff>101600</xdr:colOff>
      <xdr:row>38</xdr:row>
      <xdr:rowOff>4763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167340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84051</xdr:rowOff>
    </xdr:from>
    <xdr:to>
      <xdr:col>85</xdr:col>
      <xdr:colOff>127000</xdr:colOff>
      <xdr:row>56</xdr:row>
      <xdr:rowOff>90414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13801"/>
          <a:ext cx="8382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90414</xdr:rowOff>
    </xdr:from>
    <xdr:to>
      <xdr:col>81</xdr:col>
      <xdr:colOff>50800</xdr:colOff>
      <xdr:row>56</xdr:row>
      <xdr:rowOff>91191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9161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168832</xdr:rowOff>
    </xdr:from>
    <xdr:to>
      <xdr:col>76</xdr:col>
      <xdr:colOff>114300</xdr:colOff>
      <xdr:row>56</xdr:row>
      <xdr:rowOff>91191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27132"/>
          <a:ext cx="889000" cy="2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168832</xdr:rowOff>
    </xdr:from>
    <xdr:to>
      <xdr:col>71</xdr:col>
      <xdr:colOff>177800</xdr:colOff>
      <xdr:row>55</xdr:row>
      <xdr:rowOff>90810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27132"/>
          <a:ext cx="889000" cy="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33251</xdr:rowOff>
    </xdr:from>
    <xdr:to>
      <xdr:col>85</xdr:col>
      <xdr:colOff>177800</xdr:colOff>
      <xdr:row>55</xdr:row>
      <xdr:rowOff>134851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56128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39614</xdr:rowOff>
    </xdr:from>
    <xdr:to>
      <xdr:col>81</xdr:col>
      <xdr:colOff>101600</xdr:colOff>
      <xdr:row>56</xdr:row>
      <xdr:rowOff>141214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157741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40391</xdr:rowOff>
    </xdr:from>
    <xdr:to>
      <xdr:col>76</xdr:col>
      <xdr:colOff>165100</xdr:colOff>
      <xdr:row>56</xdr:row>
      <xdr:rowOff>141991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158518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118032</xdr:rowOff>
    </xdr:from>
    <xdr:to>
      <xdr:col>72</xdr:col>
      <xdr:colOff>38100</xdr:colOff>
      <xdr:row>55</xdr:row>
      <xdr:rowOff>48182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64709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40010</xdr:rowOff>
    </xdr:from>
    <xdr:to>
      <xdr:col>67</xdr:col>
      <xdr:colOff>101600</xdr:colOff>
      <xdr:row>55</xdr:row>
      <xdr:rowOff>141610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158137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86044</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0594"/>
          <a:ext cx="8382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84412</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28962"/>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84412</xdr:rowOff>
    </xdr:from>
    <xdr:to>
      <xdr:col>71</xdr:col>
      <xdr:colOff>177800</xdr:colOff>
      <xdr:row>79</xdr:row>
      <xdr:rowOff>87089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2896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35244</xdr:rowOff>
    </xdr:from>
    <xdr:to>
      <xdr:col>85</xdr:col>
      <xdr:colOff>177800</xdr:colOff>
      <xdr:row>79</xdr:row>
      <xdr:rowOff>136844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33612</xdr:rowOff>
    </xdr:from>
    <xdr:to>
      <xdr:col>72</xdr:col>
      <xdr:colOff>38100</xdr:colOff>
      <xdr:row>79</xdr:row>
      <xdr:rowOff>135212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126339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36289</xdr:rowOff>
    </xdr:from>
    <xdr:to>
      <xdr:col>67</xdr:col>
      <xdr:colOff>101600</xdr:colOff>
      <xdr:row>79</xdr:row>
      <xdr:rowOff>137889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129016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133038</xdr:rowOff>
    </xdr:from>
    <xdr:to>
      <xdr:col>85</xdr:col>
      <xdr:colOff>127000</xdr:colOff>
      <xdr:row>98</xdr:row>
      <xdr:rowOff>155897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93513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82812</xdr:rowOff>
    </xdr:from>
    <xdr:to>
      <xdr:col>81</xdr:col>
      <xdr:colOff>50800</xdr:colOff>
      <xdr:row>98</xdr:row>
      <xdr:rowOff>133038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884912"/>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47264</xdr:rowOff>
    </xdr:from>
    <xdr:to>
      <xdr:col>76</xdr:col>
      <xdr:colOff>114300</xdr:colOff>
      <xdr:row>98</xdr:row>
      <xdr:rowOff>82812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849364"/>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30347</xdr:rowOff>
    </xdr:from>
    <xdr:to>
      <xdr:col>71</xdr:col>
      <xdr:colOff>177800</xdr:colOff>
      <xdr:row>98</xdr:row>
      <xdr:rowOff>47264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83244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105097</xdr:rowOff>
    </xdr:from>
    <xdr:to>
      <xdr:col>85</xdr:col>
      <xdr:colOff>177800</xdr:colOff>
      <xdr:row>99</xdr:row>
      <xdr:rowOff>35247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20024</xdr:rowOff>
    </xdr:from>
    <xdr:ext cx="469744"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8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82238</xdr:rowOff>
    </xdr:from>
    <xdr:to>
      <xdr:col>81</xdr:col>
      <xdr:colOff>101600</xdr:colOff>
      <xdr:row>99</xdr:row>
      <xdr:rowOff>12388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3515</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46428" y="1697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32012</xdr:rowOff>
    </xdr:from>
    <xdr:to>
      <xdr:col>76</xdr:col>
      <xdr:colOff>165100</xdr:colOff>
      <xdr:row>98</xdr:row>
      <xdr:rowOff>133612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124739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167914</xdr:rowOff>
    </xdr:from>
    <xdr:to>
      <xdr:col>72</xdr:col>
      <xdr:colOff>38100</xdr:colOff>
      <xdr:row>98</xdr:row>
      <xdr:rowOff>98064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89191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150997</xdr:rowOff>
    </xdr:from>
    <xdr:to>
      <xdr:col>67</xdr:col>
      <xdr:colOff>101600</xdr:colOff>
      <xdr:row>98</xdr:row>
      <xdr:rowOff>81147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72274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112,743</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2,399</a:t>
          </a:r>
          <a:r>
            <a:rPr kumimoji="1" lang="ja-JP" altLang="en-US" sz="1300">
              <a:latin typeface="ＭＳ Ｐゴシック" panose="020B0600070205080204" pitchFamily="50" charset="-128"/>
              <a:ea typeface="ＭＳ Ｐゴシック" panose="020B0600070205080204" pitchFamily="50" charset="-128"/>
            </a:rPr>
            <a:t>円の減額となっているが，類似団体平均と比較すると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44,073</a:t>
          </a:r>
          <a:r>
            <a:rPr kumimoji="1" lang="ja-JP" altLang="en-US" sz="1300">
              <a:latin typeface="ＭＳ Ｐゴシック" panose="020B0600070205080204" pitchFamily="50" charset="-128"/>
              <a:ea typeface="ＭＳ Ｐゴシック" panose="020B0600070205080204" pitchFamily="50" charset="-128"/>
            </a:rPr>
            <a:t>円上回っている。これは，減債基金積立金や公共施設維持整備基金積立金が前年度比較で減となったものの，庁舎エレベーター改修工事に伴い増となったことが主な要因である。民生費は，住民一人当たり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172,228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止まりしている。これは，本村単独の福祉施策が多数あることから，福祉費全体（社会福祉費，児童福祉費等）が高水準であることが主な要因である。衛生費は，住民一人当たり</a:t>
          </a:r>
          <a:r>
            <a:rPr kumimoji="1" lang="en-US" altLang="ja-JP" sz="1300">
              <a:latin typeface="ＭＳ Ｐゴシック" panose="020B0600070205080204" pitchFamily="50" charset="-128"/>
              <a:ea typeface="ＭＳ Ｐゴシック" panose="020B0600070205080204" pitchFamily="50" charset="-128"/>
            </a:rPr>
            <a:t>66,729</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円の減額となっている。これは，水道事業会計出資金の減が主な要因である。土木費は，住民一人当たり</a:t>
          </a:r>
          <a:r>
            <a:rPr kumimoji="1" lang="en-US" altLang="ja-JP" sz="1300">
              <a:latin typeface="ＭＳ Ｐゴシック" panose="020B0600070205080204" pitchFamily="50" charset="-128"/>
              <a:ea typeface="ＭＳ Ｐゴシック" panose="020B0600070205080204" pitchFamily="50" charset="-128"/>
            </a:rPr>
            <a:t>69,976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1,344</a:t>
          </a:r>
          <a:r>
            <a:rPr kumimoji="1" lang="ja-JP" altLang="en-US" sz="1300">
              <a:latin typeface="ＭＳ Ｐゴシック" panose="020B0600070205080204" pitchFamily="50" charset="-128"/>
              <a:ea typeface="ＭＳ Ｐゴシック" panose="020B0600070205080204" pitchFamily="50" charset="-128"/>
            </a:rPr>
            <a:t>円の増額となっている。これは，神楽沢近隣公園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期整備工事に伴い増となったことが主な要因である。教育費は，住民一人当たり</a:t>
          </a:r>
          <a:r>
            <a:rPr kumimoji="1" lang="en-US" altLang="ja-JP" sz="1300">
              <a:latin typeface="ＭＳ Ｐゴシック" panose="020B0600070205080204" pitchFamily="50" charset="-128"/>
              <a:ea typeface="ＭＳ Ｐゴシック" panose="020B0600070205080204" pitchFamily="50" charset="-128"/>
            </a:rPr>
            <a:t>84,803</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23,335</a:t>
          </a:r>
          <a:r>
            <a:rPr kumimoji="1" lang="ja-JP" altLang="en-US" sz="1300">
              <a:latin typeface="ＭＳ Ｐゴシック" panose="020B0600070205080204" pitchFamily="50" charset="-128"/>
              <a:ea typeface="ＭＳ Ｐゴシック" panose="020B0600070205080204" pitchFamily="50" charset="-128"/>
            </a:rPr>
            <a:t>円の増額となっている。これは，東海南中学校長寿命化外装改修工事，学校給食の賄材料費の増が主な要因である。また，類似団体平均と比較すると高止まりしているが，これは，本村単独の教育施策が多数あることから，教育費全体が高水準であることが主な要因である。その他の記述していない経費についても，類似団体平均と比較して全体的に高水準となっている。今後，歳入の主幹税目である固定資産税が逓減していくことを踏まえ，事業の見直しや中長期的視点で公共施設の最適配置等に取り組んで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財政調整基金残高は約</a:t>
          </a:r>
          <a:r>
            <a:rPr kumimoji="1" lang="en-US" altLang="ja-JP" sz="1000">
              <a:latin typeface="ＭＳ ゴシック" pitchFamily="49" charset="-128"/>
              <a:ea typeface="ＭＳ ゴシック" pitchFamily="49" charset="-128"/>
            </a:rPr>
            <a:t>78.4</a:t>
          </a:r>
          <a:r>
            <a:rPr kumimoji="1" lang="ja-JP" altLang="en-US" sz="1000">
              <a:latin typeface="ＭＳ ゴシック" pitchFamily="49" charset="-128"/>
              <a:ea typeface="ＭＳ ゴシック" pitchFamily="49" charset="-128"/>
            </a:rPr>
            <a:t>億円となっている。今後も災害等の不測の事態に備えるとともに，大規模事業の実施等による年度間の財政不均衡を調整するための適正額の確保に努めていく。</a:t>
          </a:r>
        </a:p>
        <a:p>
          <a:r>
            <a:rPr kumimoji="1" lang="ja-JP" altLang="en-US" sz="1000">
              <a:latin typeface="ＭＳ ゴシック" pitchFamily="49" charset="-128"/>
              <a:ea typeface="ＭＳ ゴシック" pitchFamily="49" charset="-128"/>
            </a:rPr>
            <a:t>　実質収支額は，継続的に黒字を確保している。前年度比</a:t>
          </a:r>
          <a:r>
            <a:rPr kumimoji="1" lang="en-US" altLang="ja-JP" sz="1000">
              <a:latin typeface="ＭＳ ゴシック" pitchFamily="49" charset="-128"/>
              <a:ea typeface="ＭＳ ゴシック" pitchFamily="49" charset="-128"/>
            </a:rPr>
            <a:t>1.65</a:t>
          </a:r>
          <a:r>
            <a:rPr kumimoji="1" lang="ja-JP" altLang="en-US" sz="1000">
              <a:latin typeface="ＭＳ ゴシック" pitchFamily="49" charset="-128"/>
              <a:ea typeface="ＭＳ ゴシック" pitchFamily="49" charset="-128"/>
            </a:rPr>
            <a:t>ポイント減少したが，決算見込時において，想定以上の税収の伸びや例年より多額の歳出不用額発生により実質収支額が増加したことが要因と考えられる。</a:t>
          </a:r>
        </a:p>
        <a:p>
          <a:r>
            <a:rPr kumimoji="1" lang="ja-JP" altLang="en-US" sz="1000">
              <a:latin typeface="ＭＳ ゴシック" pitchFamily="49" charset="-128"/>
              <a:ea typeface="ＭＳ ゴシック" pitchFamily="49" charset="-128"/>
            </a:rPr>
            <a:t>　実質単年度収支は，前年度比</a:t>
          </a:r>
          <a:r>
            <a:rPr kumimoji="1" lang="en-US" altLang="ja-JP" sz="1000">
              <a:latin typeface="ＭＳ ゴシック" pitchFamily="49" charset="-128"/>
              <a:ea typeface="ＭＳ ゴシック" pitchFamily="49" charset="-128"/>
            </a:rPr>
            <a:t>3.44</a:t>
          </a:r>
          <a:r>
            <a:rPr kumimoji="1" lang="ja-JP" altLang="en-US" sz="1000">
              <a:latin typeface="ＭＳ ゴシック" pitchFamily="49" charset="-128"/>
              <a:ea typeface="ＭＳ ゴシック" pitchFamily="49" charset="-128"/>
            </a:rPr>
            <a:t>ポイント減少した。これは，村税が減少傾向にある中で，大規模事業の実施により財政調整基金の取り崩しを行ったことが要因と考えられる。</a:t>
          </a:r>
        </a:p>
        <a:p>
          <a:r>
            <a:rPr kumimoji="1" lang="ja-JP" altLang="en-US" sz="1000">
              <a:latin typeface="ＭＳ ゴシック" pitchFamily="49" charset="-128"/>
              <a:ea typeface="ＭＳ ゴシック" pitchFamily="49" charset="-128"/>
            </a:rPr>
            <a:t>　今後も中長期的な財政見通しに基づき，歳入に見合った歳出予算の編成に努め，将来に渡って持続可能な財政運営に努めていく。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令和５年度は全会計において実質収支は黒字であり，実質赤字は生じていないため，連結実質赤字比率は算定されていない。</a:t>
          </a:r>
        </a:p>
        <a:p>
          <a:r>
            <a:rPr kumimoji="1" lang="ja-JP" altLang="en-US" sz="1400">
              <a:latin typeface="ＭＳ ゴシック" pitchFamily="49" charset="-128"/>
              <a:ea typeface="ＭＳ ゴシック" pitchFamily="49" charset="-128"/>
            </a:rPr>
            <a:t>　今後も各会計において保険料や利用料金等の見直しなどの受益者負担のあり方を再検討し，健全な財政運営に努めていく。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プライマリーバランスを考慮した計画的な地方債の借り入れを行っていることに伴い，実質公債費比率は比較的低い水準を維持している。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年度から一部事務組合の起債償還が本格的に始まり，一時的に一般会計負担金が増加していることに加え，令和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はひたちなか・東海広域事務組合の消防事業において消防指令システム部分更新工事の起債償還が始まったことにより，起債償還に係る負担金が増加しているが，近年，新たな借入れを抑制していることから，数値は維持・改善される見込みである。</a:t>
          </a:r>
        </a:p>
        <a:p>
          <a:r>
            <a:rPr kumimoji="1" lang="ja-JP" altLang="en-US" sz="1100">
              <a:latin typeface="ＭＳ ゴシック" pitchFamily="49" charset="-128"/>
              <a:ea typeface="ＭＳ ゴシック" pitchFamily="49" charset="-128"/>
            </a:rPr>
            <a:t>　また，算入公債費等が減少しているのは，事業費補正により基準財政需要額に算入された下水道事業費が減少していることや，災害復旧費等に係る基準財政需要額について財源対策債及び臨時財政対策債の算入額が減少していることが主な要因である。</a:t>
          </a:r>
        </a:p>
        <a:p>
          <a:r>
            <a:rPr kumimoji="1" lang="ja-JP" altLang="en-US" sz="1100">
              <a:latin typeface="ＭＳ ゴシック" pitchFamily="49" charset="-128"/>
              <a:ea typeface="ＭＳ ゴシック" pitchFamily="49" charset="-128"/>
            </a:rPr>
            <a:t>　今後も計画的な地方債の借り入れに努め，地方債の発行に大きく頼ることのない財政運営を進めていく。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本村においては，満期一括償還地方債の借入れはないことから，償還に係る積立ては行っていない。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将来負担比率は，その分子において，基金等の充当可能財源等が地方債現在高や公営企業債等繰入見込額等の将来負担額より多いため算定されない。</a:t>
          </a:r>
        </a:p>
        <a:p>
          <a:r>
            <a:rPr kumimoji="1" lang="ja-JP" altLang="en-US" sz="1400">
              <a:latin typeface="ＭＳ ゴシック" pitchFamily="49" charset="-128"/>
              <a:ea typeface="ＭＳ ゴシック" pitchFamily="49" charset="-128"/>
            </a:rPr>
            <a:t>　近年，新たな借入れを抑制しているところであるが，令和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庁舎エレベーター改修事業等に当たり地方債の借り入れを行った。今後も計画的に基金を積み立てるとともに，プライマリーバランスに考慮した地方債の計画的な借り入れに努め，将来世代に過度の負担を残すことのないよう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茨城県東海村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新設の公共施設等総合管理推進基金に歳計剰余金を積立てた一方で，財政調整基金，減債基金，電源立地地域整備基金を繰入れたため，基金全体としては，前年度比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財政調整基金，減債基金及び公共施設等総合管理推進基金等について，年次計画や償還計画等に基づく繰入れを予定しており，中長期的には減少していく見込みである。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公共施設等総合管理推進基金：公共施設等総合管理計画に基づいた公共施設及びインフラの維持整備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電源立地地域整備基金：公共施設の整備，維持補修等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公共施設等総合管理推進基金：公共施設維持整備基金，児童福祉施設整備基金及び公立学校施設整備基金の３基金を統合し，東海村公共施設等総合管理推進基金を新設し，歳計剰余金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電源立地地域整備基金：後年度における公共施設維持補修事業の財源として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百万円を積立てた一方で東海南中学校校舎長寿命化外装改修工事の財源として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公共施設及びインフラの維持整備等を継続的に実施していくため，公共施設等総合管理推進基金，電源立地地域整備基金については，引き続き計画的な積立て，繰入れを行っていく。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債権運用による利子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百万円の積立てを行う一方で，歳入歳出調整により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百万を繰入れたため。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逓減により財源を補てんする必要があることから，中長期的には減少していく見込みではあるが，今後も災害等の不測の事態に備えるとともに，大規模事業の実施等による年度間の財政不均衡を調整するための適正額の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年度から起債償還のため減債基金を繰入れており，令和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年度は地方債償還元金の半分に当たる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年度以降も地方債の償還計画に基づき，減債基金の繰入れを予定。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21866509</v>
      </c>
      <c r="BO4" s="371"/>
      <c r="BP4" s="371"/>
      <c r="BQ4" s="371"/>
      <c r="BR4" s="371"/>
      <c r="BS4" s="371"/>
      <c r="BT4" s="371"/>
      <c r="BU4" s="372"/>
      <c r="BV4" s="370">
        <v>20956635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3.9</v>
      </c>
      <c r="CU4" s="377"/>
      <c r="CV4" s="377"/>
      <c r="CW4" s="377"/>
      <c r="CX4" s="377"/>
      <c r="CY4" s="377"/>
      <c r="CZ4" s="377"/>
      <c r="DA4" s="378"/>
      <c r="DB4" s="376">
        <v>5.5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21215505</v>
      </c>
      <c r="BO5" s="408"/>
      <c r="BP5" s="408"/>
      <c r="BQ5" s="408"/>
      <c r="BR5" s="408"/>
      <c r="BS5" s="408"/>
      <c r="BT5" s="408"/>
      <c r="BU5" s="409"/>
      <c r="BV5" s="407">
        <v>20219176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92.9</v>
      </c>
      <c r="CU5" s="405"/>
      <c r="CV5" s="405"/>
      <c r="CW5" s="405"/>
      <c r="CX5" s="405"/>
      <c r="CY5" s="405"/>
      <c r="CZ5" s="405"/>
      <c r="DA5" s="406"/>
      <c r="DB5" s="404">
        <v>87.8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101</v>
      </c>
      <c r="AV6" s="440"/>
      <c r="AW6" s="440"/>
      <c r="AX6" s="440"/>
      <c r="AY6" s="441" t="s">
        <v>98</v>
      </c>
      <c r="AZ6" s="442"/>
      <c r="BA6" s="442"/>
      <c r="BB6" s="442"/>
      <c r="BC6" s="442"/>
      <c r="BD6" s="442"/>
      <c r="BE6" s="442"/>
      <c r="BF6" s="442"/>
      <c r="BG6" s="442"/>
      <c r="BH6" s="442"/>
      <c r="BI6" s="442"/>
      <c r="BJ6" s="442"/>
      <c r="BK6" s="442"/>
      <c r="BL6" s="442"/>
      <c r="BM6" s="443"/>
      <c r="BN6" s="407">
        <v>651004</v>
      </c>
      <c r="BO6" s="408"/>
      <c r="BP6" s="408"/>
      <c r="BQ6" s="408"/>
      <c r="BR6" s="408"/>
      <c r="BS6" s="408"/>
      <c r="BT6" s="408"/>
      <c r="BU6" s="409"/>
      <c r="BV6" s="407">
        <v>737459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92.9</v>
      </c>
      <c r="CU6" s="445"/>
      <c r="CV6" s="445"/>
      <c r="CW6" s="445"/>
      <c r="CX6" s="445"/>
      <c r="CY6" s="445"/>
      <c r="CZ6" s="445"/>
      <c r="DA6" s="446"/>
      <c r="DB6" s="444">
        <v>87.8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184404</v>
      </c>
      <c r="BO7" s="408"/>
      <c r="BP7" s="408"/>
      <c r="BQ7" s="408"/>
      <c r="BR7" s="408"/>
      <c r="BS7" s="408"/>
      <c r="BT7" s="408"/>
      <c r="BU7" s="409"/>
      <c r="BV7" s="407">
        <v>63442</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12109705</v>
      </c>
      <c r="CU7" s="408"/>
      <c r="CV7" s="408"/>
      <c r="CW7" s="408"/>
      <c r="CX7" s="408"/>
      <c r="CY7" s="408"/>
      <c r="CZ7" s="408"/>
      <c r="DA7" s="409"/>
      <c r="DB7" s="407">
        <v>12254433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466600</v>
      </c>
      <c r="BO8" s="408"/>
      <c r="BP8" s="408"/>
      <c r="BQ8" s="408"/>
      <c r="BR8" s="408"/>
      <c r="BS8" s="408"/>
      <c r="BT8" s="408"/>
      <c r="BU8" s="409"/>
      <c r="BV8" s="407">
        <v>674017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1.38</v>
      </c>
      <c r="CU8" s="448"/>
      <c r="CV8" s="448"/>
      <c r="CW8" s="448"/>
      <c r="CX8" s="448"/>
      <c r="CY8" s="448"/>
      <c r="CZ8" s="448"/>
      <c r="DA8" s="449"/>
      <c r="DB8" s="447">
        <v>1.36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37891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-211151</v>
      </c>
      <c r="BO9" s="408"/>
      <c r="BP9" s="408"/>
      <c r="BQ9" s="408"/>
      <c r="BR9" s="408"/>
      <c r="BS9" s="408"/>
      <c r="BT9" s="408"/>
      <c r="BU9" s="409"/>
      <c r="BV9" s="407">
        <v>-461133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1.5</v>
      </c>
      <c r="CU9" s="405"/>
      <c r="CV9" s="405"/>
      <c r="CW9" s="405"/>
      <c r="CX9" s="405"/>
      <c r="CY9" s="405"/>
      <c r="CZ9" s="405"/>
      <c r="DA9" s="406"/>
      <c r="DB9" s="404">
        <v>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37713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34196</v>
      </c>
      <c r="BO10" s="408"/>
      <c r="BP10" s="408"/>
      <c r="BQ10" s="408"/>
      <c r="BR10" s="408"/>
      <c r="BS10" s="408"/>
      <c r="BT10" s="408"/>
      <c r="BU10" s="409"/>
      <c r="BV10" s="407">
        <v>435282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38297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265267</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37857</v>
      </c>
      <c r="S13" s="492"/>
      <c r="T13" s="492"/>
      <c r="U13" s="492"/>
      <c r="V13" s="493"/>
      <c r="W13" s="423" t="s">
        <v>131</v>
      </c>
      <c r="X13" s="424"/>
      <c r="Y13" s="424"/>
      <c r="Z13" s="424"/>
      <c r="AA13" s="424"/>
      <c r="AB13" s="414"/>
      <c r="AC13" s="458">
        <v>463</v>
      </c>
      <c r="AD13" s="459"/>
      <c r="AE13" s="459"/>
      <c r="AF13" s="459"/>
      <c r="AG13" s="501"/>
      <c r="AH13" s="458">
        <v>531</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-442222</v>
      </c>
      <c r="BO13" s="408"/>
      <c r="BP13" s="408"/>
      <c r="BQ13" s="408"/>
      <c r="BR13" s="408"/>
      <c r="BS13" s="408"/>
      <c r="BT13" s="408"/>
      <c r="BU13" s="409"/>
      <c r="BV13" s="407">
        <v>-25851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3.1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38424</v>
      </c>
      <c r="S14" s="492"/>
      <c r="T14" s="492"/>
      <c r="U14" s="492"/>
      <c r="V14" s="493"/>
      <c r="W14" s="397"/>
      <c r="X14" s="398"/>
      <c r="Y14" s="398"/>
      <c r="Z14" s="398"/>
      <c r="AA14" s="398"/>
      <c r="AB14" s="387"/>
      <c r="AC14" s="494">
        <v>2.6</v>
      </c>
      <c r="AD14" s="495"/>
      <c r="AE14" s="495"/>
      <c r="AF14" s="495"/>
      <c r="AG14" s="496"/>
      <c r="AH14" s="494">
        <v>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38039</v>
      </c>
      <c r="S15" s="492"/>
      <c r="T15" s="492"/>
      <c r="U15" s="492"/>
      <c r="V15" s="493"/>
      <c r="W15" s="423" t="s">
        <v>137</v>
      </c>
      <c r="X15" s="424"/>
      <c r="Y15" s="424"/>
      <c r="Z15" s="424"/>
      <c r="AA15" s="424"/>
      <c r="AB15" s="414"/>
      <c r="AC15" s="458">
        <v>4321</v>
      </c>
      <c r="AD15" s="459"/>
      <c r="AE15" s="459"/>
      <c r="AF15" s="459"/>
      <c r="AG15" s="501"/>
      <c r="AH15" s="458">
        <v>4463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9352410</v>
      </c>
      <c r="BO15" s="371"/>
      <c r="BP15" s="371"/>
      <c r="BQ15" s="371"/>
      <c r="BR15" s="371"/>
      <c r="BS15" s="371"/>
      <c r="BT15" s="371"/>
      <c r="BU15" s="372"/>
      <c r="BV15" s="370">
        <v>9446969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24.5</v>
      </c>
      <c r="AD16" s="495"/>
      <c r="AE16" s="495"/>
      <c r="AF16" s="495"/>
      <c r="AG16" s="496"/>
      <c r="AH16" s="494">
        <v>26.2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6813793</v>
      </c>
      <c r="BO16" s="408"/>
      <c r="BP16" s="408"/>
      <c r="BQ16" s="408"/>
      <c r="BR16" s="408"/>
      <c r="BS16" s="408"/>
      <c r="BT16" s="408"/>
      <c r="BU16" s="409"/>
      <c r="BV16" s="407">
        <v>6768333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12839</v>
      </c>
      <c r="AD17" s="459"/>
      <c r="AE17" s="459"/>
      <c r="AF17" s="459"/>
      <c r="AG17" s="501"/>
      <c r="AH17" s="458">
        <v>12014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12109705</v>
      </c>
      <c r="BO17" s="408"/>
      <c r="BP17" s="408"/>
      <c r="BQ17" s="408"/>
      <c r="BR17" s="408"/>
      <c r="BS17" s="408"/>
      <c r="BT17" s="408"/>
      <c r="BU17" s="409"/>
      <c r="BV17" s="407">
        <v>12254433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38.01</v>
      </c>
      <c r="M18" s="531"/>
      <c r="N18" s="531"/>
      <c r="O18" s="531"/>
      <c r="P18" s="531"/>
      <c r="Q18" s="531"/>
      <c r="R18" s="532"/>
      <c r="S18" s="532"/>
      <c r="T18" s="532"/>
      <c r="U18" s="532"/>
      <c r="V18" s="533"/>
      <c r="W18" s="425"/>
      <c r="X18" s="426"/>
      <c r="Y18" s="426"/>
      <c r="Z18" s="426"/>
      <c r="AA18" s="426"/>
      <c r="AB18" s="417"/>
      <c r="AC18" s="534">
        <v>72.900000000000006</v>
      </c>
      <c r="AD18" s="535"/>
      <c r="AE18" s="535"/>
      <c r="AF18" s="535"/>
      <c r="AG18" s="536"/>
      <c r="AH18" s="534">
        <v>70.599999999999994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11505668</v>
      </c>
      <c r="BO18" s="408"/>
      <c r="BP18" s="408"/>
      <c r="BQ18" s="408"/>
      <c r="BR18" s="408"/>
      <c r="BS18" s="408"/>
      <c r="BT18" s="408"/>
      <c r="BU18" s="409"/>
      <c r="BV18" s="407">
        <v>10962672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997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17439698</v>
      </c>
      <c r="BO19" s="408"/>
      <c r="BP19" s="408"/>
      <c r="BQ19" s="408"/>
      <c r="BR19" s="408"/>
      <c r="BS19" s="408"/>
      <c r="BT19" s="408"/>
      <c r="BU19" s="409"/>
      <c r="BV19" s="407">
        <v>16636771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15429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1559642</v>
      </c>
      <c r="BO22" s="371"/>
      <c r="BP22" s="371"/>
      <c r="BQ22" s="371"/>
      <c r="BR22" s="371"/>
      <c r="BS22" s="371"/>
      <c r="BT22" s="371"/>
      <c r="BU22" s="372"/>
      <c r="BV22" s="370">
        <v>1510429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670688</v>
      </c>
      <c r="BO23" s="408"/>
      <c r="BP23" s="408"/>
      <c r="BQ23" s="408"/>
      <c r="BR23" s="408"/>
      <c r="BS23" s="408"/>
      <c r="BT23" s="408"/>
      <c r="BU23" s="409"/>
      <c r="BV23" s="407">
        <v>810763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8500</v>
      </c>
      <c r="R24" s="459"/>
      <c r="S24" s="459"/>
      <c r="T24" s="459"/>
      <c r="U24" s="459"/>
      <c r="V24" s="501"/>
      <c r="W24" s="553"/>
      <c r="X24" s="554"/>
      <c r="Y24" s="555"/>
      <c r="Z24" s="457" t="s">
        <v>162</v>
      </c>
      <c r="AA24" s="437"/>
      <c r="AB24" s="437"/>
      <c r="AC24" s="437"/>
      <c r="AD24" s="437"/>
      <c r="AE24" s="437"/>
      <c r="AF24" s="437"/>
      <c r="AG24" s="438"/>
      <c r="AH24" s="458">
        <v>363</v>
      </c>
      <c r="AI24" s="459"/>
      <c r="AJ24" s="459"/>
      <c r="AK24" s="459"/>
      <c r="AL24" s="501"/>
      <c r="AM24" s="458">
        <v>1138731</v>
      </c>
      <c r="AN24" s="459"/>
      <c r="AO24" s="459"/>
      <c r="AP24" s="459"/>
      <c r="AQ24" s="459"/>
      <c r="AR24" s="501"/>
      <c r="AS24" s="458">
        <v>3137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1487633</v>
      </c>
      <c r="BO24" s="408"/>
      <c r="BP24" s="408"/>
      <c r="BQ24" s="408"/>
      <c r="BR24" s="408"/>
      <c r="BS24" s="408"/>
      <c r="BT24" s="408"/>
      <c r="BU24" s="409"/>
      <c r="BV24" s="407">
        <v>1405361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6580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4751326</v>
      </c>
      <c r="BO25" s="371"/>
      <c r="BP25" s="371"/>
      <c r="BQ25" s="371"/>
      <c r="BR25" s="371"/>
      <c r="BS25" s="371"/>
      <c r="BT25" s="371"/>
      <c r="BU25" s="372"/>
      <c r="BV25" s="370">
        <v>4024451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6160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34224</v>
      </c>
      <c r="AN26" s="459"/>
      <c r="AO26" s="459"/>
      <c r="AP26" s="459"/>
      <c r="AQ26" s="459"/>
      <c r="AR26" s="501"/>
      <c r="AS26" s="458">
        <v>2852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4500</v>
      </c>
      <c r="R27" s="459"/>
      <c r="S27" s="459"/>
      <c r="T27" s="459"/>
      <c r="U27" s="459"/>
      <c r="V27" s="501"/>
      <c r="W27" s="553"/>
      <c r="X27" s="554"/>
      <c r="Y27" s="555"/>
      <c r="Z27" s="457" t="s">
        <v>171</v>
      </c>
      <c r="AA27" s="437"/>
      <c r="AB27" s="437"/>
      <c r="AC27" s="437"/>
      <c r="AD27" s="437"/>
      <c r="AE27" s="437"/>
      <c r="AF27" s="437"/>
      <c r="AG27" s="438"/>
      <c r="AH27" s="458">
        <v>24</v>
      </c>
      <c r="AI27" s="459"/>
      <c r="AJ27" s="459"/>
      <c r="AK27" s="459"/>
      <c r="AL27" s="501"/>
      <c r="AM27" s="458">
        <v>72696</v>
      </c>
      <c r="AN27" s="459"/>
      <c r="AO27" s="459"/>
      <c r="AP27" s="459"/>
      <c r="AQ27" s="459"/>
      <c r="AR27" s="501"/>
      <c r="AS27" s="458">
        <v>3029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500000</v>
      </c>
      <c r="BO27" s="527"/>
      <c r="BP27" s="527"/>
      <c r="BQ27" s="527"/>
      <c r="BR27" s="527"/>
      <c r="BS27" s="527"/>
      <c r="BT27" s="527"/>
      <c r="BU27" s="528"/>
      <c r="BV27" s="526">
        <v>500000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4080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7843154</v>
      </c>
      <c r="BO28" s="371"/>
      <c r="BP28" s="371"/>
      <c r="BQ28" s="371"/>
      <c r="BR28" s="371"/>
      <c r="BS28" s="371"/>
      <c r="BT28" s="371"/>
      <c r="BU28" s="372"/>
      <c r="BV28" s="370">
        <v>8074225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3870</v>
      </c>
      <c r="R29" s="459"/>
      <c r="S29" s="459"/>
      <c r="T29" s="459"/>
      <c r="U29" s="459"/>
      <c r="V29" s="501"/>
      <c r="W29" s="556"/>
      <c r="X29" s="557"/>
      <c r="Y29" s="558"/>
      <c r="Z29" s="457" t="s">
        <v>177</v>
      </c>
      <c r="AA29" s="437"/>
      <c r="AB29" s="437"/>
      <c r="AC29" s="437"/>
      <c r="AD29" s="437"/>
      <c r="AE29" s="437"/>
      <c r="AF29" s="437"/>
      <c r="AG29" s="438"/>
      <c r="AH29" s="458">
        <v>387</v>
      </c>
      <c r="AI29" s="459"/>
      <c r="AJ29" s="459"/>
      <c r="AK29" s="459"/>
      <c r="AL29" s="501"/>
      <c r="AM29" s="458">
        <v>1211427</v>
      </c>
      <c r="AN29" s="459"/>
      <c r="AO29" s="459"/>
      <c r="AP29" s="459"/>
      <c r="AQ29" s="459"/>
      <c r="AR29" s="501"/>
      <c r="AS29" s="458">
        <v>3130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1045030</v>
      </c>
      <c r="BO29" s="408"/>
      <c r="BP29" s="408"/>
      <c r="BQ29" s="408"/>
      <c r="BR29" s="408"/>
      <c r="BS29" s="408"/>
      <c r="BT29" s="408"/>
      <c r="BU29" s="409"/>
      <c r="BV29" s="407">
        <v>1174406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2286873</v>
      </c>
      <c r="BO30" s="527"/>
      <c r="BP30" s="527"/>
      <c r="BQ30" s="527"/>
      <c r="BR30" s="527"/>
      <c r="BS30" s="527"/>
      <c r="BT30" s="527"/>
      <c r="BU30" s="528"/>
      <c r="BV30" s="526">
        <v>2181178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東海村国民健康保険事業特別会計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東海村水道事業会計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水戸・勝田都市計画事業東海駅西土地区画整理事業特別会計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東海村文化・スポーツ振興財団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東海村後期高齢者医療特別会計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東海村下水道事業会計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IF('各会計、関係団体の財政状況及び健全化判断比率'!B36="","",'各会計、関係団体の財政状況及び健全化判断比率'!B36)</f>
        <v>水戸・勝田都市計画事業東海駅東土地区画整理事業特別会計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東海村介護保険事業特別会計（保険事業勘定）</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東海村病院事業会計</v>
      </c>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IF('各会計、関係団体の財政状況及び健全化判断比率'!B37="","",'各会計、関係団体の財政状況及び健全化判断比率'!B37)</f>
        <v>水戸・勝田都市計画事業東海中央土地区画整理事業特別会計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ひたちなか・東海広域事務組合（一般会計）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東海村介護保険事業特別会計（介護サービス事業勘定）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ひたちなか・東海広域事務組合（消防事業特別会計）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ひたちなか・東海広域事務組合（一般廃棄物処理事業特別会計）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ひたちなか・東海広域事務組合（下水道事業会計）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茨城租税債権管理機構（一般会計）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茨城県後期高齢者医療広域連合（一般会計）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茨城県後期高齢者医療広域連合（後期高齢医療特別会計）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Ccdec6mXRwf+3um6wJFzpADu1lfQ1TjPP1Tfk17l9Ys41b5kJdiIMqso+7XU8K+IMw2cM32KmkOIvmwweVLVQ==" saltValue="/EWIO8v77IKnMXk3Sv8Y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11605514</v>
      </c>
      <c r="S5" s="613"/>
      <c r="T5" s="613"/>
      <c r="U5" s="613"/>
      <c r="V5" s="613"/>
      <c r="W5" s="613"/>
      <c r="X5" s="613"/>
      <c r="Y5" s="614"/>
      <c r="Z5" s="615">
        <v>53.1</v>
      </c>
      <c r="AA5" s="615"/>
      <c r="AB5" s="615"/>
      <c r="AC5" s="615"/>
      <c r="AD5" s="616">
        <v>10959943</v>
      </c>
      <c r="AE5" s="616"/>
      <c r="AF5" s="616"/>
      <c r="AG5" s="616"/>
      <c r="AH5" s="616"/>
      <c r="AI5" s="616"/>
      <c r="AJ5" s="616"/>
      <c r="AK5" s="616"/>
      <c r="AL5" s="617">
        <v>88.5</v>
      </c>
      <c r="AM5" s="618"/>
      <c r="AN5" s="618"/>
      <c r="AO5" s="619"/>
      <c r="AP5" s="609" t="s">
        <v>216</v>
      </c>
      <c r="AQ5" s="610"/>
      <c r="AR5" s="610"/>
      <c r="AS5" s="610"/>
      <c r="AT5" s="610"/>
      <c r="AU5" s="610"/>
      <c r="AV5" s="610"/>
      <c r="AW5" s="610"/>
      <c r="AX5" s="610"/>
      <c r="AY5" s="610"/>
      <c r="AZ5" s="610"/>
      <c r="BA5" s="610"/>
      <c r="BB5" s="610"/>
      <c r="BC5" s="610"/>
      <c r="BD5" s="610"/>
      <c r="BE5" s="610"/>
      <c r="BF5" s="611"/>
      <c r="BG5" s="623">
        <v>10959943</v>
      </c>
      <c r="BH5" s="624"/>
      <c r="BI5" s="624"/>
      <c r="BJ5" s="624"/>
      <c r="BK5" s="624"/>
      <c r="BL5" s="624"/>
      <c r="BM5" s="624"/>
      <c r="BN5" s="625"/>
      <c r="BO5" s="626">
        <v>94.4</v>
      </c>
      <c r="BP5" s="626"/>
      <c r="BQ5" s="626"/>
      <c r="BR5" s="626"/>
      <c r="BS5" s="627">
        <v>106777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186155</v>
      </c>
      <c r="S6" s="624"/>
      <c r="T6" s="624"/>
      <c r="U6" s="624"/>
      <c r="V6" s="624"/>
      <c r="W6" s="624"/>
      <c r="X6" s="624"/>
      <c r="Y6" s="625"/>
      <c r="Z6" s="626">
        <v>0.9</v>
      </c>
      <c r="AA6" s="626"/>
      <c r="AB6" s="626"/>
      <c r="AC6" s="626"/>
      <c r="AD6" s="627">
        <v>186155</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10959943</v>
      </c>
      <c r="BH6" s="624"/>
      <c r="BI6" s="624"/>
      <c r="BJ6" s="624"/>
      <c r="BK6" s="624"/>
      <c r="BL6" s="624"/>
      <c r="BM6" s="624"/>
      <c r="BN6" s="625"/>
      <c r="BO6" s="626">
        <v>94.4</v>
      </c>
      <c r="BP6" s="626"/>
      <c r="BQ6" s="626"/>
      <c r="BR6" s="626"/>
      <c r="BS6" s="627">
        <v>106777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184073</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184061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1880</v>
      </c>
      <c r="S7" s="624"/>
      <c r="T7" s="624"/>
      <c r="U7" s="624"/>
      <c r="V7" s="624"/>
      <c r="W7" s="624"/>
      <c r="X7" s="624"/>
      <c r="Y7" s="625"/>
      <c r="Z7" s="626">
        <v>0</v>
      </c>
      <c r="AA7" s="626"/>
      <c r="AB7" s="626"/>
      <c r="AC7" s="626"/>
      <c r="AD7" s="627">
        <v>1880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2981855</v>
      </c>
      <c r="BH7" s="624"/>
      <c r="BI7" s="624"/>
      <c r="BJ7" s="624"/>
      <c r="BK7" s="624"/>
      <c r="BL7" s="624"/>
      <c r="BM7" s="624"/>
      <c r="BN7" s="625"/>
      <c r="BO7" s="626">
        <v>25.7</v>
      </c>
      <c r="BP7" s="626"/>
      <c r="BQ7" s="626"/>
      <c r="BR7" s="626"/>
      <c r="BS7" s="627">
        <v>106777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4317709</v>
      </c>
      <c r="CS7" s="624"/>
      <c r="CT7" s="624"/>
      <c r="CU7" s="624"/>
      <c r="CV7" s="624"/>
      <c r="CW7" s="624"/>
      <c r="CX7" s="624"/>
      <c r="CY7" s="625"/>
      <c r="CZ7" s="626">
        <v>20.399999999999999</v>
      </c>
      <c r="DA7" s="626"/>
      <c r="DB7" s="626"/>
      <c r="DC7" s="626"/>
      <c r="DD7" s="632">
        <v>390898</v>
      </c>
      <c r="DE7" s="624"/>
      <c r="DF7" s="624"/>
      <c r="DG7" s="624"/>
      <c r="DH7" s="624"/>
      <c r="DI7" s="624"/>
      <c r="DJ7" s="624"/>
      <c r="DK7" s="624"/>
      <c r="DL7" s="624"/>
      <c r="DM7" s="624"/>
      <c r="DN7" s="624"/>
      <c r="DO7" s="624"/>
      <c r="DP7" s="625"/>
      <c r="DQ7" s="632">
        <v>3903068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35837</v>
      </c>
      <c r="S8" s="624"/>
      <c r="T8" s="624"/>
      <c r="U8" s="624"/>
      <c r="V8" s="624"/>
      <c r="W8" s="624"/>
      <c r="X8" s="624"/>
      <c r="Y8" s="625"/>
      <c r="Z8" s="626">
        <v>0.2</v>
      </c>
      <c r="AA8" s="626"/>
      <c r="AB8" s="626"/>
      <c r="AC8" s="626"/>
      <c r="AD8" s="627">
        <v>35837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71008</v>
      </c>
      <c r="BH8" s="624"/>
      <c r="BI8" s="624"/>
      <c r="BJ8" s="624"/>
      <c r="BK8" s="624"/>
      <c r="BL8" s="624"/>
      <c r="BM8" s="624"/>
      <c r="BN8" s="625"/>
      <c r="BO8" s="626">
        <v>0.6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6595827</v>
      </c>
      <c r="CS8" s="624"/>
      <c r="CT8" s="624"/>
      <c r="CU8" s="624"/>
      <c r="CV8" s="624"/>
      <c r="CW8" s="624"/>
      <c r="CX8" s="624"/>
      <c r="CY8" s="625"/>
      <c r="CZ8" s="626">
        <v>31.1</v>
      </c>
      <c r="DA8" s="626"/>
      <c r="DB8" s="626"/>
      <c r="DC8" s="626"/>
      <c r="DD8" s="632">
        <v>257291</v>
      </c>
      <c r="DE8" s="624"/>
      <c r="DF8" s="624"/>
      <c r="DG8" s="624"/>
      <c r="DH8" s="624"/>
      <c r="DI8" s="624"/>
      <c r="DJ8" s="624"/>
      <c r="DK8" s="624"/>
      <c r="DL8" s="624"/>
      <c r="DM8" s="624"/>
      <c r="DN8" s="624"/>
      <c r="DO8" s="624"/>
      <c r="DP8" s="625"/>
      <c r="DQ8" s="632">
        <v>4151053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40104</v>
      </c>
      <c r="S9" s="624"/>
      <c r="T9" s="624"/>
      <c r="U9" s="624"/>
      <c r="V9" s="624"/>
      <c r="W9" s="624"/>
      <c r="X9" s="624"/>
      <c r="Y9" s="625"/>
      <c r="Z9" s="626">
        <v>0.2</v>
      </c>
      <c r="AA9" s="626"/>
      <c r="AB9" s="626"/>
      <c r="AC9" s="626"/>
      <c r="AD9" s="627">
        <v>40104</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2458558</v>
      </c>
      <c r="BH9" s="624"/>
      <c r="BI9" s="624"/>
      <c r="BJ9" s="624"/>
      <c r="BK9" s="624"/>
      <c r="BL9" s="624"/>
      <c r="BM9" s="624"/>
      <c r="BN9" s="625"/>
      <c r="BO9" s="626">
        <v>21.2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2555528</v>
      </c>
      <c r="CS9" s="624"/>
      <c r="CT9" s="624"/>
      <c r="CU9" s="624"/>
      <c r="CV9" s="624"/>
      <c r="CW9" s="624"/>
      <c r="CX9" s="624"/>
      <c r="CY9" s="625"/>
      <c r="CZ9" s="626">
        <v>12</v>
      </c>
      <c r="DA9" s="626"/>
      <c r="DB9" s="626"/>
      <c r="DC9" s="626"/>
      <c r="DD9" s="632">
        <v>34027</v>
      </c>
      <c r="DE9" s="624"/>
      <c r="DF9" s="624"/>
      <c r="DG9" s="624"/>
      <c r="DH9" s="624"/>
      <c r="DI9" s="624"/>
      <c r="DJ9" s="624"/>
      <c r="DK9" s="624"/>
      <c r="DL9" s="624"/>
      <c r="DM9" s="624"/>
      <c r="DN9" s="624"/>
      <c r="DO9" s="624"/>
      <c r="DP9" s="625"/>
      <c r="DQ9" s="632">
        <v>1992963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165530</v>
      </c>
      <c r="BH10" s="624"/>
      <c r="BI10" s="624"/>
      <c r="BJ10" s="624"/>
      <c r="BK10" s="624"/>
      <c r="BL10" s="624"/>
      <c r="BM10" s="624"/>
      <c r="BN10" s="625"/>
      <c r="BO10" s="626">
        <v>1.4</v>
      </c>
      <c r="BP10" s="626"/>
      <c r="BQ10" s="626"/>
      <c r="BR10" s="626"/>
      <c r="BS10" s="627">
        <v>27706</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18358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17985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937501</v>
      </c>
      <c r="S11" s="624"/>
      <c r="T11" s="624"/>
      <c r="U11" s="624"/>
      <c r="V11" s="624"/>
      <c r="W11" s="624"/>
      <c r="X11" s="624"/>
      <c r="Y11" s="625"/>
      <c r="Z11" s="628">
        <v>4.3</v>
      </c>
      <c r="AA11" s="629"/>
      <c r="AB11" s="629"/>
      <c r="AC11" s="635"/>
      <c r="AD11" s="632">
        <v>937501</v>
      </c>
      <c r="AE11" s="624"/>
      <c r="AF11" s="624"/>
      <c r="AG11" s="624"/>
      <c r="AH11" s="624"/>
      <c r="AI11" s="624"/>
      <c r="AJ11" s="624"/>
      <c r="AK11" s="625"/>
      <c r="AL11" s="628">
        <v>7.6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286759</v>
      </c>
      <c r="BH11" s="624"/>
      <c r="BI11" s="624"/>
      <c r="BJ11" s="624"/>
      <c r="BK11" s="624"/>
      <c r="BL11" s="624"/>
      <c r="BM11" s="624"/>
      <c r="BN11" s="625"/>
      <c r="BO11" s="626">
        <v>2.5</v>
      </c>
      <c r="BP11" s="626"/>
      <c r="BQ11" s="626"/>
      <c r="BR11" s="626"/>
      <c r="BS11" s="627">
        <v>79071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353176</v>
      </c>
      <c r="CS11" s="624"/>
      <c r="CT11" s="624"/>
      <c r="CU11" s="624"/>
      <c r="CV11" s="624"/>
      <c r="CW11" s="624"/>
      <c r="CX11" s="624"/>
      <c r="CY11" s="625"/>
      <c r="CZ11" s="626">
        <v>1.7</v>
      </c>
      <c r="DA11" s="626"/>
      <c r="DB11" s="626"/>
      <c r="DC11" s="626"/>
      <c r="DD11" s="632">
        <v>50670</v>
      </c>
      <c r="DE11" s="624"/>
      <c r="DF11" s="624"/>
      <c r="DG11" s="624"/>
      <c r="DH11" s="624"/>
      <c r="DI11" s="624"/>
      <c r="DJ11" s="624"/>
      <c r="DK11" s="624"/>
      <c r="DL11" s="624"/>
      <c r="DM11" s="624"/>
      <c r="DN11" s="624"/>
      <c r="DO11" s="624"/>
      <c r="DP11" s="625"/>
      <c r="DQ11" s="632">
        <v>274811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7573437</v>
      </c>
      <c r="BH12" s="624"/>
      <c r="BI12" s="624"/>
      <c r="BJ12" s="624"/>
      <c r="BK12" s="624"/>
      <c r="BL12" s="624"/>
      <c r="BM12" s="624"/>
      <c r="BN12" s="625"/>
      <c r="BO12" s="626">
        <v>65.3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251051</v>
      </c>
      <c r="CS12" s="624"/>
      <c r="CT12" s="624"/>
      <c r="CU12" s="624"/>
      <c r="CV12" s="624"/>
      <c r="CW12" s="624"/>
      <c r="CX12" s="624"/>
      <c r="CY12" s="625"/>
      <c r="CZ12" s="626">
        <v>1.2</v>
      </c>
      <c r="DA12" s="626"/>
      <c r="DB12" s="626"/>
      <c r="DC12" s="626"/>
      <c r="DD12" s="632">
        <v>3108</v>
      </c>
      <c r="DE12" s="624"/>
      <c r="DF12" s="624"/>
      <c r="DG12" s="624"/>
      <c r="DH12" s="624"/>
      <c r="DI12" s="624"/>
      <c r="DJ12" s="624"/>
      <c r="DK12" s="624"/>
      <c r="DL12" s="624"/>
      <c r="DM12" s="624"/>
      <c r="DN12" s="624"/>
      <c r="DO12" s="624"/>
      <c r="DP12" s="625"/>
      <c r="DQ12" s="632">
        <v>215401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7558938</v>
      </c>
      <c r="BH13" s="624"/>
      <c r="BI13" s="624"/>
      <c r="BJ13" s="624"/>
      <c r="BK13" s="624"/>
      <c r="BL13" s="624"/>
      <c r="BM13" s="624"/>
      <c r="BN13" s="625"/>
      <c r="BO13" s="626">
        <v>65.099999999999994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2679883</v>
      </c>
      <c r="CS13" s="624"/>
      <c r="CT13" s="624"/>
      <c r="CU13" s="624"/>
      <c r="CV13" s="624"/>
      <c r="CW13" s="624"/>
      <c r="CX13" s="624"/>
      <c r="CY13" s="625"/>
      <c r="CZ13" s="626">
        <v>12.6</v>
      </c>
      <c r="DA13" s="626"/>
      <c r="DB13" s="626"/>
      <c r="DC13" s="626"/>
      <c r="DD13" s="632">
        <v>689959</v>
      </c>
      <c r="DE13" s="624"/>
      <c r="DF13" s="624"/>
      <c r="DG13" s="624"/>
      <c r="DH13" s="624"/>
      <c r="DI13" s="624"/>
      <c r="DJ13" s="624"/>
      <c r="DK13" s="624"/>
      <c r="DL13" s="624"/>
      <c r="DM13" s="624"/>
      <c r="DN13" s="624"/>
      <c r="DO13" s="624"/>
      <c r="DP13" s="625"/>
      <c r="DQ13" s="632">
        <v>2457922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877</v>
      </c>
      <c r="S14" s="624"/>
      <c r="T14" s="624"/>
      <c r="U14" s="624"/>
      <c r="V14" s="624"/>
      <c r="W14" s="624"/>
      <c r="X14" s="624"/>
      <c r="Y14" s="625"/>
      <c r="Z14" s="626">
        <v>0</v>
      </c>
      <c r="AA14" s="626"/>
      <c r="AB14" s="626"/>
      <c r="AC14" s="626"/>
      <c r="AD14" s="627">
        <v>877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120042</v>
      </c>
      <c r="BH14" s="624"/>
      <c r="BI14" s="624"/>
      <c r="BJ14" s="624"/>
      <c r="BK14" s="624"/>
      <c r="BL14" s="624"/>
      <c r="BM14" s="624"/>
      <c r="BN14" s="625"/>
      <c r="BO14" s="626">
        <v>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728746</v>
      </c>
      <c r="CS14" s="624"/>
      <c r="CT14" s="624"/>
      <c r="CU14" s="624"/>
      <c r="CV14" s="624"/>
      <c r="CW14" s="624"/>
      <c r="CX14" s="624"/>
      <c r="CY14" s="625"/>
      <c r="CZ14" s="626">
        <v>3.4</v>
      </c>
      <c r="DA14" s="626"/>
      <c r="DB14" s="626"/>
      <c r="DC14" s="626"/>
      <c r="DD14" s="632">
        <v>43662</v>
      </c>
      <c r="DE14" s="624"/>
      <c r="DF14" s="624"/>
      <c r="DG14" s="624"/>
      <c r="DH14" s="624"/>
      <c r="DI14" s="624"/>
      <c r="DJ14" s="624"/>
      <c r="DK14" s="624"/>
      <c r="DL14" s="624"/>
      <c r="DM14" s="624"/>
      <c r="DN14" s="624"/>
      <c r="DO14" s="624"/>
      <c r="DP14" s="625"/>
      <c r="DQ14" s="632">
        <v>681680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284609</v>
      </c>
      <c r="BH15" s="624"/>
      <c r="BI15" s="624"/>
      <c r="BJ15" s="624"/>
      <c r="BK15" s="624"/>
      <c r="BL15" s="624"/>
      <c r="BM15" s="624"/>
      <c r="BN15" s="625"/>
      <c r="BO15" s="626">
        <v>2.5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3247702</v>
      </c>
      <c r="CS15" s="624"/>
      <c r="CT15" s="624"/>
      <c r="CU15" s="624"/>
      <c r="CV15" s="624"/>
      <c r="CW15" s="624"/>
      <c r="CX15" s="624"/>
      <c r="CY15" s="625"/>
      <c r="CZ15" s="626">
        <v>15.3</v>
      </c>
      <c r="DA15" s="626"/>
      <c r="DB15" s="626"/>
      <c r="DC15" s="626"/>
      <c r="DD15" s="632">
        <v>839681</v>
      </c>
      <c r="DE15" s="624"/>
      <c r="DF15" s="624"/>
      <c r="DG15" s="624"/>
      <c r="DH15" s="624"/>
      <c r="DI15" s="624"/>
      <c r="DJ15" s="624"/>
      <c r="DK15" s="624"/>
      <c r="DL15" s="624"/>
      <c r="DM15" s="624"/>
      <c r="DN15" s="624"/>
      <c r="DO15" s="624"/>
      <c r="DP15" s="625"/>
      <c r="DQ15" s="632">
        <v>2627494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13191</v>
      </c>
      <c r="S16" s="624"/>
      <c r="T16" s="624"/>
      <c r="U16" s="624"/>
      <c r="V16" s="624"/>
      <c r="W16" s="624"/>
      <c r="X16" s="624"/>
      <c r="Y16" s="625"/>
      <c r="Z16" s="626">
        <v>0.1</v>
      </c>
      <c r="AA16" s="626"/>
      <c r="AB16" s="626"/>
      <c r="AC16" s="626"/>
      <c r="AD16" s="627">
        <v>13191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15063</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15063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111398</v>
      </c>
      <c r="S17" s="624"/>
      <c r="T17" s="624"/>
      <c r="U17" s="624"/>
      <c r="V17" s="624"/>
      <c r="W17" s="624"/>
      <c r="X17" s="624"/>
      <c r="Y17" s="625"/>
      <c r="Z17" s="626">
        <v>0.5</v>
      </c>
      <c r="AA17" s="626"/>
      <c r="AB17" s="626"/>
      <c r="AC17" s="626"/>
      <c r="AD17" s="627">
        <v>111398</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268389</v>
      </c>
      <c r="CS17" s="624"/>
      <c r="CT17" s="624"/>
      <c r="CU17" s="624"/>
      <c r="CV17" s="624"/>
      <c r="CW17" s="624"/>
      <c r="CX17" s="624"/>
      <c r="CY17" s="625"/>
      <c r="CZ17" s="626">
        <v>1.3</v>
      </c>
      <c r="DA17" s="626"/>
      <c r="DB17" s="626"/>
      <c r="DC17" s="626"/>
      <c r="DD17" s="632" t="s">
        <v>122</v>
      </c>
      <c r="DE17" s="624"/>
      <c r="DF17" s="624"/>
      <c r="DG17" s="624"/>
      <c r="DH17" s="624"/>
      <c r="DI17" s="624"/>
      <c r="DJ17" s="624"/>
      <c r="DK17" s="624"/>
      <c r="DL17" s="624"/>
      <c r="DM17" s="624"/>
      <c r="DN17" s="624"/>
      <c r="DO17" s="624"/>
      <c r="DP17" s="625"/>
      <c r="DQ17" s="632">
        <v>267193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57165</v>
      </c>
      <c r="S18" s="624"/>
      <c r="T18" s="624"/>
      <c r="U18" s="624"/>
      <c r="V18" s="624"/>
      <c r="W18" s="624"/>
      <c r="X18" s="624"/>
      <c r="Y18" s="625"/>
      <c r="Z18" s="626">
        <v>0.3</v>
      </c>
      <c r="AA18" s="626"/>
      <c r="AB18" s="626"/>
      <c r="AC18" s="626"/>
      <c r="AD18" s="627">
        <v>57165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47969</v>
      </c>
      <c r="S19" s="624"/>
      <c r="T19" s="624"/>
      <c r="U19" s="624"/>
      <c r="V19" s="624"/>
      <c r="W19" s="624"/>
      <c r="X19" s="624"/>
      <c r="Y19" s="625"/>
      <c r="Z19" s="626">
        <v>0.2</v>
      </c>
      <c r="AA19" s="626"/>
      <c r="AB19" s="626"/>
      <c r="AC19" s="626"/>
      <c r="AD19" s="627">
        <v>47969</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645571</v>
      </c>
      <c r="BH19" s="624"/>
      <c r="BI19" s="624"/>
      <c r="BJ19" s="624"/>
      <c r="BK19" s="624"/>
      <c r="BL19" s="624"/>
      <c r="BM19" s="624"/>
      <c r="BN19" s="625"/>
      <c r="BO19" s="626">
        <v>5.6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9196</v>
      </c>
      <c r="S20" s="624"/>
      <c r="T20" s="624"/>
      <c r="U20" s="624"/>
      <c r="V20" s="624"/>
      <c r="W20" s="624"/>
      <c r="X20" s="624"/>
      <c r="Y20" s="625"/>
      <c r="Z20" s="626">
        <v>0</v>
      </c>
      <c r="AA20" s="626"/>
      <c r="AB20" s="626"/>
      <c r="AC20" s="626"/>
      <c r="AD20" s="627">
        <v>9196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645571</v>
      </c>
      <c r="BH20" s="624"/>
      <c r="BI20" s="624"/>
      <c r="BJ20" s="624"/>
      <c r="BK20" s="624"/>
      <c r="BL20" s="624"/>
      <c r="BM20" s="624"/>
      <c r="BN20" s="625"/>
      <c r="BO20" s="626">
        <v>5.6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21215505</v>
      </c>
      <c r="CS20" s="624"/>
      <c r="CT20" s="624"/>
      <c r="CU20" s="624"/>
      <c r="CV20" s="624"/>
      <c r="CW20" s="624"/>
      <c r="CX20" s="624"/>
      <c r="CY20" s="625"/>
      <c r="CZ20" s="626">
        <v>100</v>
      </c>
      <c r="DA20" s="626"/>
      <c r="DB20" s="626"/>
      <c r="DC20" s="626"/>
      <c r="DD20" s="632">
        <v>2309296</v>
      </c>
      <c r="DE20" s="624"/>
      <c r="DF20" s="624"/>
      <c r="DG20" s="624"/>
      <c r="DH20" s="624"/>
      <c r="DI20" s="624"/>
      <c r="DJ20" s="624"/>
      <c r="DK20" s="624"/>
      <c r="DL20" s="624"/>
      <c r="DM20" s="624"/>
      <c r="DN20" s="624"/>
      <c r="DO20" s="624"/>
      <c r="DP20" s="625"/>
      <c r="DQ20" s="632">
        <v>16788694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22558</v>
      </c>
      <c r="S21" s="624"/>
      <c r="T21" s="624"/>
      <c r="U21" s="624"/>
      <c r="V21" s="624"/>
      <c r="W21" s="624"/>
      <c r="X21" s="624"/>
      <c r="Y21" s="625"/>
      <c r="Z21" s="626">
        <v>0.1</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19458</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645571</v>
      </c>
      <c r="BH23" s="624"/>
      <c r="BI23" s="624"/>
      <c r="BJ23" s="624"/>
      <c r="BK23" s="624"/>
      <c r="BL23" s="624"/>
      <c r="BM23" s="624"/>
      <c r="BN23" s="625"/>
      <c r="BO23" s="626">
        <v>5.6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3100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7609928</v>
      </c>
      <c r="CS24" s="613"/>
      <c r="CT24" s="613"/>
      <c r="CU24" s="613"/>
      <c r="CV24" s="613"/>
      <c r="CW24" s="613"/>
      <c r="CX24" s="613"/>
      <c r="CY24" s="614"/>
      <c r="CZ24" s="617">
        <v>35.9</v>
      </c>
      <c r="DA24" s="618"/>
      <c r="DB24" s="618"/>
      <c r="DC24" s="634"/>
      <c r="DD24" s="655">
        <v>5448916</v>
      </c>
      <c r="DE24" s="613"/>
      <c r="DF24" s="613"/>
      <c r="DG24" s="613"/>
      <c r="DH24" s="613"/>
      <c r="DI24" s="613"/>
      <c r="DJ24" s="613"/>
      <c r="DK24" s="614"/>
      <c r="DL24" s="655">
        <v>5146304</v>
      </c>
      <c r="DM24" s="613"/>
      <c r="DN24" s="613"/>
      <c r="DO24" s="613"/>
      <c r="DP24" s="613"/>
      <c r="DQ24" s="613"/>
      <c r="DR24" s="613"/>
      <c r="DS24" s="613"/>
      <c r="DT24" s="613"/>
      <c r="DU24" s="613"/>
      <c r="DV24" s="614"/>
      <c r="DW24" s="617">
        <v>41.5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13012180</v>
      </c>
      <c r="S25" s="624"/>
      <c r="T25" s="624"/>
      <c r="U25" s="624"/>
      <c r="V25" s="624"/>
      <c r="W25" s="624"/>
      <c r="X25" s="624"/>
      <c r="Y25" s="625"/>
      <c r="Z25" s="626">
        <v>59.5</v>
      </c>
      <c r="AA25" s="626"/>
      <c r="AB25" s="626"/>
      <c r="AC25" s="626"/>
      <c r="AD25" s="627">
        <v>12344051</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3949742</v>
      </c>
      <c r="CS25" s="644"/>
      <c r="CT25" s="644"/>
      <c r="CU25" s="644"/>
      <c r="CV25" s="644"/>
      <c r="CW25" s="644"/>
      <c r="CX25" s="644"/>
      <c r="CY25" s="645"/>
      <c r="CZ25" s="628">
        <v>18.600000000000001</v>
      </c>
      <c r="DA25" s="656"/>
      <c r="DB25" s="656"/>
      <c r="DC25" s="658"/>
      <c r="DD25" s="632">
        <v>3783672</v>
      </c>
      <c r="DE25" s="644"/>
      <c r="DF25" s="644"/>
      <c r="DG25" s="644"/>
      <c r="DH25" s="644"/>
      <c r="DI25" s="644"/>
      <c r="DJ25" s="644"/>
      <c r="DK25" s="645"/>
      <c r="DL25" s="632">
        <v>3751546</v>
      </c>
      <c r="DM25" s="644"/>
      <c r="DN25" s="644"/>
      <c r="DO25" s="644"/>
      <c r="DP25" s="644"/>
      <c r="DQ25" s="644"/>
      <c r="DR25" s="644"/>
      <c r="DS25" s="644"/>
      <c r="DT25" s="644"/>
      <c r="DU25" s="644"/>
      <c r="DV25" s="645"/>
      <c r="DW25" s="628">
        <v>30.3</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3741</v>
      </c>
      <c r="S26" s="624"/>
      <c r="T26" s="624"/>
      <c r="U26" s="624"/>
      <c r="V26" s="624"/>
      <c r="W26" s="624"/>
      <c r="X26" s="624"/>
      <c r="Y26" s="625"/>
      <c r="Z26" s="626">
        <v>0</v>
      </c>
      <c r="AA26" s="626"/>
      <c r="AB26" s="626"/>
      <c r="AC26" s="626"/>
      <c r="AD26" s="627">
        <v>3741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2186640</v>
      </c>
      <c r="CS26" s="624"/>
      <c r="CT26" s="624"/>
      <c r="CU26" s="624"/>
      <c r="CV26" s="624"/>
      <c r="CW26" s="624"/>
      <c r="CX26" s="624"/>
      <c r="CY26" s="625"/>
      <c r="CZ26" s="628">
        <v>10.3</v>
      </c>
      <c r="DA26" s="656"/>
      <c r="DB26" s="656"/>
      <c r="DC26" s="658"/>
      <c r="DD26" s="632">
        <v>2082417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72126</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11605514</v>
      </c>
      <c r="BH27" s="624"/>
      <c r="BI27" s="624"/>
      <c r="BJ27" s="624"/>
      <c r="BK27" s="624"/>
      <c r="BL27" s="624"/>
      <c r="BM27" s="624"/>
      <c r="BN27" s="625"/>
      <c r="BO27" s="626">
        <v>100</v>
      </c>
      <c r="BP27" s="626"/>
      <c r="BQ27" s="626"/>
      <c r="BR27" s="626"/>
      <c r="BS27" s="627">
        <v>106777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3391797</v>
      </c>
      <c r="CS27" s="644"/>
      <c r="CT27" s="644"/>
      <c r="CU27" s="644"/>
      <c r="CV27" s="644"/>
      <c r="CW27" s="644"/>
      <c r="CX27" s="644"/>
      <c r="CY27" s="645"/>
      <c r="CZ27" s="628">
        <v>16</v>
      </c>
      <c r="DA27" s="656"/>
      <c r="DB27" s="656"/>
      <c r="DC27" s="658"/>
      <c r="DD27" s="632">
        <v>1398051</v>
      </c>
      <c r="DE27" s="644"/>
      <c r="DF27" s="644"/>
      <c r="DG27" s="644"/>
      <c r="DH27" s="644"/>
      <c r="DI27" s="644"/>
      <c r="DJ27" s="644"/>
      <c r="DK27" s="645"/>
      <c r="DL27" s="632">
        <v>1127565</v>
      </c>
      <c r="DM27" s="644"/>
      <c r="DN27" s="644"/>
      <c r="DO27" s="644"/>
      <c r="DP27" s="644"/>
      <c r="DQ27" s="644"/>
      <c r="DR27" s="644"/>
      <c r="DS27" s="644"/>
      <c r="DT27" s="644"/>
      <c r="DU27" s="644"/>
      <c r="DV27" s="645"/>
      <c r="DW27" s="628">
        <v>9.1</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106294</v>
      </c>
      <c r="S28" s="624"/>
      <c r="T28" s="624"/>
      <c r="U28" s="624"/>
      <c r="V28" s="624"/>
      <c r="W28" s="624"/>
      <c r="X28" s="624"/>
      <c r="Y28" s="625"/>
      <c r="Z28" s="626">
        <v>0.5</v>
      </c>
      <c r="AA28" s="626"/>
      <c r="AB28" s="626"/>
      <c r="AC28" s="626"/>
      <c r="AD28" s="627">
        <v>37274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268389</v>
      </c>
      <c r="CS28" s="624"/>
      <c r="CT28" s="624"/>
      <c r="CU28" s="624"/>
      <c r="CV28" s="624"/>
      <c r="CW28" s="624"/>
      <c r="CX28" s="624"/>
      <c r="CY28" s="625"/>
      <c r="CZ28" s="628">
        <v>1.3</v>
      </c>
      <c r="DA28" s="656"/>
      <c r="DB28" s="656"/>
      <c r="DC28" s="658"/>
      <c r="DD28" s="632">
        <v>267193</v>
      </c>
      <c r="DE28" s="624"/>
      <c r="DF28" s="624"/>
      <c r="DG28" s="624"/>
      <c r="DH28" s="624"/>
      <c r="DI28" s="624"/>
      <c r="DJ28" s="624"/>
      <c r="DK28" s="625"/>
      <c r="DL28" s="632">
        <v>267193</v>
      </c>
      <c r="DM28" s="624"/>
      <c r="DN28" s="624"/>
      <c r="DO28" s="624"/>
      <c r="DP28" s="624"/>
      <c r="DQ28" s="624"/>
      <c r="DR28" s="624"/>
      <c r="DS28" s="624"/>
      <c r="DT28" s="624"/>
      <c r="DU28" s="624"/>
      <c r="DV28" s="625"/>
      <c r="DW28" s="628">
        <v>2.2000000000000002</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62604</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268389</v>
      </c>
      <c r="CS29" s="644"/>
      <c r="CT29" s="644"/>
      <c r="CU29" s="644"/>
      <c r="CV29" s="644"/>
      <c r="CW29" s="644"/>
      <c r="CX29" s="644"/>
      <c r="CY29" s="645"/>
      <c r="CZ29" s="628">
        <v>1.3</v>
      </c>
      <c r="DA29" s="656"/>
      <c r="DB29" s="656"/>
      <c r="DC29" s="658"/>
      <c r="DD29" s="632">
        <v>267193</v>
      </c>
      <c r="DE29" s="644"/>
      <c r="DF29" s="644"/>
      <c r="DG29" s="644"/>
      <c r="DH29" s="644"/>
      <c r="DI29" s="644"/>
      <c r="DJ29" s="644"/>
      <c r="DK29" s="645"/>
      <c r="DL29" s="632">
        <v>267193</v>
      </c>
      <c r="DM29" s="644"/>
      <c r="DN29" s="644"/>
      <c r="DO29" s="644"/>
      <c r="DP29" s="644"/>
      <c r="DQ29" s="644"/>
      <c r="DR29" s="644"/>
      <c r="DS29" s="644"/>
      <c r="DT29" s="644"/>
      <c r="DU29" s="644"/>
      <c r="DV29" s="645"/>
      <c r="DW29" s="628">
        <v>2.2000000000000002</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4007531</v>
      </c>
      <c r="S30" s="624"/>
      <c r="T30" s="624"/>
      <c r="U30" s="624"/>
      <c r="V30" s="624"/>
      <c r="W30" s="624"/>
      <c r="X30" s="624"/>
      <c r="Y30" s="625"/>
      <c r="Z30" s="626">
        <v>18.3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260187</v>
      </c>
      <c r="CS30" s="624"/>
      <c r="CT30" s="624"/>
      <c r="CU30" s="624"/>
      <c r="CV30" s="624"/>
      <c r="CW30" s="624"/>
      <c r="CX30" s="624"/>
      <c r="CY30" s="625"/>
      <c r="CZ30" s="628">
        <v>1.2</v>
      </c>
      <c r="DA30" s="656"/>
      <c r="DB30" s="656"/>
      <c r="DC30" s="658"/>
      <c r="DD30" s="632">
        <v>258991</v>
      </c>
      <c r="DE30" s="624"/>
      <c r="DF30" s="624"/>
      <c r="DG30" s="624"/>
      <c r="DH30" s="624"/>
      <c r="DI30" s="624"/>
      <c r="DJ30" s="624"/>
      <c r="DK30" s="625"/>
      <c r="DL30" s="632">
        <v>258991</v>
      </c>
      <c r="DM30" s="624"/>
      <c r="DN30" s="624"/>
      <c r="DO30" s="624"/>
      <c r="DP30" s="624"/>
      <c r="DQ30" s="624"/>
      <c r="DR30" s="624"/>
      <c r="DS30" s="624"/>
      <c r="DT30" s="624"/>
      <c r="DU30" s="624"/>
      <c r="DV30" s="625"/>
      <c r="DW30" s="628">
        <v>2.1</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99.2</v>
      </c>
      <c r="BN31" s="667"/>
      <c r="BO31" s="667"/>
      <c r="BP31" s="667"/>
      <c r="BQ31" s="668"/>
      <c r="BR31" s="670">
        <v>99.8</v>
      </c>
      <c r="BS31" s="667"/>
      <c r="BT31" s="667"/>
      <c r="BU31" s="667"/>
      <c r="BV31" s="667"/>
      <c r="BW31" s="667"/>
      <c r="BX31" s="618">
        <v>99.3</v>
      </c>
      <c r="BY31" s="667"/>
      <c r="BZ31" s="667"/>
      <c r="CA31" s="667"/>
      <c r="CB31" s="668"/>
      <c r="CD31" s="663"/>
      <c r="CE31" s="664"/>
      <c r="CF31" s="620" t="s">
        <v>300</v>
      </c>
      <c r="CG31" s="621"/>
      <c r="CH31" s="621"/>
      <c r="CI31" s="621"/>
      <c r="CJ31" s="621"/>
      <c r="CK31" s="621"/>
      <c r="CL31" s="621"/>
      <c r="CM31" s="621"/>
      <c r="CN31" s="621"/>
      <c r="CO31" s="621"/>
      <c r="CP31" s="621"/>
      <c r="CQ31" s="622"/>
      <c r="CR31" s="623">
        <v>8202</v>
      </c>
      <c r="CS31" s="644"/>
      <c r="CT31" s="644"/>
      <c r="CU31" s="644"/>
      <c r="CV31" s="644"/>
      <c r="CW31" s="644"/>
      <c r="CX31" s="644"/>
      <c r="CY31" s="645"/>
      <c r="CZ31" s="628">
        <v>0</v>
      </c>
      <c r="DA31" s="656"/>
      <c r="DB31" s="656"/>
      <c r="DC31" s="658"/>
      <c r="DD31" s="632">
        <v>8202</v>
      </c>
      <c r="DE31" s="644"/>
      <c r="DF31" s="644"/>
      <c r="DG31" s="644"/>
      <c r="DH31" s="644"/>
      <c r="DI31" s="644"/>
      <c r="DJ31" s="644"/>
      <c r="DK31" s="645"/>
      <c r="DL31" s="632">
        <v>8202</v>
      </c>
      <c r="DM31" s="644"/>
      <c r="DN31" s="644"/>
      <c r="DO31" s="644"/>
      <c r="DP31" s="644"/>
      <c r="DQ31" s="644"/>
      <c r="DR31" s="644"/>
      <c r="DS31" s="644"/>
      <c r="DT31" s="644"/>
      <c r="DU31" s="644"/>
      <c r="DV31" s="645"/>
      <c r="DW31" s="628">
        <v>0.1</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1123851</v>
      </c>
      <c r="S32" s="624"/>
      <c r="T32" s="624"/>
      <c r="U32" s="624"/>
      <c r="V32" s="624"/>
      <c r="W32" s="624"/>
      <c r="X32" s="624"/>
      <c r="Y32" s="625"/>
      <c r="Z32" s="626">
        <v>5.0999999999999996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98.5</v>
      </c>
      <c r="BN32" s="644"/>
      <c r="BO32" s="644"/>
      <c r="BP32" s="644"/>
      <c r="BQ32" s="669"/>
      <c r="BR32" s="680">
        <v>99.5</v>
      </c>
      <c r="BS32" s="644"/>
      <c r="BT32" s="644"/>
      <c r="BU32" s="644"/>
      <c r="BV32" s="644"/>
      <c r="BW32" s="644"/>
      <c r="BX32" s="629">
        <v>99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43145</v>
      </c>
      <c r="S33" s="624"/>
      <c r="T33" s="624"/>
      <c r="U33" s="624"/>
      <c r="V33" s="624"/>
      <c r="W33" s="624"/>
      <c r="X33" s="624"/>
      <c r="Y33" s="625"/>
      <c r="Z33" s="626">
        <v>0.2</v>
      </c>
      <c r="AA33" s="626"/>
      <c r="AB33" s="626"/>
      <c r="AC33" s="626"/>
      <c r="AD33" s="627">
        <v>2769</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99.8</v>
      </c>
      <c r="BH33" s="682"/>
      <c r="BI33" s="682"/>
      <c r="BJ33" s="682"/>
      <c r="BK33" s="682"/>
      <c r="BL33" s="682"/>
      <c r="BM33" s="683">
        <v>99.5</v>
      </c>
      <c r="BN33" s="682"/>
      <c r="BO33" s="682"/>
      <c r="BP33" s="682"/>
      <c r="BQ33" s="684"/>
      <c r="BR33" s="681">
        <v>99.9</v>
      </c>
      <c r="BS33" s="682"/>
      <c r="BT33" s="682"/>
      <c r="BU33" s="682"/>
      <c r="BV33" s="682"/>
      <c r="BW33" s="682"/>
      <c r="BX33" s="683">
        <v>99.4</v>
      </c>
      <c r="BY33" s="682"/>
      <c r="BZ33" s="682"/>
      <c r="CA33" s="682"/>
      <c r="CB33" s="684"/>
      <c r="CD33" s="620" t="s">
        <v>307</v>
      </c>
      <c r="CE33" s="621"/>
      <c r="CF33" s="621"/>
      <c r="CG33" s="621"/>
      <c r="CH33" s="621"/>
      <c r="CI33" s="621"/>
      <c r="CJ33" s="621"/>
      <c r="CK33" s="621"/>
      <c r="CL33" s="621"/>
      <c r="CM33" s="621"/>
      <c r="CN33" s="621"/>
      <c r="CO33" s="621"/>
      <c r="CP33" s="621"/>
      <c r="CQ33" s="622"/>
      <c r="CR33" s="623">
        <v>11281218</v>
      </c>
      <c r="CS33" s="644"/>
      <c r="CT33" s="644"/>
      <c r="CU33" s="644"/>
      <c r="CV33" s="644"/>
      <c r="CW33" s="644"/>
      <c r="CX33" s="644"/>
      <c r="CY33" s="645"/>
      <c r="CZ33" s="628">
        <v>53.2</v>
      </c>
      <c r="DA33" s="656"/>
      <c r="DB33" s="656"/>
      <c r="DC33" s="658"/>
      <c r="DD33" s="632">
        <v>9758898</v>
      </c>
      <c r="DE33" s="644"/>
      <c r="DF33" s="644"/>
      <c r="DG33" s="644"/>
      <c r="DH33" s="644"/>
      <c r="DI33" s="644"/>
      <c r="DJ33" s="644"/>
      <c r="DK33" s="645"/>
      <c r="DL33" s="632">
        <v>6359364</v>
      </c>
      <c r="DM33" s="644"/>
      <c r="DN33" s="644"/>
      <c r="DO33" s="644"/>
      <c r="DP33" s="644"/>
      <c r="DQ33" s="644"/>
      <c r="DR33" s="644"/>
      <c r="DS33" s="644"/>
      <c r="DT33" s="644"/>
      <c r="DU33" s="644"/>
      <c r="DV33" s="645"/>
      <c r="DW33" s="628">
        <v>51.3</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81026</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4321612</v>
      </c>
      <c r="CS34" s="624"/>
      <c r="CT34" s="624"/>
      <c r="CU34" s="624"/>
      <c r="CV34" s="624"/>
      <c r="CW34" s="624"/>
      <c r="CX34" s="624"/>
      <c r="CY34" s="625"/>
      <c r="CZ34" s="628">
        <v>20.399999999999999</v>
      </c>
      <c r="DA34" s="656"/>
      <c r="DB34" s="656"/>
      <c r="DC34" s="658"/>
      <c r="DD34" s="632">
        <v>3351240</v>
      </c>
      <c r="DE34" s="624"/>
      <c r="DF34" s="624"/>
      <c r="DG34" s="624"/>
      <c r="DH34" s="624"/>
      <c r="DI34" s="624"/>
      <c r="DJ34" s="624"/>
      <c r="DK34" s="625"/>
      <c r="DL34" s="632">
        <v>3227157</v>
      </c>
      <c r="DM34" s="624"/>
      <c r="DN34" s="624"/>
      <c r="DO34" s="624"/>
      <c r="DP34" s="624"/>
      <c r="DQ34" s="624"/>
      <c r="DR34" s="624"/>
      <c r="DS34" s="624"/>
      <c r="DT34" s="624"/>
      <c r="DU34" s="624"/>
      <c r="DV34" s="625"/>
      <c r="DW34" s="628">
        <v>26</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877375</v>
      </c>
      <c r="S35" s="624"/>
      <c r="T35" s="624"/>
      <c r="U35" s="624"/>
      <c r="V35" s="624"/>
      <c r="W35" s="624"/>
      <c r="X35" s="624"/>
      <c r="Y35" s="625"/>
      <c r="Z35" s="626">
        <v>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143033</v>
      </c>
      <c r="CS35" s="644"/>
      <c r="CT35" s="644"/>
      <c r="CU35" s="644"/>
      <c r="CV35" s="644"/>
      <c r="CW35" s="644"/>
      <c r="CX35" s="644"/>
      <c r="CY35" s="645"/>
      <c r="CZ35" s="628">
        <v>0.7</v>
      </c>
      <c r="DA35" s="656"/>
      <c r="DB35" s="656"/>
      <c r="DC35" s="658"/>
      <c r="DD35" s="632">
        <v>135118</v>
      </c>
      <c r="DE35" s="644"/>
      <c r="DF35" s="644"/>
      <c r="DG35" s="644"/>
      <c r="DH35" s="644"/>
      <c r="DI35" s="644"/>
      <c r="DJ35" s="644"/>
      <c r="DK35" s="645"/>
      <c r="DL35" s="632">
        <v>133307</v>
      </c>
      <c r="DM35" s="644"/>
      <c r="DN35" s="644"/>
      <c r="DO35" s="644"/>
      <c r="DP35" s="644"/>
      <c r="DQ35" s="644"/>
      <c r="DR35" s="644"/>
      <c r="DS35" s="644"/>
      <c r="DT35" s="644"/>
      <c r="DU35" s="644"/>
      <c r="DV35" s="645"/>
      <c r="DW35" s="628">
        <v>1.1000000000000001</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737612</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3006981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8554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3054149</v>
      </c>
      <c r="CS36" s="624"/>
      <c r="CT36" s="624"/>
      <c r="CU36" s="624"/>
      <c r="CV36" s="624"/>
      <c r="CW36" s="624"/>
      <c r="CX36" s="624"/>
      <c r="CY36" s="625"/>
      <c r="CZ36" s="628">
        <v>14.4</v>
      </c>
      <c r="DA36" s="656"/>
      <c r="DB36" s="656"/>
      <c r="DC36" s="658"/>
      <c r="DD36" s="632">
        <v>2819039</v>
      </c>
      <c r="DE36" s="624"/>
      <c r="DF36" s="624"/>
      <c r="DG36" s="624"/>
      <c r="DH36" s="624"/>
      <c r="DI36" s="624"/>
      <c r="DJ36" s="624"/>
      <c r="DK36" s="625"/>
      <c r="DL36" s="632">
        <v>2056307</v>
      </c>
      <c r="DM36" s="624"/>
      <c r="DN36" s="624"/>
      <c r="DO36" s="624"/>
      <c r="DP36" s="624"/>
      <c r="DQ36" s="624"/>
      <c r="DR36" s="624"/>
      <c r="DS36" s="624"/>
      <c r="DT36" s="624"/>
      <c r="DU36" s="624"/>
      <c r="DV36" s="625"/>
      <c r="DW36" s="628">
        <v>16.600000000000001</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1429624</v>
      </c>
      <c r="S37" s="624"/>
      <c r="T37" s="624"/>
      <c r="U37" s="624"/>
      <c r="V37" s="624"/>
      <c r="W37" s="624"/>
      <c r="X37" s="624"/>
      <c r="Y37" s="625"/>
      <c r="Z37" s="626">
        <v>6.5</v>
      </c>
      <c r="AA37" s="626"/>
      <c r="AB37" s="626"/>
      <c r="AC37" s="626"/>
      <c r="AD37" s="627">
        <v>1738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745294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1578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932487</v>
      </c>
      <c r="CS37" s="644"/>
      <c r="CT37" s="644"/>
      <c r="CU37" s="644"/>
      <c r="CV37" s="644"/>
      <c r="CW37" s="644"/>
      <c r="CX37" s="644"/>
      <c r="CY37" s="645"/>
      <c r="CZ37" s="628">
        <v>4.4000000000000004</v>
      </c>
      <c r="DA37" s="656"/>
      <c r="DB37" s="656"/>
      <c r="DC37" s="658"/>
      <c r="DD37" s="632">
        <v>932487</v>
      </c>
      <c r="DE37" s="644"/>
      <c r="DF37" s="644"/>
      <c r="DG37" s="644"/>
      <c r="DH37" s="644"/>
      <c r="DI37" s="644"/>
      <c r="DJ37" s="644"/>
      <c r="DK37" s="645"/>
      <c r="DL37" s="632">
        <v>914686</v>
      </c>
      <c r="DM37" s="644"/>
      <c r="DN37" s="644"/>
      <c r="DO37" s="644"/>
      <c r="DP37" s="644"/>
      <c r="DQ37" s="644"/>
      <c r="DR37" s="644"/>
      <c r="DS37" s="644"/>
      <c r="DT37" s="644"/>
      <c r="DU37" s="644"/>
      <c r="DV37" s="645"/>
      <c r="DW37" s="628">
        <v>7.4</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309400</v>
      </c>
      <c r="S38" s="624"/>
      <c r="T38" s="624"/>
      <c r="U38" s="624"/>
      <c r="V38" s="624"/>
      <c r="W38" s="624"/>
      <c r="X38" s="624"/>
      <c r="Y38" s="625"/>
      <c r="Z38" s="626">
        <v>1.4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610456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3718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1732159</v>
      </c>
      <c r="CS38" s="624"/>
      <c r="CT38" s="624"/>
      <c r="CU38" s="624"/>
      <c r="CV38" s="624"/>
      <c r="CW38" s="624"/>
      <c r="CX38" s="624"/>
      <c r="CY38" s="625"/>
      <c r="CZ38" s="628">
        <v>8.1999999999999993</v>
      </c>
      <c r="DA38" s="656"/>
      <c r="DB38" s="656"/>
      <c r="DC38" s="658"/>
      <c r="DD38" s="632">
        <v>1565143</v>
      </c>
      <c r="DE38" s="624"/>
      <c r="DF38" s="624"/>
      <c r="DG38" s="624"/>
      <c r="DH38" s="624"/>
      <c r="DI38" s="624"/>
      <c r="DJ38" s="624"/>
      <c r="DK38" s="625"/>
      <c r="DL38" s="632">
        <v>942593</v>
      </c>
      <c r="DM38" s="624"/>
      <c r="DN38" s="624"/>
      <c r="DO38" s="624"/>
      <c r="DP38" s="624"/>
      <c r="DQ38" s="624"/>
      <c r="DR38" s="624"/>
      <c r="DS38" s="624"/>
      <c r="DT38" s="624"/>
      <c r="DU38" s="624"/>
      <c r="DV38" s="625"/>
      <c r="DW38" s="628">
        <v>7.6</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314814</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5556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1578143</v>
      </c>
      <c r="CS39" s="644"/>
      <c r="CT39" s="644"/>
      <c r="CU39" s="644"/>
      <c r="CV39" s="644"/>
      <c r="CW39" s="644"/>
      <c r="CX39" s="644"/>
      <c r="CY39" s="645"/>
      <c r="CZ39" s="628">
        <v>7.4</v>
      </c>
      <c r="DA39" s="656"/>
      <c r="DB39" s="656"/>
      <c r="DC39" s="658"/>
      <c r="DD39" s="632">
        <v>1467236</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214714</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452122</v>
      </c>
      <c r="CS40" s="624"/>
      <c r="CT40" s="624"/>
      <c r="CU40" s="624"/>
      <c r="CV40" s="624"/>
      <c r="CW40" s="624"/>
      <c r="CX40" s="624"/>
      <c r="CY40" s="625"/>
      <c r="CZ40" s="628">
        <v>2.1</v>
      </c>
      <c r="DA40" s="656"/>
      <c r="DB40" s="656"/>
      <c r="DC40" s="658"/>
      <c r="DD40" s="632">
        <v>421122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21866509</v>
      </c>
      <c r="S41" s="696"/>
      <c r="T41" s="696"/>
      <c r="U41" s="696"/>
      <c r="V41" s="696"/>
      <c r="W41" s="696"/>
      <c r="X41" s="696"/>
      <c r="Y41" s="700"/>
      <c r="Z41" s="701">
        <v>100</v>
      </c>
      <c r="AA41" s="701"/>
      <c r="AB41" s="701"/>
      <c r="AC41" s="701"/>
      <c r="AD41" s="702">
        <v>12389573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172927</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948776</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354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2324359</v>
      </c>
      <c r="CS42" s="644"/>
      <c r="CT42" s="644"/>
      <c r="CU42" s="644"/>
      <c r="CV42" s="644"/>
      <c r="CW42" s="644"/>
      <c r="CX42" s="644"/>
      <c r="CY42" s="645"/>
      <c r="CZ42" s="628">
        <v>11</v>
      </c>
      <c r="DA42" s="656"/>
      <c r="DB42" s="656"/>
      <c r="DC42" s="658"/>
      <c r="DD42" s="632">
        <v>1580880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80238</v>
      </c>
      <c r="CS43" s="644"/>
      <c r="CT43" s="644"/>
      <c r="CU43" s="644"/>
      <c r="CV43" s="644"/>
      <c r="CW43" s="644"/>
      <c r="CX43" s="644"/>
      <c r="CY43" s="645"/>
      <c r="CZ43" s="628">
        <v>0.4</v>
      </c>
      <c r="DA43" s="656"/>
      <c r="DB43" s="656"/>
      <c r="DC43" s="658"/>
      <c r="DD43" s="632">
        <v>80238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2309296</v>
      </c>
      <c r="CS44" s="624"/>
      <c r="CT44" s="624"/>
      <c r="CU44" s="624"/>
      <c r="CV44" s="624"/>
      <c r="CW44" s="624"/>
      <c r="CX44" s="624"/>
      <c r="CY44" s="625"/>
      <c r="CZ44" s="628">
        <v>10.9</v>
      </c>
      <c r="DA44" s="629"/>
      <c r="DB44" s="629"/>
      <c r="DC44" s="635"/>
      <c r="DD44" s="632">
        <v>1565817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85360</v>
      </c>
      <c r="CS45" s="644"/>
      <c r="CT45" s="644"/>
      <c r="CU45" s="644"/>
      <c r="CV45" s="644"/>
      <c r="CW45" s="644"/>
      <c r="CX45" s="644"/>
      <c r="CY45" s="645"/>
      <c r="CZ45" s="628">
        <v>0.4</v>
      </c>
      <c r="DA45" s="656"/>
      <c r="DB45" s="656"/>
      <c r="DC45" s="658"/>
      <c r="DD45" s="632">
        <v>1964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2193775</v>
      </c>
      <c r="CS46" s="624"/>
      <c r="CT46" s="624"/>
      <c r="CU46" s="624"/>
      <c r="CV46" s="624"/>
      <c r="CW46" s="624"/>
      <c r="CX46" s="624"/>
      <c r="CY46" s="625"/>
      <c r="CZ46" s="628">
        <v>10.3</v>
      </c>
      <c r="DA46" s="629"/>
      <c r="DB46" s="629"/>
      <c r="DC46" s="635"/>
      <c r="DD46" s="632">
        <v>1549892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15063</v>
      </c>
      <c r="CS47" s="644"/>
      <c r="CT47" s="644"/>
      <c r="CU47" s="644"/>
      <c r="CV47" s="644"/>
      <c r="CW47" s="644"/>
      <c r="CX47" s="644"/>
      <c r="CY47" s="645"/>
      <c r="CZ47" s="628">
        <v>0.1</v>
      </c>
      <c r="DA47" s="656"/>
      <c r="DB47" s="656"/>
      <c r="DC47" s="658"/>
      <c r="DD47" s="632">
        <v>15063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21215505</v>
      </c>
      <c r="CS49" s="682"/>
      <c r="CT49" s="682"/>
      <c r="CU49" s="682"/>
      <c r="CV49" s="682"/>
      <c r="CW49" s="682"/>
      <c r="CX49" s="682"/>
      <c r="CY49" s="711"/>
      <c r="CZ49" s="703">
        <v>100</v>
      </c>
      <c r="DA49" s="712"/>
      <c r="DB49" s="712"/>
      <c r="DC49" s="713"/>
      <c r="DD49" s="714">
        <v>16788694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VOtbQsQpHfd6w86bC/0DztyogETcrYzI3+1AxfuJkkjIp9M9/cbE3rPSIo4p05mw47q5/1kPioWy0or8nc0Fw==" saltValue="Ljv76V7CDZDLd5XsUJ9F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21843</v>
      </c>
      <c r="R7" s="753"/>
      <c r="S7" s="753"/>
      <c r="T7" s="753"/>
      <c r="U7" s="753"/>
      <c r="V7" s="753">
        <v>21192</v>
      </c>
      <c r="W7" s="753"/>
      <c r="X7" s="753"/>
      <c r="Y7" s="753"/>
      <c r="Z7" s="753"/>
      <c r="AA7" s="753">
        <v>651</v>
      </c>
      <c r="AB7" s="753"/>
      <c r="AC7" s="753"/>
      <c r="AD7" s="753"/>
      <c r="AE7" s="754"/>
      <c r="AF7" s="755">
        <v>467</v>
      </c>
      <c r="AG7" s="756"/>
      <c r="AH7" s="756"/>
      <c r="AI7" s="756"/>
      <c r="AJ7" s="757"/>
      <c r="AK7" s="758" t="s">
        <v>566</v>
      </c>
      <c r="AL7" s="759"/>
      <c r="AM7" s="759"/>
      <c r="AN7" s="759"/>
      <c r="AO7" s="759"/>
      <c r="AP7" s="759">
        <v>1560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0.2</v>
      </c>
      <c r="CI7" s="744"/>
      <c r="CJ7" s="744"/>
      <c r="CK7" s="744"/>
      <c r="CL7" s="745"/>
      <c r="CM7" s="743">
        <v>118</v>
      </c>
      <c r="CN7" s="744"/>
      <c r="CO7" s="744"/>
      <c r="CP7" s="744"/>
      <c r="CQ7" s="745"/>
      <c r="CR7" s="743">
        <v>100</v>
      </c>
      <c r="CS7" s="744"/>
      <c r="CT7" s="744"/>
      <c r="CU7" s="744"/>
      <c r="CV7" s="745"/>
      <c r="CW7" s="743">
        <v>63</v>
      </c>
      <c r="CX7" s="744"/>
      <c r="CY7" s="744"/>
      <c r="CZ7" s="744"/>
      <c r="DA7" s="745"/>
      <c r="DB7" s="743" t="s">
        <v>566</v>
      </c>
      <c r="DC7" s="744"/>
      <c r="DD7" s="744"/>
      <c r="DE7" s="744"/>
      <c r="DF7" s="745"/>
      <c r="DG7" s="743" t="s">
        <v>566</v>
      </c>
      <c r="DH7" s="744"/>
      <c r="DI7" s="744"/>
      <c r="DJ7" s="744"/>
      <c r="DK7" s="745"/>
      <c r="DL7" s="743" t="s">
        <v>566</v>
      </c>
      <c r="DM7" s="744"/>
      <c r="DN7" s="744"/>
      <c r="DO7" s="744"/>
      <c r="DP7" s="745"/>
      <c r="DQ7" s="743" t="s">
        <v>566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21843</v>
      </c>
      <c r="R23" s="793"/>
      <c r="S23" s="793"/>
      <c r="T23" s="793"/>
      <c r="U23" s="793"/>
      <c r="V23" s="793">
        <v>21192</v>
      </c>
      <c r="W23" s="793"/>
      <c r="X23" s="793"/>
      <c r="Y23" s="793"/>
      <c r="Z23" s="793"/>
      <c r="AA23" s="793">
        <v>651</v>
      </c>
      <c r="AB23" s="793"/>
      <c r="AC23" s="793"/>
      <c r="AD23" s="793"/>
      <c r="AE23" s="794"/>
      <c r="AF23" s="795">
        <v>467</v>
      </c>
      <c r="AG23" s="793"/>
      <c r="AH23" s="793"/>
      <c r="AI23" s="793"/>
      <c r="AJ23" s="796"/>
      <c r="AK23" s="797"/>
      <c r="AL23" s="798"/>
      <c r="AM23" s="798"/>
      <c r="AN23" s="798"/>
      <c r="AO23" s="798"/>
      <c r="AP23" s="793">
        <v>1560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2901</v>
      </c>
      <c r="R28" s="823"/>
      <c r="S28" s="823"/>
      <c r="T28" s="823"/>
      <c r="U28" s="823"/>
      <c r="V28" s="823">
        <v>2892</v>
      </c>
      <c r="W28" s="823"/>
      <c r="X28" s="823"/>
      <c r="Y28" s="823"/>
      <c r="Z28" s="823"/>
      <c r="AA28" s="823">
        <v>9</v>
      </c>
      <c r="AB28" s="823"/>
      <c r="AC28" s="823"/>
      <c r="AD28" s="823"/>
      <c r="AE28" s="824"/>
      <c r="AF28" s="825">
        <v>9</v>
      </c>
      <c r="AG28" s="823"/>
      <c r="AH28" s="823"/>
      <c r="AI28" s="823"/>
      <c r="AJ28" s="826"/>
      <c r="AK28" s="827" t="s">
        <v>566</v>
      </c>
      <c r="AL28" s="828"/>
      <c r="AM28" s="828"/>
      <c r="AN28" s="828"/>
      <c r="AO28" s="828"/>
      <c r="AP28" s="828" t="s">
        <v>566</v>
      </c>
      <c r="AQ28" s="828"/>
      <c r="AR28" s="828"/>
      <c r="AS28" s="828"/>
      <c r="AT28" s="828"/>
      <c r="AU28" s="828" t="s">
        <v>566</v>
      </c>
      <c r="AV28" s="828"/>
      <c r="AW28" s="828"/>
      <c r="AX28" s="828"/>
      <c r="AY28" s="828"/>
      <c r="AZ28" s="829" t="s">
        <v>566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578</v>
      </c>
      <c r="R29" s="784"/>
      <c r="S29" s="784"/>
      <c r="T29" s="784"/>
      <c r="U29" s="784"/>
      <c r="V29" s="784">
        <v>574</v>
      </c>
      <c r="W29" s="784"/>
      <c r="X29" s="784"/>
      <c r="Y29" s="784"/>
      <c r="Z29" s="784"/>
      <c r="AA29" s="784">
        <v>4</v>
      </c>
      <c r="AB29" s="784"/>
      <c r="AC29" s="784"/>
      <c r="AD29" s="784"/>
      <c r="AE29" s="785"/>
      <c r="AF29" s="786">
        <v>4</v>
      </c>
      <c r="AG29" s="787"/>
      <c r="AH29" s="787"/>
      <c r="AI29" s="787"/>
      <c r="AJ29" s="788"/>
      <c r="AK29" s="834" t="s">
        <v>566</v>
      </c>
      <c r="AL29" s="830"/>
      <c r="AM29" s="830"/>
      <c r="AN29" s="830"/>
      <c r="AO29" s="830"/>
      <c r="AP29" s="830" t="s">
        <v>566</v>
      </c>
      <c r="AQ29" s="830"/>
      <c r="AR29" s="830"/>
      <c r="AS29" s="830"/>
      <c r="AT29" s="830"/>
      <c r="AU29" s="830" t="s">
        <v>566</v>
      </c>
      <c r="AV29" s="830"/>
      <c r="AW29" s="830"/>
      <c r="AX29" s="830"/>
      <c r="AY29" s="830"/>
      <c r="AZ29" s="831" t="s">
        <v>566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3038</v>
      </c>
      <c r="R30" s="784"/>
      <c r="S30" s="784"/>
      <c r="T30" s="784"/>
      <c r="U30" s="784"/>
      <c r="V30" s="784">
        <v>2896</v>
      </c>
      <c r="W30" s="784"/>
      <c r="X30" s="784"/>
      <c r="Y30" s="784"/>
      <c r="Z30" s="784"/>
      <c r="AA30" s="784">
        <v>142</v>
      </c>
      <c r="AB30" s="784"/>
      <c r="AC30" s="784"/>
      <c r="AD30" s="784"/>
      <c r="AE30" s="785"/>
      <c r="AF30" s="786">
        <v>142</v>
      </c>
      <c r="AG30" s="787"/>
      <c r="AH30" s="787"/>
      <c r="AI30" s="787"/>
      <c r="AJ30" s="788"/>
      <c r="AK30" s="834" t="s">
        <v>566</v>
      </c>
      <c r="AL30" s="830"/>
      <c r="AM30" s="830"/>
      <c r="AN30" s="830"/>
      <c r="AO30" s="830"/>
      <c r="AP30" s="830" t="s">
        <v>566</v>
      </c>
      <c r="AQ30" s="830"/>
      <c r="AR30" s="830"/>
      <c r="AS30" s="830"/>
      <c r="AT30" s="830"/>
      <c r="AU30" s="830" t="s">
        <v>566</v>
      </c>
      <c r="AV30" s="830"/>
      <c r="AW30" s="830"/>
      <c r="AX30" s="830"/>
      <c r="AY30" s="830"/>
      <c r="AZ30" s="831" t="s">
        <v>566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0</v>
      </c>
      <c r="R31" s="784"/>
      <c r="S31" s="784"/>
      <c r="T31" s="784"/>
      <c r="U31" s="784"/>
      <c r="V31" s="784">
        <v>0</v>
      </c>
      <c r="W31" s="784"/>
      <c r="X31" s="784"/>
      <c r="Y31" s="784"/>
      <c r="Z31" s="784"/>
      <c r="AA31" s="784" t="s">
        <v>555</v>
      </c>
      <c r="AB31" s="784"/>
      <c r="AC31" s="784"/>
      <c r="AD31" s="784"/>
      <c r="AE31" s="785"/>
      <c r="AF31" s="786" t="s">
        <v>122</v>
      </c>
      <c r="AG31" s="787"/>
      <c r="AH31" s="787"/>
      <c r="AI31" s="787"/>
      <c r="AJ31" s="788"/>
      <c r="AK31" s="834" t="s">
        <v>566</v>
      </c>
      <c r="AL31" s="830"/>
      <c r="AM31" s="830"/>
      <c r="AN31" s="830"/>
      <c r="AO31" s="830"/>
      <c r="AP31" s="830" t="s">
        <v>566</v>
      </c>
      <c r="AQ31" s="830"/>
      <c r="AR31" s="830"/>
      <c r="AS31" s="830"/>
      <c r="AT31" s="830"/>
      <c r="AU31" s="830" t="s">
        <v>566</v>
      </c>
      <c r="AV31" s="830"/>
      <c r="AW31" s="830"/>
      <c r="AX31" s="830"/>
      <c r="AY31" s="830"/>
      <c r="AZ31" s="831" t="s">
        <v>566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783</v>
      </c>
      <c r="R32" s="784"/>
      <c r="S32" s="784"/>
      <c r="T32" s="784"/>
      <c r="U32" s="784"/>
      <c r="V32" s="784">
        <v>749</v>
      </c>
      <c r="W32" s="784"/>
      <c r="X32" s="784"/>
      <c r="Y32" s="784"/>
      <c r="Z32" s="784"/>
      <c r="AA32" s="784">
        <v>34</v>
      </c>
      <c r="AB32" s="784"/>
      <c r="AC32" s="784"/>
      <c r="AD32" s="784"/>
      <c r="AE32" s="785"/>
      <c r="AF32" s="786">
        <v>872</v>
      </c>
      <c r="AG32" s="787"/>
      <c r="AH32" s="787"/>
      <c r="AI32" s="787"/>
      <c r="AJ32" s="788"/>
      <c r="AK32" s="834" t="s">
        <v>566</v>
      </c>
      <c r="AL32" s="830"/>
      <c r="AM32" s="830"/>
      <c r="AN32" s="830"/>
      <c r="AO32" s="830"/>
      <c r="AP32" s="830">
        <v>1271</v>
      </c>
      <c r="AQ32" s="830"/>
      <c r="AR32" s="830"/>
      <c r="AS32" s="830"/>
      <c r="AT32" s="830"/>
      <c r="AU32" s="830">
        <v>1</v>
      </c>
      <c r="AV32" s="830"/>
      <c r="AW32" s="830"/>
      <c r="AX32" s="830"/>
      <c r="AY32" s="830"/>
      <c r="AZ32" s="831" t="s">
        <v>566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1238</v>
      </c>
      <c r="R33" s="784"/>
      <c r="S33" s="784"/>
      <c r="T33" s="784"/>
      <c r="U33" s="784"/>
      <c r="V33" s="784">
        <v>1158</v>
      </c>
      <c r="W33" s="784"/>
      <c r="X33" s="784"/>
      <c r="Y33" s="784"/>
      <c r="Z33" s="784"/>
      <c r="AA33" s="784">
        <v>80</v>
      </c>
      <c r="AB33" s="784"/>
      <c r="AC33" s="784"/>
      <c r="AD33" s="784"/>
      <c r="AE33" s="785"/>
      <c r="AF33" s="786">
        <v>641</v>
      </c>
      <c r="AG33" s="787"/>
      <c r="AH33" s="787"/>
      <c r="AI33" s="787"/>
      <c r="AJ33" s="788"/>
      <c r="AK33" s="834" t="s">
        <v>566</v>
      </c>
      <c r="AL33" s="830"/>
      <c r="AM33" s="830"/>
      <c r="AN33" s="830"/>
      <c r="AO33" s="830"/>
      <c r="AP33" s="830">
        <v>4469</v>
      </c>
      <c r="AQ33" s="830"/>
      <c r="AR33" s="830"/>
      <c r="AS33" s="830"/>
      <c r="AT33" s="830"/>
      <c r="AU33" s="830">
        <v>4201</v>
      </c>
      <c r="AV33" s="830"/>
      <c r="AW33" s="830"/>
      <c r="AX33" s="830"/>
      <c r="AY33" s="830"/>
      <c r="AZ33" s="831" t="s">
        <v>566</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339</v>
      </c>
      <c r="R34" s="784"/>
      <c r="S34" s="784"/>
      <c r="T34" s="784"/>
      <c r="U34" s="784"/>
      <c r="V34" s="784">
        <v>346</v>
      </c>
      <c r="W34" s="784"/>
      <c r="X34" s="784"/>
      <c r="Y34" s="784"/>
      <c r="Z34" s="784"/>
      <c r="AA34" s="784">
        <v>-7</v>
      </c>
      <c r="AB34" s="784"/>
      <c r="AC34" s="784"/>
      <c r="AD34" s="784"/>
      <c r="AE34" s="785"/>
      <c r="AF34" s="786">
        <v>1614</v>
      </c>
      <c r="AG34" s="787"/>
      <c r="AH34" s="787"/>
      <c r="AI34" s="787"/>
      <c r="AJ34" s="788"/>
      <c r="AK34" s="834" t="s">
        <v>566</v>
      </c>
      <c r="AL34" s="830"/>
      <c r="AM34" s="830"/>
      <c r="AN34" s="830"/>
      <c r="AO34" s="830"/>
      <c r="AP34" s="830">
        <v>923</v>
      </c>
      <c r="AQ34" s="830"/>
      <c r="AR34" s="830"/>
      <c r="AS34" s="830"/>
      <c r="AT34" s="830"/>
      <c r="AU34" s="830">
        <v>911</v>
      </c>
      <c r="AV34" s="830"/>
      <c r="AW34" s="830"/>
      <c r="AX34" s="830"/>
      <c r="AY34" s="830"/>
      <c r="AZ34" s="831" t="s">
        <v>566</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37</v>
      </c>
      <c r="R35" s="784"/>
      <c r="S35" s="784"/>
      <c r="T35" s="784"/>
      <c r="U35" s="784"/>
      <c r="V35" s="784">
        <v>33</v>
      </c>
      <c r="W35" s="784"/>
      <c r="X35" s="784"/>
      <c r="Y35" s="784"/>
      <c r="Z35" s="784"/>
      <c r="AA35" s="784">
        <v>4</v>
      </c>
      <c r="AB35" s="784"/>
      <c r="AC35" s="784"/>
      <c r="AD35" s="784"/>
      <c r="AE35" s="785"/>
      <c r="AF35" s="786">
        <v>4</v>
      </c>
      <c r="AG35" s="787"/>
      <c r="AH35" s="787"/>
      <c r="AI35" s="787"/>
      <c r="AJ35" s="788"/>
      <c r="AK35" s="834" t="s">
        <v>566</v>
      </c>
      <c r="AL35" s="830"/>
      <c r="AM35" s="830"/>
      <c r="AN35" s="830"/>
      <c r="AO35" s="830"/>
      <c r="AP35" s="830" t="s">
        <v>566</v>
      </c>
      <c r="AQ35" s="830"/>
      <c r="AR35" s="830"/>
      <c r="AS35" s="830"/>
      <c r="AT35" s="830"/>
      <c r="AU35" s="830" t="s">
        <v>566</v>
      </c>
      <c r="AV35" s="830"/>
      <c r="AW35" s="830"/>
      <c r="AX35" s="830"/>
      <c r="AY35" s="830"/>
      <c r="AZ35" s="831" t="s">
        <v>566</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17</v>
      </c>
      <c r="R36" s="784"/>
      <c r="S36" s="784"/>
      <c r="T36" s="784"/>
      <c r="U36" s="784"/>
      <c r="V36" s="784">
        <v>14</v>
      </c>
      <c r="W36" s="784"/>
      <c r="X36" s="784"/>
      <c r="Y36" s="784"/>
      <c r="Z36" s="784"/>
      <c r="AA36" s="784">
        <v>3</v>
      </c>
      <c r="AB36" s="784"/>
      <c r="AC36" s="784"/>
      <c r="AD36" s="784"/>
      <c r="AE36" s="785"/>
      <c r="AF36" s="786">
        <v>3</v>
      </c>
      <c r="AG36" s="787"/>
      <c r="AH36" s="787"/>
      <c r="AI36" s="787"/>
      <c r="AJ36" s="788"/>
      <c r="AK36" s="834" t="s">
        <v>566</v>
      </c>
      <c r="AL36" s="830"/>
      <c r="AM36" s="830"/>
      <c r="AN36" s="830"/>
      <c r="AO36" s="830"/>
      <c r="AP36" s="830" t="s">
        <v>566</v>
      </c>
      <c r="AQ36" s="830"/>
      <c r="AR36" s="830"/>
      <c r="AS36" s="830"/>
      <c r="AT36" s="830"/>
      <c r="AU36" s="830" t="s">
        <v>566</v>
      </c>
      <c r="AV36" s="830"/>
      <c r="AW36" s="830"/>
      <c r="AX36" s="830"/>
      <c r="AY36" s="830"/>
      <c r="AZ36" s="831" t="s">
        <v>566</v>
      </c>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399</v>
      </c>
      <c r="C37" s="781"/>
      <c r="D37" s="781"/>
      <c r="E37" s="781"/>
      <c r="F37" s="781"/>
      <c r="G37" s="781"/>
      <c r="H37" s="781"/>
      <c r="I37" s="781"/>
      <c r="J37" s="781"/>
      <c r="K37" s="781"/>
      <c r="L37" s="781"/>
      <c r="M37" s="781"/>
      <c r="N37" s="781"/>
      <c r="O37" s="781"/>
      <c r="P37" s="782"/>
      <c r="Q37" s="783">
        <v>755</v>
      </c>
      <c r="R37" s="784"/>
      <c r="S37" s="784"/>
      <c r="T37" s="784"/>
      <c r="U37" s="784"/>
      <c r="V37" s="784">
        <v>588</v>
      </c>
      <c r="W37" s="784"/>
      <c r="X37" s="784"/>
      <c r="Y37" s="784"/>
      <c r="Z37" s="784"/>
      <c r="AA37" s="784">
        <v>167</v>
      </c>
      <c r="AB37" s="784"/>
      <c r="AC37" s="784"/>
      <c r="AD37" s="784"/>
      <c r="AE37" s="785"/>
      <c r="AF37" s="786">
        <v>26</v>
      </c>
      <c r="AG37" s="787"/>
      <c r="AH37" s="787"/>
      <c r="AI37" s="787"/>
      <c r="AJ37" s="788"/>
      <c r="AK37" s="834" t="s">
        <v>566</v>
      </c>
      <c r="AL37" s="830"/>
      <c r="AM37" s="830"/>
      <c r="AN37" s="830"/>
      <c r="AO37" s="830"/>
      <c r="AP37" s="830" t="s">
        <v>566</v>
      </c>
      <c r="AQ37" s="830"/>
      <c r="AR37" s="830"/>
      <c r="AS37" s="830"/>
      <c r="AT37" s="830"/>
      <c r="AU37" s="830" t="s">
        <v>566</v>
      </c>
      <c r="AV37" s="830"/>
      <c r="AW37" s="830"/>
      <c r="AX37" s="830"/>
      <c r="AY37" s="830"/>
      <c r="AZ37" s="831" t="s">
        <v>566</v>
      </c>
      <c r="BA37" s="831"/>
      <c r="BB37" s="831"/>
      <c r="BC37" s="831"/>
      <c r="BD37" s="831"/>
      <c r="BE37" s="832" t="s">
        <v>397</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3315</v>
      </c>
      <c r="AG63" s="844"/>
      <c r="AH63" s="844"/>
      <c r="AI63" s="844"/>
      <c r="AJ63" s="845"/>
      <c r="AK63" s="846"/>
      <c r="AL63" s="841"/>
      <c r="AM63" s="841"/>
      <c r="AN63" s="841"/>
      <c r="AO63" s="841"/>
      <c r="AP63" s="844">
        <v>6663</v>
      </c>
      <c r="AQ63" s="844"/>
      <c r="AR63" s="844"/>
      <c r="AS63" s="844"/>
      <c r="AT63" s="844"/>
      <c r="AU63" s="844">
        <v>5113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556</v>
      </c>
      <c r="C68" s="870"/>
      <c r="D68" s="870"/>
      <c r="E68" s="870"/>
      <c r="F68" s="870"/>
      <c r="G68" s="870"/>
      <c r="H68" s="870"/>
      <c r="I68" s="870"/>
      <c r="J68" s="870"/>
      <c r="K68" s="870"/>
      <c r="L68" s="870"/>
      <c r="M68" s="870"/>
      <c r="N68" s="870"/>
      <c r="O68" s="870"/>
      <c r="P68" s="871"/>
      <c r="Q68" s="872">
        <v>14983</v>
      </c>
      <c r="R68" s="866"/>
      <c r="S68" s="866"/>
      <c r="T68" s="866"/>
      <c r="U68" s="866"/>
      <c r="V68" s="866">
        <v>14962</v>
      </c>
      <c r="W68" s="866"/>
      <c r="X68" s="866"/>
      <c r="Y68" s="866"/>
      <c r="Z68" s="866"/>
      <c r="AA68" s="866">
        <v>20</v>
      </c>
      <c r="AB68" s="866"/>
      <c r="AC68" s="866"/>
      <c r="AD68" s="866"/>
      <c r="AE68" s="866"/>
      <c r="AF68" s="866">
        <v>20</v>
      </c>
      <c r="AG68" s="866"/>
      <c r="AH68" s="866"/>
      <c r="AI68" s="866"/>
      <c r="AJ68" s="866"/>
      <c r="AK68" s="866">
        <v>196</v>
      </c>
      <c r="AL68" s="866"/>
      <c r="AM68" s="866"/>
      <c r="AN68" s="866"/>
      <c r="AO68" s="866"/>
      <c r="AP68" s="866" t="s">
        <v>555</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557</v>
      </c>
      <c r="C69" s="874"/>
      <c r="D69" s="874"/>
      <c r="E69" s="874"/>
      <c r="F69" s="874"/>
      <c r="G69" s="874"/>
      <c r="H69" s="874"/>
      <c r="I69" s="874"/>
      <c r="J69" s="874"/>
      <c r="K69" s="874"/>
      <c r="L69" s="874"/>
      <c r="M69" s="874"/>
      <c r="N69" s="874"/>
      <c r="O69" s="874"/>
      <c r="P69" s="875"/>
      <c r="Q69" s="876">
        <v>85</v>
      </c>
      <c r="R69" s="830"/>
      <c r="S69" s="830"/>
      <c r="T69" s="830"/>
      <c r="U69" s="830"/>
      <c r="V69" s="830">
        <v>85</v>
      </c>
      <c r="W69" s="830"/>
      <c r="X69" s="830"/>
      <c r="Y69" s="830"/>
      <c r="Z69" s="830"/>
      <c r="AA69" s="830">
        <v>1</v>
      </c>
      <c r="AB69" s="830"/>
      <c r="AC69" s="830"/>
      <c r="AD69" s="830"/>
      <c r="AE69" s="830"/>
      <c r="AF69" s="830">
        <v>1</v>
      </c>
      <c r="AG69" s="830"/>
      <c r="AH69" s="830"/>
      <c r="AI69" s="830"/>
      <c r="AJ69" s="830"/>
      <c r="AK69" s="830">
        <v>12</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558</v>
      </c>
      <c r="C70" s="874"/>
      <c r="D70" s="874"/>
      <c r="E70" s="874"/>
      <c r="F70" s="874"/>
      <c r="G70" s="874"/>
      <c r="H70" s="874"/>
      <c r="I70" s="874"/>
      <c r="J70" s="874"/>
      <c r="K70" s="874"/>
      <c r="L70" s="874"/>
      <c r="M70" s="874"/>
      <c r="N70" s="874"/>
      <c r="O70" s="874"/>
      <c r="P70" s="875"/>
      <c r="Q70" s="876">
        <v>225</v>
      </c>
      <c r="R70" s="830"/>
      <c r="S70" s="830"/>
      <c r="T70" s="830"/>
      <c r="U70" s="830"/>
      <c r="V70" s="830">
        <v>208</v>
      </c>
      <c r="W70" s="830"/>
      <c r="X70" s="830"/>
      <c r="Y70" s="830"/>
      <c r="Z70" s="830"/>
      <c r="AA70" s="830">
        <v>17</v>
      </c>
      <c r="AB70" s="830"/>
      <c r="AC70" s="830"/>
      <c r="AD70" s="830"/>
      <c r="AE70" s="830"/>
      <c r="AF70" s="830">
        <v>14</v>
      </c>
      <c r="AG70" s="830"/>
      <c r="AH70" s="830"/>
      <c r="AI70" s="830"/>
      <c r="AJ70" s="830"/>
      <c r="AK70" s="830" t="s">
        <v>555</v>
      </c>
      <c r="AL70" s="830"/>
      <c r="AM70" s="830"/>
      <c r="AN70" s="830"/>
      <c r="AO70" s="830"/>
      <c r="AP70" s="830">
        <v>56</v>
      </c>
      <c r="AQ70" s="830"/>
      <c r="AR70" s="830"/>
      <c r="AS70" s="830"/>
      <c r="AT70" s="830"/>
      <c r="AU70" s="830">
        <v>14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559</v>
      </c>
      <c r="C71" s="874"/>
      <c r="D71" s="874"/>
      <c r="E71" s="874"/>
      <c r="F71" s="874"/>
      <c r="G71" s="874"/>
      <c r="H71" s="874"/>
      <c r="I71" s="874"/>
      <c r="J71" s="874"/>
      <c r="K71" s="874"/>
      <c r="L71" s="874"/>
      <c r="M71" s="874"/>
      <c r="N71" s="874"/>
      <c r="O71" s="874"/>
      <c r="P71" s="875"/>
      <c r="Q71" s="876">
        <v>3755</v>
      </c>
      <c r="R71" s="830"/>
      <c r="S71" s="830"/>
      <c r="T71" s="830"/>
      <c r="U71" s="830"/>
      <c r="V71" s="830">
        <v>3713</v>
      </c>
      <c r="W71" s="830"/>
      <c r="X71" s="830"/>
      <c r="Y71" s="830"/>
      <c r="Z71" s="830"/>
      <c r="AA71" s="830">
        <v>42</v>
      </c>
      <c r="AB71" s="830"/>
      <c r="AC71" s="830"/>
      <c r="AD71" s="830"/>
      <c r="AE71" s="830"/>
      <c r="AF71" s="830">
        <v>42</v>
      </c>
      <c r="AG71" s="830"/>
      <c r="AH71" s="830"/>
      <c r="AI71" s="830"/>
      <c r="AJ71" s="830"/>
      <c r="AK71" s="830" t="s">
        <v>555</v>
      </c>
      <c r="AL71" s="830"/>
      <c r="AM71" s="830"/>
      <c r="AN71" s="830"/>
      <c r="AO71" s="830"/>
      <c r="AP71" s="830">
        <v>2017</v>
      </c>
      <c r="AQ71" s="830"/>
      <c r="AR71" s="830"/>
      <c r="AS71" s="830"/>
      <c r="AT71" s="830"/>
      <c r="AU71" s="830">
        <v>496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560</v>
      </c>
      <c r="C72" s="874"/>
      <c r="D72" s="874"/>
      <c r="E72" s="874"/>
      <c r="F72" s="874"/>
      <c r="G72" s="874"/>
      <c r="H72" s="874"/>
      <c r="I72" s="874"/>
      <c r="J72" s="874"/>
      <c r="K72" s="874"/>
      <c r="L72" s="874"/>
      <c r="M72" s="874"/>
      <c r="N72" s="874"/>
      <c r="O72" s="874"/>
      <c r="P72" s="875"/>
      <c r="Q72" s="876">
        <v>596</v>
      </c>
      <c r="R72" s="830"/>
      <c r="S72" s="830"/>
      <c r="T72" s="830"/>
      <c r="U72" s="830"/>
      <c r="V72" s="830">
        <v>594</v>
      </c>
      <c r="W72" s="830"/>
      <c r="X72" s="830"/>
      <c r="Y72" s="830"/>
      <c r="Z72" s="830"/>
      <c r="AA72" s="830">
        <v>3</v>
      </c>
      <c r="AB72" s="830"/>
      <c r="AC72" s="830"/>
      <c r="AD72" s="830"/>
      <c r="AE72" s="830"/>
      <c r="AF72" s="830">
        <v>3</v>
      </c>
      <c r="AG72" s="830"/>
      <c r="AH72" s="830"/>
      <c r="AI72" s="830"/>
      <c r="AJ72" s="830"/>
      <c r="AK72" s="830" t="s">
        <v>555</v>
      </c>
      <c r="AL72" s="830"/>
      <c r="AM72" s="830"/>
      <c r="AN72" s="830"/>
      <c r="AO72" s="830"/>
      <c r="AP72" s="830" t="s">
        <v>555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561</v>
      </c>
      <c r="C73" s="874"/>
      <c r="D73" s="874"/>
      <c r="E73" s="874"/>
      <c r="F73" s="874"/>
      <c r="G73" s="874"/>
      <c r="H73" s="874"/>
      <c r="I73" s="874"/>
      <c r="J73" s="874"/>
      <c r="K73" s="874"/>
      <c r="L73" s="874"/>
      <c r="M73" s="874"/>
      <c r="N73" s="874"/>
      <c r="O73" s="874"/>
      <c r="P73" s="875"/>
      <c r="Q73" s="876">
        <v>603</v>
      </c>
      <c r="R73" s="830"/>
      <c r="S73" s="830"/>
      <c r="T73" s="830"/>
      <c r="U73" s="830"/>
      <c r="V73" s="830">
        <v>618</v>
      </c>
      <c r="W73" s="830"/>
      <c r="X73" s="830"/>
      <c r="Y73" s="830"/>
      <c r="Z73" s="830"/>
      <c r="AA73" s="830">
        <v>-15</v>
      </c>
      <c r="AB73" s="830"/>
      <c r="AC73" s="830"/>
      <c r="AD73" s="830"/>
      <c r="AE73" s="830"/>
      <c r="AF73" s="830">
        <v>555</v>
      </c>
      <c r="AG73" s="830"/>
      <c r="AH73" s="830"/>
      <c r="AI73" s="830"/>
      <c r="AJ73" s="830"/>
      <c r="AK73" s="830" t="s">
        <v>555</v>
      </c>
      <c r="AL73" s="830"/>
      <c r="AM73" s="830"/>
      <c r="AN73" s="830"/>
      <c r="AO73" s="830"/>
      <c r="AP73" s="830">
        <v>16</v>
      </c>
      <c r="AQ73" s="830"/>
      <c r="AR73" s="830"/>
      <c r="AS73" s="830"/>
      <c r="AT73" s="830"/>
      <c r="AU73" s="830" t="s">
        <v>555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564</v>
      </c>
      <c r="C74" s="874"/>
      <c r="D74" s="874"/>
      <c r="E74" s="874"/>
      <c r="F74" s="874"/>
      <c r="G74" s="874"/>
      <c r="H74" s="874"/>
      <c r="I74" s="874"/>
      <c r="J74" s="874"/>
      <c r="K74" s="874"/>
      <c r="L74" s="874"/>
      <c r="M74" s="874"/>
      <c r="N74" s="874"/>
      <c r="O74" s="874"/>
      <c r="P74" s="875"/>
      <c r="Q74" s="876">
        <v>452</v>
      </c>
      <c r="R74" s="830"/>
      <c r="S74" s="830"/>
      <c r="T74" s="830"/>
      <c r="U74" s="830"/>
      <c r="V74" s="830">
        <v>233</v>
      </c>
      <c r="W74" s="830"/>
      <c r="X74" s="830"/>
      <c r="Y74" s="830"/>
      <c r="Z74" s="830"/>
      <c r="AA74" s="830">
        <v>220</v>
      </c>
      <c r="AB74" s="830"/>
      <c r="AC74" s="830"/>
      <c r="AD74" s="830"/>
      <c r="AE74" s="830"/>
      <c r="AF74" s="830">
        <v>220</v>
      </c>
      <c r="AG74" s="830"/>
      <c r="AH74" s="830"/>
      <c r="AI74" s="830"/>
      <c r="AJ74" s="830"/>
      <c r="AK74" s="830" t="s">
        <v>555</v>
      </c>
      <c r="AL74" s="830"/>
      <c r="AM74" s="830"/>
      <c r="AN74" s="830"/>
      <c r="AO74" s="830"/>
      <c r="AP74" s="830" t="s">
        <v>555</v>
      </c>
      <c r="AQ74" s="830"/>
      <c r="AR74" s="830"/>
      <c r="AS74" s="830"/>
      <c r="AT74" s="830"/>
      <c r="AU74" s="830" t="s">
        <v>555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562</v>
      </c>
      <c r="C75" s="874"/>
      <c r="D75" s="874"/>
      <c r="E75" s="874"/>
      <c r="F75" s="874"/>
      <c r="G75" s="874"/>
      <c r="H75" s="874"/>
      <c r="I75" s="874"/>
      <c r="J75" s="874"/>
      <c r="K75" s="874"/>
      <c r="L75" s="874"/>
      <c r="M75" s="874"/>
      <c r="N75" s="874"/>
      <c r="O75" s="874"/>
      <c r="P75" s="875"/>
      <c r="Q75" s="877">
        <v>1440</v>
      </c>
      <c r="R75" s="878"/>
      <c r="S75" s="878"/>
      <c r="T75" s="878"/>
      <c r="U75" s="834"/>
      <c r="V75" s="879">
        <v>1433</v>
      </c>
      <c r="W75" s="878"/>
      <c r="X75" s="878"/>
      <c r="Y75" s="878"/>
      <c r="Z75" s="834"/>
      <c r="AA75" s="879">
        <v>7</v>
      </c>
      <c r="AB75" s="878"/>
      <c r="AC75" s="878"/>
      <c r="AD75" s="878"/>
      <c r="AE75" s="834"/>
      <c r="AF75" s="879">
        <v>7</v>
      </c>
      <c r="AG75" s="878"/>
      <c r="AH75" s="878"/>
      <c r="AI75" s="878"/>
      <c r="AJ75" s="834"/>
      <c r="AK75" s="879" t="s">
        <v>555</v>
      </c>
      <c r="AL75" s="878"/>
      <c r="AM75" s="878"/>
      <c r="AN75" s="878"/>
      <c r="AO75" s="834"/>
      <c r="AP75" s="879" t="s">
        <v>555</v>
      </c>
      <c r="AQ75" s="878"/>
      <c r="AR75" s="878"/>
      <c r="AS75" s="878"/>
      <c r="AT75" s="834"/>
      <c r="AU75" s="879" t="s">
        <v>555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563</v>
      </c>
      <c r="C76" s="874"/>
      <c r="D76" s="874"/>
      <c r="E76" s="874"/>
      <c r="F76" s="874"/>
      <c r="G76" s="874"/>
      <c r="H76" s="874"/>
      <c r="I76" s="874"/>
      <c r="J76" s="874"/>
      <c r="K76" s="874"/>
      <c r="L76" s="874"/>
      <c r="M76" s="874"/>
      <c r="N76" s="874"/>
      <c r="O76" s="874"/>
      <c r="P76" s="875"/>
      <c r="Q76" s="877">
        <v>388762</v>
      </c>
      <c r="R76" s="878"/>
      <c r="S76" s="878"/>
      <c r="T76" s="878"/>
      <c r="U76" s="834"/>
      <c r="V76" s="879">
        <v>379528</v>
      </c>
      <c r="W76" s="878"/>
      <c r="X76" s="878"/>
      <c r="Y76" s="878"/>
      <c r="Z76" s="834"/>
      <c r="AA76" s="879">
        <v>9234</v>
      </c>
      <c r="AB76" s="878"/>
      <c r="AC76" s="878"/>
      <c r="AD76" s="878"/>
      <c r="AE76" s="834"/>
      <c r="AF76" s="879">
        <v>8886</v>
      </c>
      <c r="AG76" s="878"/>
      <c r="AH76" s="878"/>
      <c r="AI76" s="878"/>
      <c r="AJ76" s="834"/>
      <c r="AK76" s="879">
        <v>3256</v>
      </c>
      <c r="AL76" s="878"/>
      <c r="AM76" s="878"/>
      <c r="AN76" s="878"/>
      <c r="AO76" s="834"/>
      <c r="AP76" s="879" t="s">
        <v>555</v>
      </c>
      <c r="AQ76" s="878"/>
      <c r="AR76" s="878"/>
      <c r="AS76" s="878"/>
      <c r="AT76" s="834"/>
      <c r="AU76" s="879" t="s">
        <v>555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9748</v>
      </c>
      <c r="AG88" s="844"/>
      <c r="AH88" s="844"/>
      <c r="AI88" s="844"/>
      <c r="AJ88" s="844"/>
      <c r="AK88" s="841"/>
      <c r="AL88" s="841"/>
      <c r="AM88" s="841"/>
      <c r="AN88" s="841"/>
      <c r="AO88" s="841"/>
      <c r="AP88" s="844">
        <v>2089</v>
      </c>
      <c r="AQ88" s="844"/>
      <c r="AR88" s="844"/>
      <c r="AS88" s="844"/>
      <c r="AT88" s="844"/>
      <c r="AU88" s="844">
        <v>510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100</v>
      </c>
      <c r="CS102" s="852"/>
      <c r="CT102" s="852"/>
      <c r="CU102" s="852"/>
      <c r="CV102" s="891"/>
      <c r="CW102" s="890">
        <v>63</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440158</v>
      </c>
      <c r="AB110" s="900"/>
      <c r="AC110" s="900"/>
      <c r="AD110" s="900"/>
      <c r="AE110" s="901"/>
      <c r="AF110" s="902">
        <v>320261</v>
      </c>
      <c r="AG110" s="900"/>
      <c r="AH110" s="900"/>
      <c r="AI110" s="900"/>
      <c r="AJ110" s="901"/>
      <c r="AK110" s="902">
        <v>268389</v>
      </c>
      <c r="AL110" s="900"/>
      <c r="AM110" s="900"/>
      <c r="AN110" s="900"/>
      <c r="AO110" s="901"/>
      <c r="AP110" s="903">
        <v>2.2999999999999998</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1590601</v>
      </c>
      <c r="BR110" s="931"/>
      <c r="BS110" s="931"/>
      <c r="BT110" s="931"/>
      <c r="BU110" s="931"/>
      <c r="BV110" s="931">
        <v>1510429</v>
      </c>
      <c r="BW110" s="931"/>
      <c r="BX110" s="931"/>
      <c r="BY110" s="931"/>
      <c r="BZ110" s="931"/>
      <c r="CA110" s="931">
        <v>1559642</v>
      </c>
      <c r="CB110" s="931"/>
      <c r="CC110" s="931"/>
      <c r="CD110" s="931"/>
      <c r="CE110" s="931"/>
      <c r="CF110" s="944">
        <v>13.5</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6297</v>
      </c>
      <c r="BR111" s="926"/>
      <c r="BS111" s="926"/>
      <c r="BT111" s="926"/>
      <c r="BU111" s="926"/>
      <c r="BV111" s="926">
        <v>3046</v>
      </c>
      <c r="BW111" s="926"/>
      <c r="BX111" s="926"/>
      <c r="BY111" s="926"/>
      <c r="BZ111" s="926"/>
      <c r="CA111" s="926">
        <v>1645</v>
      </c>
      <c r="CB111" s="926"/>
      <c r="CC111" s="926"/>
      <c r="CD111" s="926"/>
      <c r="CE111" s="926"/>
      <c r="CF111" s="920">
        <v>0</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5664240</v>
      </c>
      <c r="BR112" s="926"/>
      <c r="BS112" s="926"/>
      <c r="BT112" s="926"/>
      <c r="BU112" s="926"/>
      <c r="BV112" s="926">
        <v>5400161</v>
      </c>
      <c r="BW112" s="926"/>
      <c r="BX112" s="926"/>
      <c r="BY112" s="926"/>
      <c r="BZ112" s="926"/>
      <c r="CA112" s="926">
        <v>5113343</v>
      </c>
      <c r="CB112" s="926"/>
      <c r="CC112" s="926"/>
      <c r="CD112" s="926"/>
      <c r="CE112" s="926"/>
      <c r="CF112" s="920">
        <v>44.4</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6297</v>
      </c>
      <c r="DH112" s="926"/>
      <c r="DI112" s="926"/>
      <c r="DJ112" s="926"/>
      <c r="DK112" s="926"/>
      <c r="DL112" s="926">
        <v>3046</v>
      </c>
      <c r="DM112" s="926"/>
      <c r="DN112" s="926"/>
      <c r="DO112" s="926"/>
      <c r="DP112" s="926"/>
      <c r="DQ112" s="926">
        <v>1645</v>
      </c>
      <c r="DR112" s="926"/>
      <c r="DS112" s="926"/>
      <c r="DT112" s="926"/>
      <c r="DU112" s="926"/>
      <c r="DV112" s="927">
        <v>0</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631766</v>
      </c>
      <c r="AB113" s="938"/>
      <c r="AC113" s="938"/>
      <c r="AD113" s="938"/>
      <c r="AE113" s="939"/>
      <c r="AF113" s="940">
        <v>623375</v>
      </c>
      <c r="AG113" s="938"/>
      <c r="AH113" s="938"/>
      <c r="AI113" s="938"/>
      <c r="AJ113" s="939"/>
      <c r="AK113" s="940">
        <v>637192</v>
      </c>
      <c r="AL113" s="938"/>
      <c r="AM113" s="938"/>
      <c r="AN113" s="938"/>
      <c r="AO113" s="939"/>
      <c r="AP113" s="941">
        <v>5.5</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209231</v>
      </c>
      <c r="BR113" s="926"/>
      <c r="BS113" s="926"/>
      <c r="BT113" s="926"/>
      <c r="BU113" s="926"/>
      <c r="BV113" s="926">
        <v>269567</v>
      </c>
      <c r="BW113" s="926"/>
      <c r="BX113" s="926"/>
      <c r="BY113" s="926"/>
      <c r="BZ113" s="926"/>
      <c r="CA113" s="926">
        <v>509641</v>
      </c>
      <c r="CB113" s="926"/>
      <c r="CC113" s="926"/>
      <c r="CD113" s="926"/>
      <c r="CE113" s="926"/>
      <c r="CF113" s="920">
        <v>4.4000000000000004</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193963</v>
      </c>
      <c r="AB114" s="959"/>
      <c r="AC114" s="959"/>
      <c r="AD114" s="959"/>
      <c r="AE114" s="960"/>
      <c r="AF114" s="961">
        <v>195320</v>
      </c>
      <c r="AG114" s="959"/>
      <c r="AH114" s="959"/>
      <c r="AI114" s="959"/>
      <c r="AJ114" s="960"/>
      <c r="AK114" s="961">
        <v>40415</v>
      </c>
      <c r="AL114" s="959"/>
      <c r="AM114" s="959"/>
      <c r="AN114" s="959"/>
      <c r="AO114" s="960"/>
      <c r="AP114" s="962">
        <v>0.4</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1166531</v>
      </c>
      <c r="BR114" s="926"/>
      <c r="BS114" s="926"/>
      <c r="BT114" s="926"/>
      <c r="BU114" s="926"/>
      <c r="BV114" s="926">
        <v>1103299</v>
      </c>
      <c r="BW114" s="926"/>
      <c r="BX114" s="926"/>
      <c r="BY114" s="926"/>
      <c r="BZ114" s="926"/>
      <c r="CA114" s="926">
        <v>1106012</v>
      </c>
      <c r="CB114" s="926"/>
      <c r="CC114" s="926"/>
      <c r="CD114" s="926"/>
      <c r="CE114" s="926"/>
      <c r="CF114" s="920">
        <v>9.6</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4804</v>
      </c>
      <c r="AB115" s="938"/>
      <c r="AC115" s="938"/>
      <c r="AD115" s="938"/>
      <c r="AE115" s="939"/>
      <c r="AF115" s="940">
        <v>4547</v>
      </c>
      <c r="AG115" s="938"/>
      <c r="AH115" s="938"/>
      <c r="AI115" s="938"/>
      <c r="AJ115" s="939"/>
      <c r="AK115" s="940">
        <v>2711</v>
      </c>
      <c r="AL115" s="938"/>
      <c r="AM115" s="938"/>
      <c r="AN115" s="938"/>
      <c r="AO115" s="939"/>
      <c r="AP115" s="941">
        <v>0</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1789</v>
      </c>
      <c r="BR115" s="926"/>
      <c r="BS115" s="926"/>
      <c r="BT115" s="926"/>
      <c r="BU115" s="926"/>
      <c r="BV115" s="926">
        <v>183</v>
      </c>
      <c r="BW115" s="926"/>
      <c r="BX115" s="926"/>
      <c r="BY115" s="926"/>
      <c r="BZ115" s="926"/>
      <c r="CA115" s="926">
        <v>2540</v>
      </c>
      <c r="CB115" s="926"/>
      <c r="CC115" s="926"/>
      <c r="CD115" s="926"/>
      <c r="CE115" s="926"/>
      <c r="CF115" s="920">
        <v>0</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1270691</v>
      </c>
      <c r="AB117" s="979"/>
      <c r="AC117" s="979"/>
      <c r="AD117" s="979"/>
      <c r="AE117" s="980"/>
      <c r="AF117" s="981">
        <v>1143503</v>
      </c>
      <c r="AG117" s="979"/>
      <c r="AH117" s="979"/>
      <c r="AI117" s="979"/>
      <c r="AJ117" s="980"/>
      <c r="AK117" s="981">
        <v>948707</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8638689</v>
      </c>
      <c r="BR119" s="1000"/>
      <c r="BS119" s="1000"/>
      <c r="BT119" s="1000"/>
      <c r="BU119" s="1000"/>
      <c r="BV119" s="1000">
        <v>8286685</v>
      </c>
      <c r="BW119" s="1000"/>
      <c r="BX119" s="1000"/>
      <c r="BY119" s="1000"/>
      <c r="BZ119" s="1000"/>
      <c r="CA119" s="1000">
        <v>8292823</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11411147</v>
      </c>
      <c r="BR120" s="931"/>
      <c r="BS120" s="931"/>
      <c r="BT120" s="931"/>
      <c r="BU120" s="931"/>
      <c r="BV120" s="931">
        <v>12992624</v>
      </c>
      <c r="BW120" s="931"/>
      <c r="BX120" s="931"/>
      <c r="BY120" s="931"/>
      <c r="BZ120" s="931"/>
      <c r="CA120" s="931">
        <v>12896374</v>
      </c>
      <c r="CB120" s="931"/>
      <c r="CC120" s="931"/>
      <c r="CD120" s="931"/>
      <c r="CE120" s="931"/>
      <c r="CF120" s="944">
        <v>111.9</v>
      </c>
      <c r="CG120" s="945"/>
      <c r="CH120" s="945"/>
      <c r="CI120" s="945"/>
      <c r="CJ120" s="945"/>
      <c r="CK120" s="1006" t="s">
        <v>450</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4587013</v>
      </c>
      <c r="DH120" s="931"/>
      <c r="DI120" s="931"/>
      <c r="DJ120" s="931"/>
      <c r="DK120" s="931"/>
      <c r="DL120" s="931">
        <v>4409568</v>
      </c>
      <c r="DM120" s="931"/>
      <c r="DN120" s="931"/>
      <c r="DO120" s="931"/>
      <c r="DP120" s="931"/>
      <c r="DQ120" s="931">
        <v>4201189</v>
      </c>
      <c r="DR120" s="931"/>
      <c r="DS120" s="931"/>
      <c r="DT120" s="931"/>
      <c r="DU120" s="931"/>
      <c r="DV120" s="932">
        <v>36.4</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4804</v>
      </c>
      <c r="AB121" s="959"/>
      <c r="AC121" s="959"/>
      <c r="AD121" s="959"/>
      <c r="AE121" s="960"/>
      <c r="AF121" s="961">
        <v>4547</v>
      </c>
      <c r="AG121" s="959"/>
      <c r="AH121" s="959"/>
      <c r="AI121" s="959"/>
      <c r="AJ121" s="960"/>
      <c r="AK121" s="961">
        <v>2711</v>
      </c>
      <c r="AL121" s="959"/>
      <c r="AM121" s="959"/>
      <c r="AN121" s="959"/>
      <c r="AO121" s="960"/>
      <c r="AP121" s="962">
        <v>0</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1366422</v>
      </c>
      <c r="BR121" s="926"/>
      <c r="BS121" s="926"/>
      <c r="BT121" s="926"/>
      <c r="BU121" s="926"/>
      <c r="BV121" s="926">
        <v>1394811</v>
      </c>
      <c r="BW121" s="926"/>
      <c r="BX121" s="926"/>
      <c r="BY121" s="926"/>
      <c r="BZ121" s="926"/>
      <c r="CA121" s="926">
        <v>1408077</v>
      </c>
      <c r="CB121" s="926"/>
      <c r="CC121" s="926"/>
      <c r="CD121" s="926"/>
      <c r="CE121" s="926"/>
      <c r="CF121" s="920">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1052765</v>
      </c>
      <c r="DH121" s="926"/>
      <c r="DI121" s="926"/>
      <c r="DJ121" s="926"/>
      <c r="DK121" s="926"/>
      <c r="DL121" s="926">
        <v>982552</v>
      </c>
      <c r="DM121" s="926"/>
      <c r="DN121" s="926"/>
      <c r="DO121" s="926"/>
      <c r="DP121" s="926"/>
      <c r="DQ121" s="926">
        <v>910884</v>
      </c>
      <c r="DR121" s="926"/>
      <c r="DS121" s="926"/>
      <c r="DT121" s="926"/>
      <c r="DU121" s="926"/>
      <c r="DV121" s="927">
        <v>7.9</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4182569</v>
      </c>
      <c r="BR122" s="1000"/>
      <c r="BS122" s="1000"/>
      <c r="BT122" s="1000"/>
      <c r="BU122" s="1000"/>
      <c r="BV122" s="1000">
        <v>3698240</v>
      </c>
      <c r="BW122" s="1000"/>
      <c r="BX122" s="1000"/>
      <c r="BY122" s="1000"/>
      <c r="BZ122" s="1000"/>
      <c r="CA122" s="1000">
        <v>3651076</v>
      </c>
      <c r="CB122" s="1000"/>
      <c r="CC122" s="1000"/>
      <c r="CD122" s="1000"/>
      <c r="CE122" s="1000"/>
      <c r="CF122" s="1017">
        <v>31.7</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24462</v>
      </c>
      <c r="DH122" s="926"/>
      <c r="DI122" s="926"/>
      <c r="DJ122" s="926"/>
      <c r="DK122" s="926"/>
      <c r="DL122" s="926">
        <v>8041</v>
      </c>
      <c r="DM122" s="926"/>
      <c r="DN122" s="926"/>
      <c r="DO122" s="926"/>
      <c r="DP122" s="926"/>
      <c r="DQ122" s="926">
        <v>1270</v>
      </c>
      <c r="DR122" s="926"/>
      <c r="DS122" s="926"/>
      <c r="DT122" s="926"/>
      <c r="DU122" s="926"/>
      <c r="DV122" s="927">
        <v>0</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16960138</v>
      </c>
      <c r="BR123" s="1064"/>
      <c r="BS123" s="1064"/>
      <c r="BT123" s="1064"/>
      <c r="BU123" s="1064"/>
      <c r="BV123" s="1064">
        <v>18085675</v>
      </c>
      <c r="BW123" s="1064"/>
      <c r="BX123" s="1064"/>
      <c r="BY123" s="1064"/>
      <c r="BZ123" s="1064"/>
      <c r="CA123" s="1064">
        <v>17955527</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199009</v>
      </c>
      <c r="AB128" s="1046"/>
      <c r="AC128" s="1046"/>
      <c r="AD128" s="1046"/>
      <c r="AE128" s="1047"/>
      <c r="AF128" s="1048">
        <v>165201</v>
      </c>
      <c r="AG128" s="1046"/>
      <c r="AH128" s="1046"/>
      <c r="AI128" s="1046"/>
      <c r="AJ128" s="1047"/>
      <c r="AK128" s="1048">
        <v>152569</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13.04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1789</v>
      </c>
      <c r="DH128" s="1038"/>
      <c r="DI128" s="1038"/>
      <c r="DJ128" s="1038"/>
      <c r="DK128" s="1038"/>
      <c r="DL128" s="1038">
        <v>183</v>
      </c>
      <c r="DM128" s="1038"/>
      <c r="DN128" s="1038"/>
      <c r="DO128" s="1038"/>
      <c r="DP128" s="1038"/>
      <c r="DQ128" s="1038">
        <v>2540</v>
      </c>
      <c r="DR128" s="1038"/>
      <c r="DS128" s="1038"/>
      <c r="DT128" s="1038"/>
      <c r="DU128" s="1038"/>
      <c r="DV128" s="1039">
        <v>0</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12250167</v>
      </c>
      <c r="AB129" s="959"/>
      <c r="AC129" s="959"/>
      <c r="AD129" s="959"/>
      <c r="AE129" s="960"/>
      <c r="AF129" s="961">
        <v>12254433</v>
      </c>
      <c r="AG129" s="959"/>
      <c r="AH129" s="959"/>
      <c r="AI129" s="959"/>
      <c r="AJ129" s="960"/>
      <c r="AK129" s="961">
        <v>12109705</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18.04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723992</v>
      </c>
      <c r="AB130" s="959"/>
      <c r="AC130" s="959"/>
      <c r="AD130" s="959"/>
      <c r="AE130" s="960"/>
      <c r="AF130" s="961">
        <v>650890</v>
      </c>
      <c r="AG130" s="959"/>
      <c r="AH130" s="959"/>
      <c r="AI130" s="959"/>
      <c r="AJ130" s="960"/>
      <c r="AK130" s="961">
        <v>582072</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11526175</v>
      </c>
      <c r="AB131" s="986"/>
      <c r="AC131" s="986"/>
      <c r="AD131" s="986"/>
      <c r="AE131" s="987"/>
      <c r="AF131" s="985">
        <v>11603543</v>
      </c>
      <c r="AG131" s="986"/>
      <c r="AH131" s="986"/>
      <c r="AI131" s="986"/>
      <c r="AJ131" s="987"/>
      <c r="AK131" s="985">
        <v>11527633</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3.0165254300000002</v>
      </c>
      <c r="AB132" s="1097"/>
      <c r="AC132" s="1097"/>
      <c r="AD132" s="1097"/>
      <c r="AE132" s="1098"/>
      <c r="AF132" s="1099">
        <v>2.8216554199999999</v>
      </c>
      <c r="AG132" s="1097"/>
      <c r="AH132" s="1097"/>
      <c r="AI132" s="1097"/>
      <c r="AJ132" s="1098"/>
      <c r="AK132" s="1099">
        <v>1.856981394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3.7</v>
      </c>
      <c r="AB133" s="1080"/>
      <c r="AC133" s="1080"/>
      <c r="AD133" s="1080"/>
      <c r="AE133" s="1081"/>
      <c r="AF133" s="1079">
        <v>3.1</v>
      </c>
      <c r="AG133" s="1080"/>
      <c r="AH133" s="1080"/>
      <c r="AI133" s="1080"/>
      <c r="AJ133" s="1081"/>
      <c r="AK133" s="1079">
        <v>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0ZYBTEZG4U+DCe7jV7sjOYIJrySDkckcZvKGacsvzhKys0ZPS/43/6wXHrZJikS3r0TqdoKejvoiySFxYGPQ==" saltValue="j4KtfGVlgGNXJkrlFU9i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8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LnrRkmgLQhhsCWqUw0bxWbcrdkF/P7MhyDQgpRxeN5DVwSXPNDiNdOzmll8d32urk5LuuUek5hbzTAEOanRA==" saltValue="jT3+763EHTmq464u4kqi/g==" spinCount="100000" sheet="1" objects="1" scenarios="1"/>
  <dataConsolidate/>
  <phoneticPr fontId="2"/>
  <printOptions horizontalCentered="1" verticalCentered="1"/>
  <pageMargins left="0" right="0" top="0" bottom="0" header="0" footer="0"/>
  <pageSetup paperSize="8" scale="6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yuaaUyE6y4JeMwgvSXQ7z5PKuolcdRNH9Oi749rJwT62NGmEzCgzN4d4y/2n151WxmP4vK1wAsY9w/Sz6GVTg==" saltValue="5IWJ/kWk/QuRpo5/zj0LWw=="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3949742</v>
      </c>
      <c r="AP9" s="281">
        <v>103135</v>
      </c>
      <c r="AQ9" s="282">
        <v>67248</v>
      </c>
      <c r="AR9" s="283">
        <v>53.4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588549</v>
      </c>
      <c r="AP10" s="284">
        <v>15368</v>
      </c>
      <c r="AQ10" s="285">
        <v>9038</v>
      </c>
      <c r="AR10" s="286">
        <v>70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6146</v>
      </c>
      <c r="AP11" s="284">
        <v>160</v>
      </c>
      <c r="AQ11" s="285">
        <v>320</v>
      </c>
      <c r="AR11" s="286">
        <v>-50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22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154056</v>
      </c>
      <c r="AP13" s="284">
        <v>4023</v>
      </c>
      <c r="AQ13" s="285">
        <v>2764</v>
      </c>
      <c r="AR13" s="286">
        <v>45.5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80238</v>
      </c>
      <c r="AP14" s="284">
        <v>2095</v>
      </c>
      <c r="AQ14" s="285">
        <v>1165</v>
      </c>
      <c r="AR14" s="286">
        <v>79.8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-216463</v>
      </c>
      <c r="AP15" s="284">
        <v>-5652</v>
      </c>
      <c r="AQ15" s="285">
        <v>-3941</v>
      </c>
      <c r="AR15" s="286">
        <v>43.4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4562268</v>
      </c>
      <c r="AP16" s="284">
        <v>119129</v>
      </c>
      <c r="AQ16" s="285">
        <v>76616</v>
      </c>
      <c r="AR16" s="286">
        <v>55.5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10.11</v>
      </c>
      <c r="AP21" s="298">
        <v>6.73</v>
      </c>
      <c r="AQ21" s="299">
        <v>3.38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100.6</v>
      </c>
      <c r="AP22" s="303">
        <v>96.9</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268389</v>
      </c>
      <c r="AP32" s="312">
        <v>7008</v>
      </c>
      <c r="AQ32" s="313">
        <v>33390</v>
      </c>
      <c r="AR32" s="314">
        <v>-79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637192</v>
      </c>
      <c r="AP35" s="312">
        <v>16638</v>
      </c>
      <c r="AQ35" s="313">
        <v>8851</v>
      </c>
      <c r="AR35" s="314">
        <v>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40415</v>
      </c>
      <c r="AP36" s="312">
        <v>1055</v>
      </c>
      <c r="AQ36" s="313">
        <v>2033</v>
      </c>
      <c r="AR36" s="314">
        <v>-48.1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2711</v>
      </c>
      <c r="AP37" s="312">
        <v>71</v>
      </c>
      <c r="AQ37" s="313">
        <v>640</v>
      </c>
      <c r="AR37" s="314">
        <v>-88.9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-152569</v>
      </c>
      <c r="AP39" s="312">
        <v>-3984</v>
      </c>
      <c r="AQ39" s="313">
        <v>-3025</v>
      </c>
      <c r="AR39" s="314">
        <v>31.7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-582072</v>
      </c>
      <c r="AP40" s="312">
        <v>-15199</v>
      </c>
      <c r="AQ40" s="313">
        <v>-26876</v>
      </c>
      <c r="AR40" s="314">
        <v>-43.4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214066</v>
      </c>
      <c r="AP41" s="312">
        <v>5590</v>
      </c>
      <c r="AQ41" s="313">
        <v>15015</v>
      </c>
      <c r="AR41" s="314">
        <v>-62.8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3181600</v>
      </c>
      <c r="AN51" s="334">
        <v>82900</v>
      </c>
      <c r="AO51" s="335">
        <v>23.6</v>
      </c>
      <c r="AP51" s="336">
        <v>51264</v>
      </c>
      <c r="AQ51" s="337">
        <v>8.1999999999999993</v>
      </c>
      <c r="AR51" s="338">
        <v>15.4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2766676</v>
      </c>
      <c r="AN52" s="342">
        <v>72088</v>
      </c>
      <c r="AO52" s="343">
        <v>27.5</v>
      </c>
      <c r="AP52" s="344">
        <v>26040</v>
      </c>
      <c r="AQ52" s="345">
        <v>4.5</v>
      </c>
      <c r="AR52" s="346">
        <v>23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3825025</v>
      </c>
      <c r="AN53" s="334">
        <v>99672</v>
      </c>
      <c r="AO53" s="335">
        <v>20.2</v>
      </c>
      <c r="AP53" s="336">
        <v>52068</v>
      </c>
      <c r="AQ53" s="337">
        <v>1.6</v>
      </c>
      <c r="AR53" s="338">
        <v>18.600000000000001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3244558</v>
      </c>
      <c r="AN54" s="342">
        <v>84547</v>
      </c>
      <c r="AO54" s="343">
        <v>17.3</v>
      </c>
      <c r="AP54" s="344">
        <v>26936</v>
      </c>
      <c r="AQ54" s="345">
        <v>3.4</v>
      </c>
      <c r="AR54" s="346">
        <v>13.9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1477444</v>
      </c>
      <c r="AN55" s="334">
        <v>38547</v>
      </c>
      <c r="AO55" s="335">
        <v>-61.3</v>
      </c>
      <c r="AP55" s="336">
        <v>47161</v>
      </c>
      <c r="AQ55" s="337">
        <v>-9.4</v>
      </c>
      <c r="AR55" s="338">
        <v>-51.9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1097973</v>
      </c>
      <c r="AN56" s="342">
        <v>28647</v>
      </c>
      <c r="AO56" s="343">
        <v>-66.099999999999994</v>
      </c>
      <c r="AP56" s="344">
        <v>24595</v>
      </c>
      <c r="AQ56" s="345">
        <v>-8.6999999999999993</v>
      </c>
      <c r="AR56" s="346">
        <v>-57.4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1632960</v>
      </c>
      <c r="AN57" s="334">
        <v>42498</v>
      </c>
      <c r="AO57" s="335">
        <v>10.199999999999999</v>
      </c>
      <c r="AP57" s="336">
        <v>43423</v>
      </c>
      <c r="AQ57" s="337">
        <v>-7.9</v>
      </c>
      <c r="AR57" s="338">
        <v>18.100000000000001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1526009</v>
      </c>
      <c r="AN58" s="342">
        <v>39715</v>
      </c>
      <c r="AO58" s="343">
        <v>38.6</v>
      </c>
      <c r="AP58" s="344">
        <v>22207</v>
      </c>
      <c r="AQ58" s="345">
        <v>-9.6999999999999993</v>
      </c>
      <c r="AR58" s="346">
        <v>48.3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2309296</v>
      </c>
      <c r="AN59" s="334">
        <v>60300</v>
      </c>
      <c r="AO59" s="335">
        <v>41.9</v>
      </c>
      <c r="AP59" s="336">
        <v>45265</v>
      </c>
      <c r="AQ59" s="337">
        <v>4.2</v>
      </c>
      <c r="AR59" s="338">
        <v>37.700000000000003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2193775</v>
      </c>
      <c r="AN60" s="342">
        <v>57283</v>
      </c>
      <c r="AO60" s="343">
        <v>44.2</v>
      </c>
      <c r="AP60" s="344">
        <v>22600</v>
      </c>
      <c r="AQ60" s="345">
        <v>1.8</v>
      </c>
      <c r="AR60" s="346">
        <v>42.4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2485265</v>
      </c>
      <c r="AN61" s="349">
        <v>64783</v>
      </c>
      <c r="AO61" s="350">
        <v>6.9</v>
      </c>
      <c r="AP61" s="351">
        <v>47836</v>
      </c>
      <c r="AQ61" s="352">
        <v>-0.7</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2165798</v>
      </c>
      <c r="AN62" s="342">
        <v>56456</v>
      </c>
      <c r="AO62" s="343">
        <v>12.3</v>
      </c>
      <c r="AP62" s="344">
        <v>24476</v>
      </c>
      <c r="AQ62" s="345">
        <v>-1.7</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LVHmpEUQS3V64yqzLYSSnhYGpsFTIgvcYXlCoCTDloWpPpX6kzGUm7cWlOka9WmbCWHq25cohDbZq60Hh4haw==" saltValue="i7NDRyNuBoHl7WFo5MQE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xDUyP6Yn5xTZvnkW8FSqsxzfltPw7SE9snnpqCp8TrOSXqOUXHwSAPBMZn21qBRxH/SGF8P1e0w1SGReWn3c1g==" saltValue="9duzsvOaZLM+4uWNoS3M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EGrYIuJrN48aGEIdzQ6fcfFOY5JLsxbgGdB2q4FzFt/DZWHpjNCH0X6GE7oBh/urtiPMvOiadSWBm4EHAhKuRg==" saltValue="flPIxJC7eK4Vb8hwmvdk6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59.11</v>
      </c>
      <c r="G47" s="12">
        <v>57.51</v>
      </c>
      <c r="H47" s="12">
        <v>62.36</v>
      </c>
      <c r="I47" s="12">
        <v>65.89</v>
      </c>
      <c r="J47" s="13">
        <v>64.77</v>
      </c>
    </row>
    <row r="48" spans="2:10" ht="57.75" customHeight="1" x14ac:dyDescent="0.15">
      <c r="B48" s="14"/>
      <c r="C48" s="1141" t="s">
        <v>4</v>
      </c>
      <c r="D48" s="1141"/>
      <c r="E48" s="1142"/>
      <c r="F48" s="15">
        <v>8.0299999999999994</v>
      </c>
      <c r="G48" s="16">
        <v>5.86</v>
      </c>
      <c r="H48" s="16">
        <v>9.27</v>
      </c>
      <c r="I48" s="16">
        <v>5.5</v>
      </c>
      <c r="J48" s="17">
        <v>3.85</v>
      </c>
    </row>
    <row r="49" spans="2:10" ht="57.75" customHeight="1" thickBot="1" x14ac:dyDescent="0.2">
      <c r="B49" s="18"/>
      <c r="C49" s="1143" t="s">
        <v>5</v>
      </c>
      <c r="D49" s="1143"/>
      <c r="E49" s="1144"/>
      <c r="F49" s="19" t="s">
        <v>535</v>
      </c>
      <c r="G49" s="20" t="s">
        <v>536</v>
      </c>
      <c r="H49" s="20">
        <v>13.26</v>
      </c>
      <c r="I49" s="20" t="s">
        <v>537</v>
      </c>
      <c r="J49" s="21" t="s">
        <v>538</v>
      </c>
    </row>
    <row r="50" spans="2:10" x14ac:dyDescent="0.15"/>
  </sheetData>
  <sheetProtection algorithmName="SHA-512" hashValue="DfAh2WnXCHbK8F79zuwxepHnBd2RavM50yDVGQjfVru/mEk1lDeTBAlVQ1mR/1wQbCic20HU2TxAQSpYl6xvIA==" saltValue="wU3cpfvKdhB5N6/02NadM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539</v>
      </c>
      <c r="D34" s="1151"/>
      <c r="E34" s="1152"/>
      <c r="F34" s="32">
        <v>18.57</v>
      </c>
      <c r="G34" s="33">
        <v>18.91</v>
      </c>
      <c r="H34" s="33">
        <v>14.69</v>
      </c>
      <c r="I34" s="33">
        <v>13.81</v>
      </c>
      <c r="J34" s="34">
        <v>13.32</v>
      </c>
      <c r="K34" s="22"/>
      <c r="L34" s="22"/>
      <c r="M34" s="22"/>
      <c r="N34" s="22"/>
      <c r="O34" s="22"/>
      <c r="P34" s="22"/>
    </row>
    <row r="35" spans="1:16" ht="39" customHeight="1" x14ac:dyDescent="0.15">
      <c r="A35" s="22"/>
      <c r="B35" s="35"/>
      <c r="C35" s="1145" t="s">
        <v>540</v>
      </c>
      <c r="D35" s="1146"/>
      <c r="E35" s="1147"/>
      <c r="F35" s="36">
        <v>6.89</v>
      </c>
      <c r="G35" s="37">
        <v>6.64</v>
      </c>
      <c r="H35" s="37">
        <v>7.37</v>
      </c>
      <c r="I35" s="37">
        <v>6.78</v>
      </c>
      <c r="J35" s="38">
        <v>7.2</v>
      </c>
      <c r="K35" s="22"/>
      <c r="L35" s="22"/>
      <c r="M35" s="22"/>
      <c r="N35" s="22"/>
      <c r="O35" s="22"/>
      <c r="P35" s="22"/>
    </row>
    <row r="36" spans="1:16" ht="39" customHeight="1" x14ac:dyDescent="0.15">
      <c r="A36" s="22"/>
      <c r="B36" s="35"/>
      <c r="C36" s="1145" t="s">
        <v>541</v>
      </c>
      <c r="D36" s="1146"/>
      <c r="E36" s="1147"/>
      <c r="F36" s="36">
        <v>4.37</v>
      </c>
      <c r="G36" s="37">
        <v>4.78</v>
      </c>
      <c r="H36" s="37">
        <v>4.26</v>
      </c>
      <c r="I36" s="37">
        <v>5.16</v>
      </c>
      <c r="J36" s="38">
        <v>5.29</v>
      </c>
      <c r="K36" s="22"/>
      <c r="L36" s="22"/>
      <c r="M36" s="22"/>
      <c r="N36" s="22"/>
      <c r="O36" s="22"/>
      <c r="P36" s="22"/>
    </row>
    <row r="37" spans="1:16" ht="39" customHeight="1" x14ac:dyDescent="0.15">
      <c r="A37" s="22"/>
      <c r="B37" s="35"/>
      <c r="C37" s="1145" t="s">
        <v>542</v>
      </c>
      <c r="D37" s="1146"/>
      <c r="E37" s="1147"/>
      <c r="F37" s="36">
        <v>8.0299999999999994</v>
      </c>
      <c r="G37" s="37">
        <v>5.85</v>
      </c>
      <c r="H37" s="37">
        <v>9.26</v>
      </c>
      <c r="I37" s="37">
        <v>5.5</v>
      </c>
      <c r="J37" s="38">
        <v>3.85</v>
      </c>
      <c r="K37" s="22"/>
      <c r="L37" s="22"/>
      <c r="M37" s="22"/>
      <c r="N37" s="22"/>
      <c r="O37" s="22"/>
      <c r="P37" s="22"/>
    </row>
    <row r="38" spans="1:16" ht="39" customHeight="1" x14ac:dyDescent="0.15">
      <c r="A38" s="22"/>
      <c r="B38" s="35"/>
      <c r="C38" s="1145" t="s">
        <v>543</v>
      </c>
      <c r="D38" s="1146"/>
      <c r="E38" s="1147"/>
      <c r="F38" s="36">
        <v>1.33</v>
      </c>
      <c r="G38" s="37">
        <v>0.7</v>
      </c>
      <c r="H38" s="37">
        <v>1.19</v>
      </c>
      <c r="I38" s="37">
        <v>1.73</v>
      </c>
      <c r="J38" s="38">
        <v>1.17</v>
      </c>
      <c r="K38" s="22"/>
      <c r="L38" s="22"/>
      <c r="M38" s="22"/>
      <c r="N38" s="22"/>
      <c r="O38" s="22"/>
      <c r="P38" s="22"/>
    </row>
    <row r="39" spans="1:16" ht="39" customHeight="1" x14ac:dyDescent="0.15">
      <c r="A39" s="22"/>
      <c r="B39" s="35"/>
      <c r="C39" s="1145" t="s">
        <v>544</v>
      </c>
      <c r="D39" s="1146"/>
      <c r="E39" s="1147"/>
      <c r="F39" s="36">
        <v>0.32</v>
      </c>
      <c r="G39" s="37">
        <v>0.74</v>
      </c>
      <c r="H39" s="37">
        <v>0.49</v>
      </c>
      <c r="I39" s="37">
        <v>0.6</v>
      </c>
      <c r="J39" s="38">
        <v>0.21</v>
      </c>
      <c r="K39" s="22"/>
      <c r="L39" s="22"/>
      <c r="M39" s="22"/>
      <c r="N39" s="22"/>
      <c r="O39" s="22"/>
      <c r="P39" s="22"/>
    </row>
    <row r="40" spans="1:16" ht="39" customHeight="1" x14ac:dyDescent="0.15">
      <c r="A40" s="22"/>
      <c r="B40" s="35"/>
      <c r="C40" s="1145" t="s">
        <v>545</v>
      </c>
      <c r="D40" s="1146"/>
      <c r="E40" s="1147"/>
      <c r="F40" s="36">
        <v>0.3</v>
      </c>
      <c r="G40" s="37">
        <v>1.03</v>
      </c>
      <c r="H40" s="37">
        <v>1.02</v>
      </c>
      <c r="I40" s="37" t="s">
        <v>546</v>
      </c>
      <c r="J40" s="38">
        <v>7.0000000000000007E-2</v>
      </c>
      <c r="K40" s="22"/>
      <c r="L40" s="22"/>
      <c r="M40" s="22"/>
      <c r="N40" s="22"/>
      <c r="O40" s="22"/>
      <c r="P40" s="22"/>
    </row>
    <row r="41" spans="1:16" ht="39" customHeight="1" x14ac:dyDescent="0.15">
      <c r="A41" s="22"/>
      <c r="B41" s="35"/>
      <c r="C41" s="1145" t="s">
        <v>547</v>
      </c>
      <c r="D41" s="1146"/>
      <c r="E41" s="1147"/>
      <c r="F41" s="36">
        <v>0.04</v>
      </c>
      <c r="G41" s="37">
        <v>0.02</v>
      </c>
      <c r="H41" s="37">
        <v>0.03</v>
      </c>
      <c r="I41" s="37">
        <v>0.02</v>
      </c>
      <c r="J41" s="38">
        <v>0.03</v>
      </c>
      <c r="K41" s="22"/>
      <c r="L41" s="22"/>
      <c r="M41" s="22"/>
      <c r="N41" s="22"/>
      <c r="O41" s="22"/>
      <c r="P41" s="22"/>
    </row>
    <row r="42" spans="1:16" ht="39" customHeight="1" x14ac:dyDescent="0.15">
      <c r="A42" s="22"/>
      <c r="B42" s="39"/>
      <c r="C42" s="1145" t="s">
        <v>548</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549</v>
      </c>
      <c r="D43" s="1149"/>
      <c r="E43" s="1150"/>
      <c r="F43" s="41">
        <v>0.2</v>
      </c>
      <c r="G43" s="42">
        <v>0.19</v>
      </c>
      <c r="H43" s="42">
        <v>0.09</v>
      </c>
      <c r="I43" s="42">
        <v>0.16</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3VHWRFAWhP8GbQdbbcN4/iagFwZXXu0QyynUyDMR+NWDDsSIY+o0I0CYJKvyXIF/1iKhcBOn9Z/u/kMZo7c1g==" saltValue="t6lB4Sbe+5tBRNzjlZSP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563</v>
      </c>
      <c r="L45" s="60">
        <v>523</v>
      </c>
      <c r="M45" s="60">
        <v>440</v>
      </c>
      <c r="N45" s="60">
        <v>320</v>
      </c>
      <c r="O45" s="61">
        <v>268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698</v>
      </c>
      <c r="L48" s="64">
        <v>643</v>
      </c>
      <c r="M48" s="64">
        <v>632</v>
      </c>
      <c r="N48" s="64">
        <v>623</v>
      </c>
      <c r="O48" s="65">
        <v>637</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178</v>
      </c>
      <c r="L49" s="64">
        <v>194</v>
      </c>
      <c r="M49" s="64">
        <v>194</v>
      </c>
      <c r="N49" s="64">
        <v>195</v>
      </c>
      <c r="O49" s="65">
        <v>40</v>
      </c>
      <c r="P49" s="48"/>
      <c r="Q49" s="48"/>
      <c r="R49" s="48"/>
      <c r="S49" s="48"/>
      <c r="T49" s="48"/>
      <c r="U49" s="48"/>
    </row>
    <row r="50" spans="1:21" ht="30.75" customHeight="1" x14ac:dyDescent="0.15">
      <c r="A50" s="48"/>
      <c r="B50" s="1155"/>
      <c r="C50" s="1156"/>
      <c r="D50" s="62"/>
      <c r="E50" s="1161" t="s">
        <v>15</v>
      </c>
      <c r="F50" s="1161"/>
      <c r="G50" s="1161"/>
      <c r="H50" s="1161"/>
      <c r="I50" s="1161"/>
      <c r="J50" s="1162"/>
      <c r="K50" s="63">
        <v>5</v>
      </c>
      <c r="L50" s="64">
        <v>6</v>
      </c>
      <c r="M50" s="64">
        <v>5</v>
      </c>
      <c r="N50" s="64">
        <v>5</v>
      </c>
      <c r="O50" s="65">
        <v>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998</v>
      </c>
      <c r="L52" s="64">
        <v>975</v>
      </c>
      <c r="M52" s="64">
        <v>922</v>
      </c>
      <c r="N52" s="64">
        <v>816</v>
      </c>
      <c r="O52" s="65">
        <v>735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446</v>
      </c>
      <c r="L53" s="69">
        <v>391</v>
      </c>
      <c r="M53" s="69">
        <v>349</v>
      </c>
      <c r="N53" s="69">
        <v>327</v>
      </c>
      <c r="O53" s="70">
        <v>213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jwZEr2d77kv2OUmWA7ZZYzuBTD++gEqjb1iKHZBKqqg9HxpjzCTW7nAs34LFsTqmnEDqV3950gGZ6x8v43Ojw==" saltValue="sj46EFz/vjP64327pWRr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1838</v>
      </c>
      <c r="J41" s="356">
        <v>1749</v>
      </c>
      <c r="K41" s="356">
        <v>1591</v>
      </c>
      <c r="L41" s="356">
        <v>1510</v>
      </c>
      <c r="M41" s="357">
        <v>1560</v>
      </c>
    </row>
    <row r="42" spans="2:13" ht="27.75" customHeight="1" x14ac:dyDescent="0.15">
      <c r="B42" s="1186"/>
      <c r="C42" s="1187"/>
      <c r="D42" s="106"/>
      <c r="E42" s="1192" t="s">
        <v>32</v>
      </c>
      <c r="F42" s="1192"/>
      <c r="G42" s="1192"/>
      <c r="H42" s="1193"/>
      <c r="I42" s="358">
        <v>13</v>
      </c>
      <c r="J42" s="359">
        <v>10</v>
      </c>
      <c r="K42" s="359">
        <v>6</v>
      </c>
      <c r="L42" s="359">
        <v>3</v>
      </c>
      <c r="M42" s="360">
        <v>2</v>
      </c>
    </row>
    <row r="43" spans="2:13" ht="27.75" customHeight="1" x14ac:dyDescent="0.15">
      <c r="B43" s="1186"/>
      <c r="C43" s="1187"/>
      <c r="D43" s="106"/>
      <c r="E43" s="1192" t="s">
        <v>33</v>
      </c>
      <c r="F43" s="1192"/>
      <c r="G43" s="1192"/>
      <c r="H43" s="1193"/>
      <c r="I43" s="358">
        <v>5951</v>
      </c>
      <c r="J43" s="359">
        <v>5932</v>
      </c>
      <c r="K43" s="359">
        <v>5664</v>
      </c>
      <c r="L43" s="359">
        <v>5400</v>
      </c>
      <c r="M43" s="360">
        <v>5113</v>
      </c>
    </row>
    <row r="44" spans="2:13" ht="27.75" customHeight="1" x14ac:dyDescent="0.15">
      <c r="B44" s="1186"/>
      <c r="C44" s="1187"/>
      <c r="D44" s="106"/>
      <c r="E44" s="1192" t="s">
        <v>34</v>
      </c>
      <c r="F44" s="1192"/>
      <c r="G44" s="1192"/>
      <c r="H44" s="1193"/>
      <c r="I44" s="358">
        <v>229</v>
      </c>
      <c r="J44" s="359">
        <v>223</v>
      </c>
      <c r="K44" s="359">
        <v>209</v>
      </c>
      <c r="L44" s="359">
        <v>270</v>
      </c>
      <c r="M44" s="360">
        <v>510</v>
      </c>
    </row>
    <row r="45" spans="2:13" ht="27.75" customHeight="1" x14ac:dyDescent="0.15">
      <c r="B45" s="1186"/>
      <c r="C45" s="1187"/>
      <c r="D45" s="106"/>
      <c r="E45" s="1192" t="s">
        <v>35</v>
      </c>
      <c r="F45" s="1192"/>
      <c r="G45" s="1192"/>
      <c r="H45" s="1193"/>
      <c r="I45" s="358">
        <v>1282</v>
      </c>
      <c r="J45" s="359">
        <v>1217</v>
      </c>
      <c r="K45" s="359">
        <v>1167</v>
      </c>
      <c r="L45" s="359">
        <v>1103</v>
      </c>
      <c r="M45" s="360">
        <v>1106</v>
      </c>
    </row>
    <row r="46" spans="2:13" ht="27.75" customHeight="1" x14ac:dyDescent="0.15">
      <c r="B46" s="1186"/>
      <c r="C46" s="1187"/>
      <c r="D46" s="107"/>
      <c r="E46" s="1192" t="s">
        <v>36</v>
      </c>
      <c r="F46" s="1192"/>
      <c r="G46" s="1192"/>
      <c r="H46" s="1193"/>
      <c r="I46" s="358">
        <v>2</v>
      </c>
      <c r="J46" s="359" t="s">
        <v>492</v>
      </c>
      <c r="K46" s="359">
        <v>2</v>
      </c>
      <c r="L46" s="359">
        <v>0</v>
      </c>
      <c r="M46" s="360">
        <v>3</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10451</v>
      </c>
      <c r="J50" s="359">
        <v>9916</v>
      </c>
      <c r="K50" s="359">
        <v>11411</v>
      </c>
      <c r="L50" s="359">
        <v>12993</v>
      </c>
      <c r="M50" s="360">
        <v>12896</v>
      </c>
    </row>
    <row r="51" spans="2:13" ht="27.75" customHeight="1" x14ac:dyDescent="0.15">
      <c r="B51" s="1186"/>
      <c r="C51" s="1187"/>
      <c r="D51" s="106"/>
      <c r="E51" s="1192" t="s">
        <v>42</v>
      </c>
      <c r="F51" s="1192"/>
      <c r="G51" s="1192"/>
      <c r="H51" s="1193"/>
      <c r="I51" s="358">
        <v>1117</v>
      </c>
      <c r="J51" s="359">
        <v>1204</v>
      </c>
      <c r="K51" s="359">
        <v>1366</v>
      </c>
      <c r="L51" s="359">
        <v>1395</v>
      </c>
      <c r="M51" s="360">
        <v>1408</v>
      </c>
    </row>
    <row r="52" spans="2:13" ht="27.75" customHeight="1" x14ac:dyDescent="0.15">
      <c r="B52" s="1188"/>
      <c r="C52" s="1189"/>
      <c r="D52" s="106"/>
      <c r="E52" s="1192" t="s">
        <v>43</v>
      </c>
      <c r="F52" s="1192"/>
      <c r="G52" s="1192"/>
      <c r="H52" s="1193"/>
      <c r="I52" s="358">
        <v>5679</v>
      </c>
      <c r="J52" s="359">
        <v>5070</v>
      </c>
      <c r="K52" s="359">
        <v>4183</v>
      </c>
      <c r="L52" s="359">
        <v>3698</v>
      </c>
      <c r="M52" s="360">
        <v>3651</v>
      </c>
    </row>
    <row r="53" spans="2:13" ht="27.75" customHeight="1" thickBot="1" x14ac:dyDescent="0.2">
      <c r="B53" s="1199" t="s">
        <v>19</v>
      </c>
      <c r="C53" s="1200"/>
      <c r="D53" s="110"/>
      <c r="E53" s="1201" t="s">
        <v>44</v>
      </c>
      <c r="F53" s="1201"/>
      <c r="G53" s="1201"/>
      <c r="H53" s="1202"/>
      <c r="I53" s="361">
        <v>-7932</v>
      </c>
      <c r="J53" s="362">
        <v>-7058</v>
      </c>
      <c r="K53" s="362">
        <v>-8321</v>
      </c>
      <c r="L53" s="362">
        <v>-9799</v>
      </c>
      <c r="M53" s="363">
        <v>-9663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hHGiN6pVwgoCn7Xx+tgiOXUC1tExJsSH6GIAFlXElFzvozomNHX9riHLP0shpYql5bUSOtGBT3KA+EdnNAEjA==" saltValue="x+ERfsgRQeW1A9LQfaeH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7639</v>
      </c>
      <c r="G55" s="122">
        <v>8074</v>
      </c>
      <c r="H55" s="123">
        <v>7843</v>
      </c>
    </row>
    <row r="56" spans="2:8" ht="52.5" customHeight="1" x14ac:dyDescent="0.15">
      <c r="B56" s="124"/>
      <c r="C56" s="1213" t="s">
        <v>47</v>
      </c>
      <c r="D56" s="1213"/>
      <c r="E56" s="1214"/>
      <c r="F56" s="125">
        <v>716</v>
      </c>
      <c r="G56" s="125">
        <v>1174</v>
      </c>
      <c r="H56" s="126">
        <v>1045</v>
      </c>
    </row>
    <row r="57" spans="2:8" ht="53.25" customHeight="1" x14ac:dyDescent="0.15">
      <c r="B57" s="124"/>
      <c r="C57" s="1215" t="s">
        <v>48</v>
      </c>
      <c r="D57" s="1215"/>
      <c r="E57" s="1216"/>
      <c r="F57" s="127">
        <v>1624</v>
      </c>
      <c r="G57" s="127">
        <v>2181</v>
      </c>
      <c r="H57" s="128">
        <v>2287</v>
      </c>
    </row>
    <row r="58" spans="2:8" ht="45.75" customHeight="1" x14ac:dyDescent="0.15">
      <c r="B58" s="129"/>
      <c r="C58" s="1203" t="s">
        <v>567</v>
      </c>
      <c r="D58" s="1204"/>
      <c r="E58" s="1205"/>
      <c r="F58" s="130" t="s">
        <v>571</v>
      </c>
      <c r="G58" s="130" t="s">
        <v>571</v>
      </c>
      <c r="H58" s="131">
        <v>1427</v>
      </c>
    </row>
    <row r="59" spans="2:8" ht="45.75" customHeight="1" x14ac:dyDescent="0.15">
      <c r="B59" s="129"/>
      <c r="C59" s="1203" t="s">
        <v>568</v>
      </c>
      <c r="D59" s="1204"/>
      <c r="E59" s="1205"/>
      <c r="F59" s="130">
        <v>231</v>
      </c>
      <c r="G59" s="130">
        <v>231</v>
      </c>
      <c r="H59" s="131">
        <v>231</v>
      </c>
    </row>
    <row r="60" spans="2:8" ht="45.75" customHeight="1" x14ac:dyDescent="0.15">
      <c r="B60" s="129"/>
      <c r="C60" s="1203" t="s">
        <v>569</v>
      </c>
      <c r="D60" s="1204"/>
      <c r="E60" s="1205"/>
      <c r="F60" s="130">
        <v>211</v>
      </c>
      <c r="G60" s="130">
        <v>211</v>
      </c>
      <c r="H60" s="131">
        <v>211</v>
      </c>
    </row>
    <row r="61" spans="2:8" ht="45.75" customHeight="1" x14ac:dyDescent="0.15">
      <c r="B61" s="129"/>
      <c r="C61" s="1203" t="s">
        <v>570</v>
      </c>
      <c r="D61" s="1204"/>
      <c r="E61" s="1205"/>
      <c r="F61" s="130">
        <v>135</v>
      </c>
      <c r="G61" s="130">
        <v>130</v>
      </c>
      <c r="H61" s="131">
        <v>130</v>
      </c>
    </row>
    <row r="62" spans="2:8" ht="45.75" customHeight="1" thickBot="1" x14ac:dyDescent="0.2">
      <c r="B62" s="132"/>
      <c r="C62" s="1206" t="s">
        <v>572</v>
      </c>
      <c r="D62" s="1207"/>
      <c r="E62" s="1208"/>
      <c r="F62" s="133">
        <v>288</v>
      </c>
      <c r="G62" s="133">
        <v>307</v>
      </c>
      <c r="H62" s="134">
        <v>106</v>
      </c>
    </row>
    <row r="63" spans="2:8" ht="52.5" customHeight="1" thickBot="1" x14ac:dyDescent="0.2">
      <c r="B63" s="135"/>
      <c r="C63" s="1209" t="s">
        <v>49</v>
      </c>
      <c r="D63" s="1209"/>
      <c r="E63" s="1210"/>
      <c r="F63" s="136">
        <v>9979</v>
      </c>
      <c r="G63" s="136">
        <v>11430</v>
      </c>
      <c r="H63" s="137">
        <v>11175</v>
      </c>
    </row>
    <row r="64" spans="2:8" x14ac:dyDescent="0.15"/>
  </sheetData>
  <sheetProtection algorithmName="SHA-512" hashValue="tf4ZbMOHSDONOzCK4y0IehAkruoetLF9i6pqrwt1Ezxd/rjx/zj3DhmN0rvW8URFvTxd9Pq7UsBJer9AP7a7Qg==" saltValue="xIH38WLpg83Y7+F6Vqpp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82900</v>
      </c>
      <c r="E3" s="156"/>
      <c r="F3" s="157">
        <v>51264</v>
      </c>
      <c r="G3" s="158"/>
      <c r="H3" s="159"/>
    </row>
    <row r="4" spans="1:8" x14ac:dyDescent="0.15">
      <c r="A4" s="160"/>
      <c r="B4" s="161"/>
      <c r="C4" s="162"/>
      <c r="D4" s="163">
        <v>72088</v>
      </c>
      <c r="E4" s="164"/>
      <c r="F4" s="165">
        <v>26040</v>
      </c>
      <c r="G4" s="166"/>
      <c r="H4" s="167"/>
    </row>
    <row r="5" spans="1:8" x14ac:dyDescent="0.15">
      <c r="A5" s="148" t="s">
        <v>524</v>
      </c>
      <c r="B5" s="153"/>
      <c r="C5" s="154"/>
      <c r="D5" s="155">
        <v>99672</v>
      </c>
      <c r="E5" s="156"/>
      <c r="F5" s="157">
        <v>52068</v>
      </c>
      <c r="G5" s="158"/>
      <c r="H5" s="159"/>
    </row>
    <row r="6" spans="1:8" x14ac:dyDescent="0.15">
      <c r="A6" s="160"/>
      <c r="B6" s="161"/>
      <c r="C6" s="162"/>
      <c r="D6" s="163">
        <v>84547</v>
      </c>
      <c r="E6" s="164"/>
      <c r="F6" s="165">
        <v>26936</v>
      </c>
      <c r="G6" s="166"/>
      <c r="H6" s="167"/>
    </row>
    <row r="7" spans="1:8" x14ac:dyDescent="0.15">
      <c r="A7" s="148" t="s">
        <v>525</v>
      </c>
      <c r="B7" s="153"/>
      <c r="C7" s="154"/>
      <c r="D7" s="155">
        <v>38547</v>
      </c>
      <c r="E7" s="156"/>
      <c r="F7" s="157">
        <v>47161</v>
      </c>
      <c r="G7" s="158"/>
      <c r="H7" s="159"/>
    </row>
    <row r="8" spans="1:8" x14ac:dyDescent="0.15">
      <c r="A8" s="160"/>
      <c r="B8" s="161"/>
      <c r="C8" s="162"/>
      <c r="D8" s="163">
        <v>28647</v>
      </c>
      <c r="E8" s="164"/>
      <c r="F8" s="165">
        <v>24595</v>
      </c>
      <c r="G8" s="166"/>
      <c r="H8" s="167"/>
    </row>
    <row r="9" spans="1:8" x14ac:dyDescent="0.15">
      <c r="A9" s="148" t="s">
        <v>526</v>
      </c>
      <c r="B9" s="153"/>
      <c r="C9" s="154"/>
      <c r="D9" s="155">
        <v>42498</v>
      </c>
      <c r="E9" s="156"/>
      <c r="F9" s="157">
        <v>43423</v>
      </c>
      <c r="G9" s="158"/>
      <c r="H9" s="159"/>
    </row>
    <row r="10" spans="1:8" x14ac:dyDescent="0.15">
      <c r="A10" s="160"/>
      <c r="B10" s="161"/>
      <c r="C10" s="162"/>
      <c r="D10" s="163">
        <v>39715</v>
      </c>
      <c r="E10" s="164"/>
      <c r="F10" s="165">
        <v>22207</v>
      </c>
      <c r="G10" s="166"/>
      <c r="H10" s="167"/>
    </row>
    <row r="11" spans="1:8" x14ac:dyDescent="0.15">
      <c r="A11" s="148" t="s">
        <v>527</v>
      </c>
      <c r="B11" s="153"/>
      <c r="C11" s="154"/>
      <c r="D11" s="155">
        <v>60300</v>
      </c>
      <c r="E11" s="156"/>
      <c r="F11" s="157">
        <v>45265</v>
      </c>
      <c r="G11" s="158"/>
      <c r="H11" s="159"/>
    </row>
    <row r="12" spans="1:8" x14ac:dyDescent="0.15">
      <c r="A12" s="160"/>
      <c r="B12" s="161"/>
      <c r="C12" s="168"/>
      <c r="D12" s="163">
        <v>57283</v>
      </c>
      <c r="E12" s="164"/>
      <c r="F12" s="165">
        <v>22600</v>
      </c>
      <c r="G12" s="166"/>
      <c r="H12" s="167"/>
    </row>
    <row r="13" spans="1:8" x14ac:dyDescent="0.15">
      <c r="A13" s="148"/>
      <c r="B13" s="153"/>
      <c r="C13" s="169"/>
      <c r="D13" s="170">
        <v>64783</v>
      </c>
      <c r="E13" s="171"/>
      <c r="F13" s="172">
        <v>47836</v>
      </c>
      <c r="G13" s="173"/>
      <c r="H13" s="159"/>
    </row>
    <row r="14" spans="1:8" x14ac:dyDescent="0.15">
      <c r="A14" s="160"/>
      <c r="B14" s="161"/>
      <c r="C14" s="162"/>
      <c r="D14" s="163">
        <v>56456</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8.0299999999999994</v>
      </c>
      <c r="C19" s="174">
        <f>ROUND(VALUE(SUBSTITUTE(実質収支比率等に係る経年分析!G$48,"▲","-")),2)</f>
        <v>5.86</v>
      </c>
      <c r="D19" s="174">
        <f>ROUND(VALUE(SUBSTITUTE(実質収支比率等に係る経年分析!H$48,"▲","-")),2)</f>
        <v>9.27</v>
      </c>
      <c r="E19" s="174">
        <f>ROUND(VALUE(SUBSTITUTE(実質収支比率等に係る経年分析!I$48,"▲","-")),2)</f>
        <v>5.5</v>
      </c>
      <c r="F19" s="174">
        <f>ROUND(VALUE(SUBSTITUTE(実質収支比率等に係る経年分析!J$48,"▲","-")),2)</f>
        <v>3.85</v>
      </c>
    </row>
    <row r="20" spans="1:11" x14ac:dyDescent="0.15">
      <c r="A20" s="174" t="s">
        <v>53</v>
      </c>
      <c r="B20" s="174">
        <f>ROUND(VALUE(SUBSTITUTE(実質収支比率等に係る経年分析!F$47,"▲","-")),2)</f>
        <v>59.11</v>
      </c>
      <c r="C20" s="174">
        <f>ROUND(VALUE(SUBSTITUTE(実質収支比率等に係る経年分析!G$47,"▲","-")),2)</f>
        <v>57.51</v>
      </c>
      <c r="D20" s="174">
        <f>ROUND(VALUE(SUBSTITUTE(実質収支比率等に係る経年分析!H$47,"▲","-")),2)</f>
        <v>62.36</v>
      </c>
      <c r="E20" s="174">
        <f>ROUND(VALUE(SUBSTITUTE(実質収支比率等に係る経年分析!I$47,"▲","-")),2)</f>
        <v>65.89</v>
      </c>
      <c r="F20" s="174">
        <f>ROUND(VALUE(SUBSTITUTE(実質収支比率等に係る経年分析!J$47,"▲","-")),2)</f>
        <v>64.77</v>
      </c>
    </row>
    <row r="21" spans="1:11" x14ac:dyDescent="0.15">
      <c r="A21" s="174" t="s">
        <v>54</v>
      </c>
      <c r="B21" s="174">
        <f>IF(ISNUMBER(VALUE(SUBSTITUTE(実質収支比率等に係る経年分析!F$49,"▲","-"))),ROUND(VALUE(SUBSTITUTE(実質収支比率等に係る経年分析!F$49,"▲","-")),2),NA())</f>
        <v>-3.15</v>
      </c>
      <c r="C21" s="174">
        <f>IF(ISNUMBER(VALUE(SUBSTITUTE(実質収支比率等に係る経年分析!G$49,"▲","-"))),ROUND(VALUE(SUBSTITUTE(実質収支比率等に係る経年分析!G$49,"▲","-")),2),NA())</f>
        <v>-3.13</v>
      </c>
      <c r="D21" s="174">
        <f>IF(ISNUMBER(VALUE(SUBSTITUTE(実質収支比率等に係る経年分析!H$49,"▲","-"))),ROUND(VALUE(SUBSTITUTE(実質収支比率等に係る経年分析!H$49,"▲","-")),2),NA())</f>
        <v>13.26</v>
      </c>
      <c r="E21" s="174">
        <f>IF(ISNUMBER(VALUE(SUBSTITUTE(実質収支比率等に係る経年分析!I$49,"▲","-"))),ROUND(VALUE(SUBSTITUTE(実質収支比率等に係る経年分析!I$49,"▲","-")),2),NA())</f>
        <v>-0.21</v>
      </c>
      <c r="F21" s="174">
        <f>IF(ISNUMBER(VALUE(SUBSTITUTE(実質収支比率等に係る経年分析!J$49,"▲","-"))),ROUND(VALUE(SUBSTITUTE(実質収支比率等に係る経年分析!J$49,"▲","-")),2),NA())</f>
        <v>-3.65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東海村後期高齢者医療特別会計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東海村国民健康保険事業特別会計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1.02</v>
      </c>
      <c r="H30" s="175">
        <f>IF(ROUND(VALUE(SUBSTITUTE(連結実質赤字比率に係る赤字・黒字の構成分析!I$40,"▲", "-")), 2) &lt; 0, ABS(ROUND(VALUE(SUBSTITUTE(連結実質赤字比率に係る赤字・黒字の構成分析!I$40,"▲", "-")), 2)), NA())</f>
        <v>0.01</v>
      </c>
      <c r="I30" s="175" t="e">
        <f>IF(ROUND(VALUE(SUBSTITUTE(連結実質赤字比率に係る赤字・黒字の構成分析!I$40,"▲", "-")), 2) &gt;= 0, ABS(ROUND(VALUE(SUBSTITUTE(連結実質赤字比率に係る赤字・黒字の構成分析!I$40,"▲", "-")), 2)), NA())</f>
        <v>#N/A</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水戸・勝田都市計画事業東海中央土地区画整理事業特別会計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東海村介護保険事業特別会計（保険事業勘定）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1.17</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8.0299999999999994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9.26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3.85</v>
      </c>
    </row>
    <row r="34" spans="1:16" x14ac:dyDescent="0.15">
      <c r="A34" s="175" t="str">
        <f>IF(連結実質赤字比率に係る赤字・黒字の構成分析!C$36="",NA(),連結実質赤字比率に係る赤字・黒字の構成分析!C$36)</f>
        <v>東海村下水道事業会計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5.29</v>
      </c>
    </row>
    <row r="35" spans="1:16" x14ac:dyDescent="0.15">
      <c r="A35" s="175" t="str">
        <f>IF(連結実質赤字比率に係る赤字・黒字の構成分析!C$35="",NA(),連結実質赤字比率に係る赤字・黒字の構成分析!C$35)</f>
        <v>東海村水道事業会計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v>
      </c>
    </row>
    <row r="36" spans="1:16" x14ac:dyDescent="0.15">
      <c r="A36" s="175" t="str">
        <f>IF(連結実質赤字比率に係る赤字・黒字の構成分析!C$34="",NA(),連結実質赤字比率に係る赤字・黒字の構成分析!C$34)</f>
        <v>東海村病院事業会計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998</v>
      </c>
      <c r="E42" s="176"/>
      <c r="F42" s="176"/>
      <c r="G42" s="176">
        <f>'実質公債費比率（分子）の構造'!L$52</f>
        <v>975</v>
      </c>
      <c r="H42" s="176"/>
      <c r="I42" s="176"/>
      <c r="J42" s="176">
        <f>'実質公債費比率（分子）の構造'!M$52</f>
        <v>922</v>
      </c>
      <c r="K42" s="176"/>
      <c r="L42" s="176"/>
      <c r="M42" s="176">
        <f>'実質公債費比率（分子）の構造'!N$52</f>
        <v>816</v>
      </c>
      <c r="N42" s="176"/>
      <c r="O42" s="176"/>
      <c r="P42" s="176">
        <f>'実質公債費比率（分子）の構造'!O$52</f>
        <v>735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6</v>
      </c>
      <c r="F44" s="176"/>
      <c r="G44" s="176"/>
      <c r="H44" s="176">
        <f>'実質公債費比率（分子）の構造'!M$50</f>
        <v>5</v>
      </c>
      <c r="I44" s="176"/>
      <c r="J44" s="176"/>
      <c r="K44" s="176">
        <f>'実質公債費比率（分子）の構造'!N$50</f>
        <v>5</v>
      </c>
      <c r="L44" s="176"/>
      <c r="M44" s="176"/>
      <c r="N44" s="176">
        <f>'実質公債費比率（分子）の構造'!O$50</f>
        <v>3</v>
      </c>
      <c r="O44" s="176"/>
      <c r="P44" s="176"/>
    </row>
    <row r="45" spans="1:16" x14ac:dyDescent="0.15">
      <c r="A45" s="176" t="s">
        <v>63</v>
      </c>
      <c r="B45" s="176">
        <f>'実質公債費比率（分子）の構造'!K$49</f>
        <v>178</v>
      </c>
      <c r="C45" s="176"/>
      <c r="D45" s="176"/>
      <c r="E45" s="176">
        <f>'実質公債費比率（分子）の構造'!L$49</f>
        <v>194</v>
      </c>
      <c r="F45" s="176"/>
      <c r="G45" s="176"/>
      <c r="H45" s="176">
        <f>'実質公債費比率（分子）の構造'!M$49</f>
        <v>194</v>
      </c>
      <c r="I45" s="176"/>
      <c r="J45" s="176"/>
      <c r="K45" s="176">
        <f>'実質公債費比率（分子）の構造'!N$49</f>
        <v>195</v>
      </c>
      <c r="L45" s="176"/>
      <c r="M45" s="176"/>
      <c r="N45" s="176">
        <f>'実質公債費比率（分子）の構造'!O$49</f>
        <v>40</v>
      </c>
      <c r="O45" s="176"/>
      <c r="P45" s="176"/>
    </row>
    <row r="46" spans="1:16" x14ac:dyDescent="0.15">
      <c r="A46" s="176" t="s">
        <v>64</v>
      </c>
      <c r="B46" s="176">
        <f>'実質公債費比率（分子）の構造'!K$48</f>
        <v>698</v>
      </c>
      <c r="C46" s="176"/>
      <c r="D46" s="176"/>
      <c r="E46" s="176">
        <f>'実質公債費比率（分子）の構造'!L$48</f>
        <v>643</v>
      </c>
      <c r="F46" s="176"/>
      <c r="G46" s="176"/>
      <c r="H46" s="176">
        <f>'実質公債費比率（分子）の構造'!M$48</f>
        <v>632</v>
      </c>
      <c r="I46" s="176"/>
      <c r="J46" s="176"/>
      <c r="K46" s="176">
        <f>'実質公債費比率（分子）の構造'!N$48</f>
        <v>623</v>
      </c>
      <c r="L46" s="176"/>
      <c r="M46" s="176"/>
      <c r="N46" s="176">
        <f>'実質公債費比率（分子）の構造'!O$48</f>
        <v>637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563</v>
      </c>
      <c r="C49" s="176"/>
      <c r="D49" s="176"/>
      <c r="E49" s="176">
        <f>'実質公債費比率（分子）の構造'!L$45</f>
        <v>523</v>
      </c>
      <c r="F49" s="176"/>
      <c r="G49" s="176"/>
      <c r="H49" s="176">
        <f>'実質公債費比率（分子）の構造'!M$45</f>
        <v>440</v>
      </c>
      <c r="I49" s="176"/>
      <c r="J49" s="176"/>
      <c r="K49" s="176">
        <f>'実質公債費比率（分子）の構造'!N$45</f>
        <v>320</v>
      </c>
      <c r="L49" s="176"/>
      <c r="M49" s="176"/>
      <c r="N49" s="176">
        <f>'実質公債費比率（分子）の構造'!O$45</f>
        <v>268</v>
      </c>
      <c r="O49" s="176"/>
      <c r="P49" s="176"/>
    </row>
    <row r="50" spans="1:16" x14ac:dyDescent="0.15">
      <c r="A50" s="176" t="s">
        <v>67</v>
      </c>
      <c r="B50" s="176" t="e">
        <f>NA()</f>
        <v>#N/A</v>
      </c>
      <c r="C50" s="176">
        <f>IF(ISNUMBER('実質公債費比率（分子）の構造'!K$53),'実質公債費比率（分子）の構造'!K$53,NA())</f>
        <v>446</v>
      </c>
      <c r="D50" s="176" t="e">
        <f>NA()</f>
        <v>#N/A</v>
      </c>
      <c r="E50" s="176" t="e">
        <f>NA()</f>
        <v>#N/A</v>
      </c>
      <c r="F50" s="176">
        <f>IF(ISNUMBER('実質公債費比率（分子）の構造'!L$53),'実質公債費比率（分子）の構造'!L$53,NA())</f>
        <v>391</v>
      </c>
      <c r="G50" s="176" t="e">
        <f>NA()</f>
        <v>#N/A</v>
      </c>
      <c r="H50" s="176" t="e">
        <f>NA()</f>
        <v>#N/A</v>
      </c>
      <c r="I50" s="176">
        <f>IF(ISNUMBER('実質公債費比率（分子）の構造'!M$53),'実質公債費比率（分子）の構造'!M$53,NA())</f>
        <v>349</v>
      </c>
      <c r="J50" s="176" t="e">
        <f>NA()</f>
        <v>#N/A</v>
      </c>
      <c r="K50" s="176" t="e">
        <f>NA()</f>
        <v>#N/A</v>
      </c>
      <c r="L50" s="176">
        <f>IF(ISNUMBER('実質公債費比率（分子）の構造'!N$53),'実質公債費比率（分子）の構造'!N$53,NA())</f>
        <v>327</v>
      </c>
      <c r="M50" s="176" t="e">
        <f>NA()</f>
        <v>#N/A</v>
      </c>
      <c r="N50" s="176" t="e">
        <f>NA()</f>
        <v>#N/A</v>
      </c>
      <c r="O50" s="176">
        <f>IF(ISNUMBER('実質公債費比率（分子）の構造'!O$53),'実質公債費比率（分子）の構造'!O$53,NA())</f>
        <v>213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5679</v>
      </c>
      <c r="E56" s="175"/>
      <c r="F56" s="175"/>
      <c r="G56" s="175">
        <f>'将来負担比率（分子）の構造'!J$52</f>
        <v>5070</v>
      </c>
      <c r="H56" s="175"/>
      <c r="I56" s="175"/>
      <c r="J56" s="175">
        <f>'将来負担比率（分子）の構造'!K$52</f>
        <v>4183</v>
      </c>
      <c r="K56" s="175"/>
      <c r="L56" s="175"/>
      <c r="M56" s="175">
        <f>'将来負担比率（分子）の構造'!L$52</f>
        <v>3698</v>
      </c>
      <c r="N56" s="175"/>
      <c r="O56" s="175"/>
      <c r="P56" s="175">
        <f>'将来負担比率（分子）の構造'!M$52</f>
        <v>3651</v>
      </c>
    </row>
    <row r="57" spans="1:16" x14ac:dyDescent="0.15">
      <c r="A57" s="175" t="s">
        <v>42</v>
      </c>
      <c r="B57" s="175"/>
      <c r="C57" s="175"/>
      <c r="D57" s="175">
        <f>'将来負担比率（分子）の構造'!I$51</f>
        <v>1117</v>
      </c>
      <c r="E57" s="175"/>
      <c r="F57" s="175"/>
      <c r="G57" s="175">
        <f>'将来負担比率（分子）の構造'!J$51</f>
        <v>1204</v>
      </c>
      <c r="H57" s="175"/>
      <c r="I57" s="175"/>
      <c r="J57" s="175">
        <f>'将来負担比率（分子）の構造'!K$51</f>
        <v>1366</v>
      </c>
      <c r="K57" s="175"/>
      <c r="L57" s="175"/>
      <c r="M57" s="175">
        <f>'将来負担比率（分子）の構造'!L$51</f>
        <v>1395</v>
      </c>
      <c r="N57" s="175"/>
      <c r="O57" s="175"/>
      <c r="P57" s="175">
        <f>'将来負担比率（分子）の構造'!M$51</f>
        <v>1408</v>
      </c>
    </row>
    <row r="58" spans="1:16" x14ac:dyDescent="0.15">
      <c r="A58" s="175" t="s">
        <v>41</v>
      </c>
      <c r="B58" s="175"/>
      <c r="C58" s="175"/>
      <c r="D58" s="175">
        <f>'将来負担比率（分子）の構造'!I$50</f>
        <v>10451</v>
      </c>
      <c r="E58" s="175"/>
      <c r="F58" s="175"/>
      <c r="G58" s="175">
        <f>'将来負担比率（分子）の構造'!J$50</f>
        <v>9916</v>
      </c>
      <c r="H58" s="175"/>
      <c r="I58" s="175"/>
      <c r="J58" s="175">
        <f>'将来負担比率（分子）の構造'!K$50</f>
        <v>11411</v>
      </c>
      <c r="K58" s="175"/>
      <c r="L58" s="175"/>
      <c r="M58" s="175">
        <f>'将来負担比率（分子）の構造'!L$50</f>
        <v>12993</v>
      </c>
      <c r="N58" s="175"/>
      <c r="O58" s="175"/>
      <c r="P58" s="175">
        <f>'将来負担比率（分子）の構造'!M$50</f>
        <v>12896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t="str">
        <f>'将来負担比率（分子）の構造'!J$46</f>
        <v>-</v>
      </c>
      <c r="F61" s="175"/>
      <c r="G61" s="175"/>
      <c r="H61" s="175">
        <f>'将来負担比率（分子）の構造'!K$46</f>
        <v>2</v>
      </c>
      <c r="I61" s="175"/>
      <c r="J61" s="175"/>
      <c r="K61" s="175">
        <f>'将来負担比率（分子）の構造'!L$46</f>
        <v>0</v>
      </c>
      <c r="L61" s="175"/>
      <c r="M61" s="175"/>
      <c r="N61" s="175">
        <f>'将来負担比率（分子）の構造'!M$46</f>
        <v>3</v>
      </c>
      <c r="O61" s="175"/>
      <c r="P61" s="175"/>
    </row>
    <row r="62" spans="1:16" x14ac:dyDescent="0.15">
      <c r="A62" s="175" t="s">
        <v>35</v>
      </c>
      <c r="B62" s="175">
        <f>'将来負担比率（分子）の構造'!I$45</f>
        <v>1282</v>
      </c>
      <c r="C62" s="175"/>
      <c r="D62" s="175"/>
      <c r="E62" s="175">
        <f>'将来負担比率（分子）の構造'!J$45</f>
        <v>1217</v>
      </c>
      <c r="F62" s="175"/>
      <c r="G62" s="175"/>
      <c r="H62" s="175">
        <f>'将来負担比率（分子）の構造'!K$45</f>
        <v>1167</v>
      </c>
      <c r="I62" s="175"/>
      <c r="J62" s="175"/>
      <c r="K62" s="175">
        <f>'将来負担比率（分子）の構造'!L$45</f>
        <v>1103</v>
      </c>
      <c r="L62" s="175"/>
      <c r="M62" s="175"/>
      <c r="N62" s="175">
        <f>'将来負担比率（分子）の構造'!M$45</f>
        <v>1106</v>
      </c>
      <c r="O62" s="175"/>
      <c r="P62" s="175"/>
    </row>
    <row r="63" spans="1:16" x14ac:dyDescent="0.15">
      <c r="A63" s="175" t="s">
        <v>34</v>
      </c>
      <c r="B63" s="175">
        <f>'将来負担比率（分子）の構造'!I$44</f>
        <v>229</v>
      </c>
      <c r="C63" s="175"/>
      <c r="D63" s="175"/>
      <c r="E63" s="175">
        <f>'将来負担比率（分子）の構造'!J$44</f>
        <v>223</v>
      </c>
      <c r="F63" s="175"/>
      <c r="G63" s="175"/>
      <c r="H63" s="175">
        <f>'将来負担比率（分子）の構造'!K$44</f>
        <v>209</v>
      </c>
      <c r="I63" s="175"/>
      <c r="J63" s="175"/>
      <c r="K63" s="175">
        <f>'将来負担比率（分子）の構造'!L$44</f>
        <v>270</v>
      </c>
      <c r="L63" s="175"/>
      <c r="M63" s="175"/>
      <c r="N63" s="175">
        <f>'将来負担比率（分子）の構造'!M$44</f>
        <v>510</v>
      </c>
      <c r="O63" s="175"/>
      <c r="P63" s="175"/>
    </row>
    <row r="64" spans="1:16" x14ac:dyDescent="0.15">
      <c r="A64" s="175" t="s">
        <v>33</v>
      </c>
      <c r="B64" s="175">
        <f>'将来負担比率（分子）の構造'!I$43</f>
        <v>5951</v>
      </c>
      <c r="C64" s="175"/>
      <c r="D64" s="175"/>
      <c r="E64" s="175">
        <f>'将来負担比率（分子）の構造'!J$43</f>
        <v>5932</v>
      </c>
      <c r="F64" s="175"/>
      <c r="G64" s="175"/>
      <c r="H64" s="175">
        <f>'将来負担比率（分子）の構造'!K$43</f>
        <v>5664</v>
      </c>
      <c r="I64" s="175"/>
      <c r="J64" s="175"/>
      <c r="K64" s="175">
        <f>'将来負担比率（分子）の構造'!L$43</f>
        <v>5400</v>
      </c>
      <c r="L64" s="175"/>
      <c r="M64" s="175"/>
      <c r="N64" s="175">
        <f>'将来負担比率（分子）の構造'!M$43</f>
        <v>5113</v>
      </c>
      <c r="O64" s="175"/>
      <c r="P64" s="175"/>
    </row>
    <row r="65" spans="1:16" x14ac:dyDescent="0.15">
      <c r="A65" s="175" t="s">
        <v>32</v>
      </c>
      <c r="B65" s="175">
        <f>'将来負担比率（分子）の構造'!I$42</f>
        <v>13</v>
      </c>
      <c r="C65" s="175"/>
      <c r="D65" s="175"/>
      <c r="E65" s="175">
        <f>'将来負担比率（分子）の構造'!J$42</f>
        <v>10</v>
      </c>
      <c r="F65" s="175"/>
      <c r="G65" s="175"/>
      <c r="H65" s="175">
        <f>'将来負担比率（分子）の構造'!K$42</f>
        <v>6</v>
      </c>
      <c r="I65" s="175"/>
      <c r="J65" s="175"/>
      <c r="K65" s="175">
        <f>'将来負担比率（分子）の構造'!L$42</f>
        <v>3</v>
      </c>
      <c r="L65" s="175"/>
      <c r="M65" s="175"/>
      <c r="N65" s="175">
        <f>'将来負担比率（分子）の構造'!M$42</f>
        <v>2</v>
      </c>
      <c r="O65" s="175"/>
      <c r="P65" s="175"/>
    </row>
    <row r="66" spans="1:16" x14ac:dyDescent="0.15">
      <c r="A66" s="175" t="s">
        <v>31</v>
      </c>
      <c r="B66" s="175">
        <f>'将来負担比率（分子）の構造'!I$41</f>
        <v>1838</v>
      </c>
      <c r="C66" s="175"/>
      <c r="D66" s="175"/>
      <c r="E66" s="175">
        <f>'将来負担比率（分子）の構造'!J$41</f>
        <v>1749</v>
      </c>
      <c r="F66" s="175"/>
      <c r="G66" s="175"/>
      <c r="H66" s="175">
        <f>'将来負担比率（分子）の構造'!K$41</f>
        <v>1591</v>
      </c>
      <c r="I66" s="175"/>
      <c r="J66" s="175"/>
      <c r="K66" s="175">
        <f>'将来負担比率（分子）の構造'!L$41</f>
        <v>1510</v>
      </c>
      <c r="L66" s="175"/>
      <c r="M66" s="175"/>
      <c r="N66" s="175">
        <f>'将来負担比率（分子）の構造'!M$41</f>
        <v>1560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7639</v>
      </c>
      <c r="C72" s="179">
        <f>基金残高に係る経年分析!G55</f>
        <v>8074</v>
      </c>
      <c r="D72" s="179">
        <f>基金残高に係る経年分析!H55</f>
        <v>7843</v>
      </c>
    </row>
    <row r="73" spans="1:16" x14ac:dyDescent="0.15">
      <c r="A73" s="178" t="s">
        <v>74</v>
      </c>
      <c r="B73" s="179">
        <f>基金残高に係る経年分析!F56</f>
        <v>716</v>
      </c>
      <c r="C73" s="179">
        <f>基金残高に係る経年分析!G56</f>
        <v>1174</v>
      </c>
      <c r="D73" s="179">
        <f>基金残高に係る経年分析!H56</f>
        <v>1045</v>
      </c>
    </row>
    <row r="74" spans="1:16" x14ac:dyDescent="0.15">
      <c r="A74" s="178" t="s">
        <v>75</v>
      </c>
      <c r="B74" s="179">
        <f>基金残高に係る経年分析!F57</f>
        <v>1624</v>
      </c>
      <c r="C74" s="179">
        <f>基金残高に係る経年分析!G57</f>
        <v>2181</v>
      </c>
      <c r="D74" s="179">
        <f>基金残高に係る経年分析!H57</f>
        <v>2287</v>
      </c>
    </row>
  </sheetData>
  <sheetProtection algorithmName="SHA-512" hashValue="Lyp2sozGP+H5N3MK9E1qnHDHJ1kEH9TIsN9ELLYNUPWGXnFit51JA7wd7m87SD0cnxtSjCz9WLPkEwBE66RaQQ==" saltValue="FgkuYrOxDsBs67Qm/L/N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2025-03-07T08:05:57Z</cp:lastPrinted>
  <dcterms:created xsi:type="dcterms:W3CDTF">2025-02-19T01:11:53Z</dcterms:created>
  <dcterms:modified xsi:type="dcterms:W3CDTF">2025-03-27T04:45:08Z</dcterms:modified>
  <cp:category/>
</cp:coreProperties>
</file>