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tabRatio="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<sst xmlns="http://schemas.openxmlformats.org/spreadsheetml/2006/main" count="1104" uniqueCount="560">
  <si>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</si>
  <si>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</si>
  <si>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</si>
  <si>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</si>
  <si>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</si>
  <si>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</si>
  <si>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</si>
  <si>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</si>
  <si>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</si>
  <si>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</si>
  <si>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</si>
  <si>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</si>
  <si>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</si>
  <si>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</si>
  <si>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</si>
  <si>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</si>
  <si>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</si>
  <si>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</si>
  <si>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</si>
  <si>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</si>
  <si>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</si>
  <si>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</si>
  <si>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</si>
  <si>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</si>
  <si>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</si>
  <si>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</si>
  <si>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</si>
  <si>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</si>
  <si>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</si>
  <si>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</si>
  <si>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</si>
  <si>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</si>
  <si>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</si>
  <si>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</si>
  <si>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</si>
  <si>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</si>
  <si>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</si>
  <si>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</si>
  <si>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</si>
  <si>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</si>
  <si>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</si>
  <si>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</si>
  <si>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</si>
  <si>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</si>
  <si>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</si>
  <si>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</si>
  <si>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</si>
  <si>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</si>
  <si>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</si>
  <si>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</si>
  <si>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</si>
  <si>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</si>
  <si>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</si>
  <si>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</si>
  <si>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</si>
  <si>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</si>
  <si>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</si>
  <si>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</si>
  <si>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</si>
  <si>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</si>
  <si>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</si>
  <si>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</si>
  <si>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</si>
  <si>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</si>
  <si>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</si>
  <si>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</si>
  <si>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</si>
  <si>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</si>
  <si>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</si>
  <si>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</si>
  <si>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</si>
  <si>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</si>
  <si>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</si>
  <si>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</si>
  <si>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</si>
  <si>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</si>
  <si>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</si>
  <si>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</si>
  <si>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</si>
  <si>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</si>
  <si>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</si>
  <si>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</si>
  <si>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</si>
  <si>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</si>
  <si>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</si>
  <si>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</si>
  <si>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</si>
  <si>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</si>
  <si>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</si>
  <si>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</si>
  <si>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</si>
  <si>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</si>
  <si>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</si>
  <si>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</si>
  <si>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</si>
  <si>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</si>
  <si>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</si>
  <si>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</si>
  <si>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</si>
  <si>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</si>
  <si>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</si>
  <si>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</si>
  <si>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</si>
  <si>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</si>
  <si>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</si>
  <si>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</si>
  <si>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</si>
  <si>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</si>
  <si>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</si>
  <si>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</si>
  <si>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</si>
  <si>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</si>
  <si>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</si>
  <si>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</si>
  <si>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</si>
  <si>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</si>
  <si>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</si>
  <si>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</si>
  <si>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</si>
  <si>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</si>
  <si>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</si>
  <si>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</si>
  <si>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</si>
  <si>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</si>
  <si>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</si>
  <si>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</si>
  <si>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</si>
  <si>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</si>
  <si>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</si>
  <si>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</si>
  <si>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</si>
  <si>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</si>
  <si>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</si>
  <si>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</si>
  <si>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</si>
  <si>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</si>
  <si>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</si>
  <si>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</si>
  <si>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</si>
  <si>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</si>
  <si>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</si>
  <si>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</si>
  <si>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</si>
  <si>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</si>
  <si>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</si>
  <si>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</si>
  <si>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</si>
  <si>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</si>
  <si>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</si>
  <si>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</si>
  <si>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</si>
  <si>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</si>
  <si>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</si>
  <si>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</si>
  <si>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</si>
  <si>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</si>
  <si>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</si>
  <si>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</si>
  <si>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</si>
  <si>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</si>
  <si>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</si>
  <si>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</si>
  <si>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</si>
  <si>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</si>
  <si>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</si>
  <si>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</si>
  <si>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</si>
  <si>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</si>
  <si>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</si>
  <si>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</si>
  <si>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</si>
  <si>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</si>
  <si>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</si>
  <si>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</si>
  <si>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</si>
  <si>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</si>
  <si>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</si>
  <si>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</si>
  <si>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</si>
  <si>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</si>
  <si>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</si>
  <si>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</si>
  <si>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</si>
  <si>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</si>
  <si>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</si>
  <si>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</si>
  <si>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</si>
  <si>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</si>
  <si>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</si>
  <si>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</si>
  <si>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</si>
  <si>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</si>
  <si>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</si>
  <si>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</si>
  <si>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</si>
  <si>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</si>
  <si>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</si>
  <si>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</si>
  <si>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</si>
  <si>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</si>
  <si>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</si>
  <si>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</si>
  <si>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</si>
  <si>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茨城県大子町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</si>
  <si>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</si>
  <si>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</si>
  <si>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</si>
  <si>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</si>
  <si>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</si>
  <si>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</si>
  <si>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</si>
  <si>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</si>
  <si>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</si>
  <si>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</si>
  <si>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</si>
  <si>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</si>
  <si>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</si>
  <si>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</si>
  <si>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</si>
  <si>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</si>
  <si>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</si>
  <si>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</si>
  <si>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</si>
  <si>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</si>
  <si>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</si>
  <si>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</si>
  <si>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</si>
  <si>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</si>
  <si>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</si>
  <si>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</si>
  <si>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</si>
  <si>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</si>
  <si>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</si>
  <si>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</si>
  <si>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</si>
  <si>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</si>
  <si>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</si>
  <si>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</si>
  <si>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</si>
  <si>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</si>
  <si>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</si>
  <si>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</si>
  <si>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</si>
  <si>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</si>
  <si>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</si>
  <si>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</si>
  <si>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</si>
  <si>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</si>
  <si>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</si>
  <si>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</si>
  <si>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</si>
  <si>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</si>
  <si>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</si>
  <si>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</si>
  <si>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</si>
  <si>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</si>
  <si>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</si>
  <si>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</si>
  <si>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</si>
  <si>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</si>
  <si>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</si>
  <si>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</si>
  <si>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</si>
  <si>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</si>
  <si>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</si>
  <si>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</si>
  <si>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</si>
  <si>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</si>
  <si>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</si>
  <si>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</si>
  <si>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</si>
  <si>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</si>
  <si>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</si>
  <si>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</si>
  <si>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</si>
  <si>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</si>
  <si>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</si>
  <si>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</si>
  <si>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</si>
  <si>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</si>
  <si>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</si>
  <si>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</si>
  <si>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</si>
  <si>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</si>
  <si>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</si>
  <si>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</si>
  <si>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</si>
  <si>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</si>
  <si>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</si>
  <si>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</si>
  <si>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</si>
  <si>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</si>
  <si>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</si>
  <si>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</si>
  <si>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</si>
  <si>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</si>
  <si>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</si>
  <si>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</si>
  <si>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</si>
  <si>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</si>
  <si>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</si>
  <si>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</si>
  <si>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</si>
  <si>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</si>
  <si>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</si>
  <si>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</si>
  <si>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</si>
  <si>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</si>
  <si>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</si>
  <si>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</si>
  <si>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</si>
  <si>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</si>
  <si>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</si>
  <si>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</si>
  <si>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</si>
  <si>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</si>
  <si>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</si>
  <si>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</si>
  <si>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</si>
  <si>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</si>
  <si>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</si>
  <si>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</si>
  <si>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</si>
  <si>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</si>
  <si>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</si>
  <si>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</si>
  <si>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</si>
  <si>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</si>
  <si>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</si>
  <si>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</si>
  <si>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</si>
  <si>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</si>
  <si>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</si>
  <si>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</si>
  <si>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</si>
  <si>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</si>
  <si>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</si>
  <si>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</si>
  <si>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</si>
  <si>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</si>
  <si>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</si>
  <si>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</si>
  <si>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</si>
  <si>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</si>
  <si>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</si>
  <si>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</si>
  <si>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</si>
  <si>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</si>
  <si>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</si>
  <si>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</si>
  <si>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</si>
  <si>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</si>
  <si>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</si>
  <si>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</si>
  <si>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茨城県大子町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</si>
  <si>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</si>
  <si>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</si>
  <si>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</si>
  <si>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</si>
  <si>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</si>
  <si>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</si>
  <si>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</si>
  <si>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</si>
  <si>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</si>
  <si>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</si>
  <si>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</si>
  <si>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</si>
  <si>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</si>
  <si>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</si>
  <si>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</si>
  <si>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</si>
  <si>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</si>
  <si>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</si>
  <si>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</si>
  <si>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</si>
  <si>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</si>
  <si>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</si>
  <si>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</si>
  <si>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</si>
  <si>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</si>
  <si>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</si>
  <si>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</si>
  <si>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</si>
  <si>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</si>
  <si>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</si>
  <si>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</si>
  <si>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</si>
  <si>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</si>
  <si>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大子町国民健康保険事業特別会計</t>
    <phoneticPr fontId="5"/>
  </si>
  <si>
    <t>大子町後期高齢者医療特別会計</t>
    <phoneticPr fontId="5"/>
  </si>
  <si>
    <t>大子町介護保険特別会計</t>
    <phoneticPr fontId="5"/>
  </si>
  <si>
    <t>大子町介護サービス事業特別会計</t>
    <phoneticPr fontId="5"/>
  </si>
  <si>
    <t>大子町水道事業会計</t>
    <phoneticPr fontId="5"/>
  </si>
  <si>
    <t>法適用企業</t>
    <phoneticPr fontId="5"/>
  </si>
  <si>
    <t>大子町浄化槽整備事業特別会計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</si>
  <si>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</si>
  <si>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</si>
  <si>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</si>
  <si>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</si>
  <si>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</si>
  <si>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</si>
  <si>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</si>
  <si>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</si>
  <si>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</si>
  <si>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</si>
  <si>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</si>
  <si>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</si>
  <si>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</si>
  <si>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</si>
  <si>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</si>
  <si>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</si>
  <si>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</si>
  <si>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</si>
  <si>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</si>
  <si>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</si>
  <si>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</si>
  <si>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</si>
  <si>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</si>
  <si>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</si>
  <si>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</si>
  <si>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</si>
  <si>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</si>
  <si>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</si>
  <si>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</si>
  <si>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</si>
  <si>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</si>
  <si>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</si>
  <si>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</si>
  <si>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</si>
  <si>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</si>
  <si>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</si>
  <si>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</si>
  <si>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</si>
  <si>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</si>
  <si>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</si>
  <si>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</si>
  <si>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</si>
  <si>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</si>
  <si>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</si>
  <si>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</si>
  <si>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</si>
  <si>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</si>
  <si>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</si>
  <si>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</si>
  <si>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</si>
  <si>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</si>
  <si>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</si>
  <si>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</si>
  <si>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</si>
  <si>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</si>
  <si>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</si>
  <si>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</si>
  <si>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</si>
  <si>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</si>
  <si>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</si>
  <si>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</si>
  <si>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</si>
  <si>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</si>
  <si>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</si>
  <si>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</si>
  <si>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</si>
  <si>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</si>
  <si>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</si>
  <si>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</si>
  <si>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</si>
  <si>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</si>
  <si>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</si>
  <si>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</si>
  <si>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</si>
  <si>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</si>
  <si>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</si>
  <si>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</si>
  <si>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</si>
  <si>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</si>
  <si>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</si>
  <si>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</si>
  <si>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</si>
  <si>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</si>
  <si>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</si>
  <si>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</si>
  <si>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</si>
  <si>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</si>
  <si>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</si>
  <si>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</si>
  <si>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</si>
  <si>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</si>
  <si>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</si>
  <si>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</si>
  <si>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</si>
  <si>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</si>
  <si>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</si>
  <si>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</si>
  <si>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</si>
  <si>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</si>
  <si>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</si>
  <si>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</si>
  <si>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</si>
  <si>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</si>
  <si>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</si>
  <si>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</si>
  <si>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</si>
  <si>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</si>
  <si>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</si>
  <si>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</si>
  <si>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</si>
  <si>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</si>
  <si>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</si>
  <si>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</si>
  <si>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</si>
  <si>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</si>
  <si>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</si>
  <si>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</si>
  <si>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</si>
  <si>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</si>
  <si>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</si>
  <si>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</si>
  <si>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</si>
  <si>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</si>
  <si>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</si>
  <si>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</si>
  <si>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</si>
  <si>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</si>
  <si>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</si>
  <si>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</si>
  <si>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</si>
  <si>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</si>
  <si>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</si>
  <si>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</si>
  <si>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</si>
  <si>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</si>
  <si>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</si>
  <si>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</si>
  <si>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3.16</t>
  </si>
  <si>
    <t>▲ 1.17</t>
  </si>
  <si>
    <t>一般会計</t>
  </si>
  <si>
    <t>大子町水道事業会計</t>
  </si>
  <si>
    <t>大子町介護保険特別会計</t>
  </si>
  <si>
    <t>大子町国民健康保険事業特別会計</t>
  </si>
  <si>
    <t>大子町浄化槽整備事業特別会計</t>
  </si>
  <si>
    <t>大子町後期高齢者医療特別会計</t>
  </si>
  <si>
    <t>大子町介護サービス事業特別会計</t>
  </si>
  <si>
    <t>その他会計（赤字）</t>
  </si>
  <si>
    <t>その他会計（黒字）</t>
  </si>
  <si>
    <t>R01</t>
    <phoneticPr fontId="5"/>
  </si>
  <si>
    <t>R02</t>
    <phoneticPr fontId="5"/>
  </si>
  <si>
    <t>R03</t>
    <phoneticPr fontId="5"/>
  </si>
  <si>
    <t>R04</t>
    <phoneticPr fontId="5"/>
  </si>
  <si>
    <t>R05</t>
    <phoneticPr fontId="5"/>
  </si>
  <si>
    <t>茨城県市町村総合事務組合（一般会計）</t>
    <rPh sb="13" eb="17">
      <t>イッパンカイケイ</t>
    </rPh>
    <phoneticPr fontId="10"/>
  </si>
  <si>
    <t>茨城県市町村総合事務組合（県民交通災害共済事業特別会計）</t>
  </si>
  <si>
    <t>茨城租税債権管理機構</t>
    <phoneticPr fontId="10"/>
  </si>
  <si>
    <t>茨城県後期高齢者医療広域連合（一般会計）</t>
    <phoneticPr fontId="10"/>
  </si>
  <si>
    <t>茨城県後期高齢者医療広域連合（後期高齢医療特別会計）</t>
  </si>
  <si>
    <t>-</t>
    <phoneticPr fontId="10"/>
  </si>
  <si>
    <t>大子町公共施設整備基金</t>
    <phoneticPr fontId="2"/>
  </si>
  <si>
    <t>大子町観光振興基金</t>
    <phoneticPr fontId="2"/>
  </si>
  <si>
    <t>大子町森林環境譲与税基金</t>
    <phoneticPr fontId="2"/>
  </si>
  <si>
    <t>大子町文化振興基金</t>
    <phoneticPr fontId="2"/>
  </si>
  <si>
    <t>大子町学校教育施設整備基金</t>
    <phoneticPr fontId="2"/>
  </si>
  <si>
    <t>大子町特産品流通公社</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</si>
</sst>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84459</c:v>
                </c:pt>
                <c:pt idx="2">
                  <c:v>74568</c:v>
                </c:pt>
                <c:pt idx="3">
                  <c:v>73693</c:v>
                </c:pt>
                <c:pt idx="4">
                  <c:v>79401</c:v>
                </c:pt>
              </c:numCache>
            </c:numRef>
          </c:val>
          <c:smooth val="0"/>
          <c:extLst>
            <c:ext xmlns:c16="http://schemas.microsoft.com/office/drawing/2014/chart" uri="{C3380CC4-5D6E-409C-BE32-E72D297353CC}">
              <c16:uniqueId val="{00000000-02B9-49FB-AC61-77BC46FFF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49035</c:v>
                </c:pt>
                <c:pt idx="1">
                  <c:v>64656</c:v>
                </c:pt>
                <c:pt idx="2">
                  <c:v>144483</c:v>
                </c:pt>
                <c:pt idx="3">
                  <c:v>159735</c:v>
                </c:pt>
                <c:pt idx="4">
                  <c:v>90173</c:v>
                </c:pt>
              </c:numCache>
            </c:numRef>
          </c:val>
          <c:smooth val="0"/>
          <c:extLst>
            <c:ext xmlns:c16="http://schemas.microsoft.com/office/drawing/2014/chart" uri="{C3380CC4-5D6E-409C-BE32-E72D297353CC}">
              <c16:uniqueId val="{00000001-02B9-49FB-AC61-77BC46FFF1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9.14</c:v>
                </c:pt>
                <c:pt idx="1">
                  <c:v>15.26</c:v>
                </c:pt>
                <c:pt idx="2">
                  <c:v>22.42</c:v>
                </c:pt>
                <c:pt idx="3">
                  <c:v>19.010000000000002</c:v>
                </c:pt>
                <c:pt idx="4">
                  <c:v>18.739999999999998</c:v>
                </c:pt>
              </c:numCache>
            </c:numRef>
          </c:val>
          <c:extLst>
            <c:ext xmlns:c16="http://schemas.microsoft.com/office/drawing/2014/chart" uri="{C3380CC4-5D6E-409C-BE32-E72D297353CC}">
              <c16:uniqueId val="{00000000-F693-4038-B303-C62E07E14F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21.63</c:v>
                </c:pt>
                <c:pt idx="1">
                  <c:v>22.15</c:v>
                </c:pt>
                <c:pt idx="2">
                  <c:v>25.4</c:v>
                </c:pt>
                <c:pt idx="3">
                  <c:v>26.53</c:v>
                </c:pt>
                <c:pt idx="4">
                  <c:v>25.39</c:v>
                </c:pt>
              </c:numCache>
            </c:numRef>
          </c:val>
          <c:extLst>
            <c:ext xmlns:c16="http://schemas.microsoft.com/office/drawing/2014/chart" uri="{C3380CC4-5D6E-409C-BE32-E72D297353CC}">
              <c16:uniqueId val="{00000001-F693-4038-B303-C62E07E14F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-0.37</c:v>
                </c:pt>
                <c:pt idx="1">
                  <c:v>8.2100000000000009</c:v>
                </c:pt>
                <c:pt idx="2">
                  <c:v>12.49</c:v>
                </c:pt>
                <c:pt idx="3">
                  <c:v>-3.16</c:v>
                </c:pt>
                <c:pt idx="4">
                  <c:v>-1.17</c:v>
                </c:pt>
              </c:numCache>
            </c:numRef>
          </c:val>
          <c:smooth val="0"/>
          <c:extLst>
            <c:ext xmlns:c16="http://schemas.microsoft.com/office/drawing/2014/chart" uri="{C3380CC4-5D6E-409C-BE32-E72D297353CC}">
              <c16:uniqueId val="{00000002-F693-4038-B303-C62E07E14F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FE4-4A42-A8B4-EF1F9F7BE2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E4-4A42-A8B4-EF1F9F7BE2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FE4-4A42-A8B4-EF1F9F7BE2F8}"/>
            </c:ext>
          </c:extLst>
        </c:ser>
        <c:ser>
          <c:idx val="3"/>
          <c:order val="3"/>
          <c:tx>
            <c:strRef>
              <c:f>データシート!$A$30</c:f>
              <c:strCache>
                <c:ptCount val="1"/>
                <c:pt idx="0">
                  <c:v>大子町介護サービス事業特別会計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FE4-4A42-A8B4-EF1F9F7BE2F8}"/>
            </c:ext>
          </c:extLst>
        </c:ser>
        <c:ser>
          <c:idx val="4"/>
          <c:order val="4"/>
          <c:tx>
            <c:strRef>
              <c:f>データシート!$A$31</c:f>
              <c:strCache>
                <c:ptCount val="1"/>
                <c:pt idx="0">
                  <c:v>大子町後期高齢者医療特別会計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0.15</c:v>
                </c:pt>
                <c:pt idx="4">
                  <c:v>#N/A</c:v>
                </c:pt>
                <c:pt idx="5">
                  <c:v>0.14000000000000001</c:v>
                </c:pt>
                <c:pt idx="6">
                  <c:v>#N/A</c:v>
                </c:pt>
                <c:pt idx="7">
                  <c:v>0.16</c:v>
                </c:pt>
                <c:pt idx="8">
                  <c:v>#N/A</c:v>
                </c:pt>
                <c:pt idx="9">
                  <c:v>0.15</c:v>
                </c:pt>
              </c:numCache>
            </c:numRef>
          </c:val>
          <c:extLst>
            <c:ext xmlns:c16="http://schemas.microsoft.com/office/drawing/2014/chart" uri="{C3380CC4-5D6E-409C-BE32-E72D297353CC}">
              <c16:uniqueId val="{00000004-7FE4-4A42-A8B4-EF1F9F7BE2F8}"/>
            </c:ext>
          </c:extLst>
        </c:ser>
        <c:ser>
          <c:idx val="5"/>
          <c:order val="5"/>
          <c:tx>
            <c:strRef>
              <c:f>データシート!$A$32</c:f>
              <c:strCache>
                <c:ptCount val="1"/>
                <c:pt idx="0">
                  <c:v>大子町浄化槽整備事業特別会計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0.19</c:v>
                </c:pt>
              </c:numCache>
            </c:numRef>
          </c:val>
          <c:extLst>
            <c:ext xmlns:c16="http://schemas.microsoft.com/office/drawing/2014/chart" uri="{C3380CC4-5D6E-409C-BE32-E72D297353CC}">
              <c16:uniqueId val="{00000005-7FE4-4A42-A8B4-EF1F9F7BE2F8}"/>
            </c:ext>
          </c:extLst>
        </c:ser>
        <c:ser>
          <c:idx val="6"/>
          <c:order val="6"/>
          <c:tx>
            <c:strRef>
              <c:f>データシート!$A$33</c:f>
              <c:strCache>
                <c:ptCount val="1"/>
                <c:pt idx="0">
                  <c:v>大子町国民健康保険事業特別会計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1.07</c:v>
                </c:pt>
                <c:pt idx="4">
                  <c:v>#N/A</c:v>
                </c:pt>
                <c:pt idx="5">
                  <c:v>1.39</c:v>
                </c:pt>
                <c:pt idx="6">
                  <c:v>#N/A</c:v>
                </c:pt>
                <c:pt idx="7">
                  <c:v>2.2999999999999998</c:v>
                </c:pt>
                <c:pt idx="8">
                  <c:v>#N/A</c:v>
                </c:pt>
                <c:pt idx="9">
                  <c:v>2.08</c:v>
                </c:pt>
              </c:numCache>
            </c:numRef>
          </c:val>
          <c:extLst>
            <c:ext xmlns:c16="http://schemas.microsoft.com/office/drawing/2014/chart" uri="{C3380CC4-5D6E-409C-BE32-E72D297353CC}">
              <c16:uniqueId val="{00000006-7FE4-4A42-A8B4-EF1F9F7BE2F8}"/>
            </c:ext>
          </c:extLst>
        </c:ser>
        <c:ser>
          <c:idx val="7"/>
          <c:order val="7"/>
          <c:tx>
            <c:strRef>
              <c:f>データシート!$A$34</c:f>
              <c:strCache>
                <c:ptCount val="1"/>
                <c:pt idx="0">
                  <c:v>大子町介護保険特別会計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1.54</c:v>
                </c:pt>
                <c:pt idx="4">
                  <c:v>#N/A</c:v>
                </c:pt>
                <c:pt idx="5">
                  <c:v>1.92</c:v>
                </c:pt>
                <c:pt idx="6">
                  <c:v>#N/A</c:v>
                </c:pt>
                <c:pt idx="7">
                  <c:v>3.26</c:v>
                </c:pt>
                <c:pt idx="8">
                  <c:v>#N/A</c:v>
                </c:pt>
                <c:pt idx="9">
                  <c:v>3.75</c:v>
                </c:pt>
              </c:numCache>
            </c:numRef>
          </c:val>
          <c:extLst>
            <c:ext xmlns:c16="http://schemas.microsoft.com/office/drawing/2014/chart" uri="{C3380CC4-5D6E-409C-BE32-E72D297353CC}">
              <c16:uniqueId val="{00000007-7FE4-4A42-A8B4-EF1F9F7BE2F8}"/>
            </c:ext>
          </c:extLst>
        </c:ser>
        <c:ser>
          <c:idx val="8"/>
          <c:order val="8"/>
          <c:tx>
            <c:strRef>
              <c:f>データシート!$A$35</c:f>
              <c:strCache>
                <c:ptCount val="1"/>
                <c:pt idx="0">
                  <c:v>大子町水道事業会計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c:v>
                </c:pt>
                <c:pt idx="2">
                  <c:v>#N/A</c:v>
                </c:pt>
                <c:pt idx="3">
                  <c:v>10.130000000000001</c:v>
                </c:pt>
                <c:pt idx="4">
                  <c:v>#N/A</c:v>
                </c:pt>
                <c:pt idx="5">
                  <c:v>8.81</c:v>
                </c:pt>
                <c:pt idx="6">
                  <c:v>#N/A</c:v>
                </c:pt>
                <c:pt idx="7">
                  <c:v>8.6</c:v>
                </c:pt>
                <c:pt idx="8">
                  <c:v>#N/A</c:v>
                </c:pt>
                <c:pt idx="9">
                  <c:v>7.5</c:v>
                </c:pt>
              </c:numCache>
            </c:numRef>
          </c:val>
          <c:extLst>
            <c:ext xmlns:c16="http://schemas.microsoft.com/office/drawing/2014/chart" uri="{C3380CC4-5D6E-409C-BE32-E72D297353CC}">
              <c16:uniqueId val="{00000008-7FE4-4A42-A8B4-EF1F9F7BE2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9.1300000000000008</c:v>
                </c:pt>
                <c:pt idx="2">
                  <c:v>#N/A</c:v>
                </c:pt>
                <c:pt idx="3">
                  <c:v>15.25</c:v>
                </c:pt>
                <c:pt idx="4">
                  <c:v>#N/A</c:v>
                </c:pt>
                <c:pt idx="5">
                  <c:v>22.42</c:v>
                </c:pt>
                <c:pt idx="6">
                  <c:v>#N/A</c:v>
                </c:pt>
                <c:pt idx="7">
                  <c:v>19</c:v>
                </c:pt>
                <c:pt idx="8">
                  <c:v>#N/A</c:v>
                </c:pt>
                <c:pt idx="9">
                  <c:v>18.739999999999998</c:v>
                </c:pt>
              </c:numCache>
            </c:numRef>
          </c:val>
          <c:extLst>
            <c:ext xmlns:c16="http://schemas.microsoft.com/office/drawing/2014/chart" uri="{C3380CC4-5D6E-409C-BE32-E72D297353CC}">
              <c16:uniqueId val="{00000009-7FE4-4A42-A8B4-EF1F9F7BE2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822</c:v>
                </c:pt>
                <c:pt idx="5">
                  <c:v>857</c:v>
                </c:pt>
                <c:pt idx="8">
                  <c:v>879</c:v>
                </c:pt>
                <c:pt idx="11">
                  <c:v>919</c:v>
                </c:pt>
                <c:pt idx="14">
                  <c:v>911</c:v>
                </c:pt>
              </c:numCache>
            </c:numRef>
          </c:val>
          <c:extLst>
            <c:ext xmlns:c16="http://schemas.microsoft.com/office/drawing/2014/chart" uri="{C3380CC4-5D6E-409C-BE32-E72D297353CC}">
              <c16:uniqueId val="{00000000-D0F6-4D9B-8F5C-13F3EADB9C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F6-4D9B-8F5C-13F3EADB9C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1</c:v>
                </c:pt>
                <c:pt idx="9">
                  <c:v>1</c:v>
                </c:pt>
                <c:pt idx="12">
                  <c:v>1</c:v>
                </c:pt>
              </c:numCache>
            </c:numRef>
          </c:val>
          <c:extLst>
            <c:ext xmlns:c16="http://schemas.microsoft.com/office/drawing/2014/chart" uri="{C3380CC4-5D6E-409C-BE32-E72D297353CC}">
              <c16:uniqueId val="{00000002-D0F6-4D9B-8F5C-13F3EADB9C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6-4D9B-8F5C-13F3EADB9C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c:v>
                </c:pt>
                <c:pt idx="3">
                  <c:v>28</c:v>
                </c:pt>
                <c:pt idx="6">
                  <c:v>26</c:v>
                </c:pt>
                <c:pt idx="9">
                  <c:v>38</c:v>
                </c:pt>
                <c:pt idx="12">
                  <c:v>33</c:v>
                </c:pt>
              </c:numCache>
            </c:numRef>
          </c:val>
          <c:extLst>
            <c:ext xmlns:c16="http://schemas.microsoft.com/office/drawing/2014/chart" uri="{C3380CC4-5D6E-409C-BE32-E72D297353CC}">
              <c16:uniqueId val="{00000004-D0F6-4D9B-8F5C-13F3EADB9C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6-4D9B-8F5C-13F3EADB9C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F6-4D9B-8F5C-13F3EADB9C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973</c:v>
                </c:pt>
                <c:pt idx="3">
                  <c:v>1011</c:v>
                </c:pt>
                <c:pt idx="6">
                  <c:v>1044</c:v>
                </c:pt>
                <c:pt idx="9">
                  <c:v>1109</c:v>
                </c:pt>
                <c:pt idx="12">
                  <c:v>1130</c:v>
                </c:pt>
              </c:numCache>
            </c:numRef>
          </c:val>
          <c:extLst>
            <c:ext xmlns:c16="http://schemas.microsoft.com/office/drawing/2014/chart" uri="{C3380CC4-5D6E-409C-BE32-E72D297353CC}">
              <c16:uniqueId val="{00000007-D0F6-4D9B-8F5C-13F3EADB9C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174</c:v>
                </c:pt>
                <c:pt idx="2">
                  <c:v>#N/A</c:v>
                </c:pt>
                <c:pt idx="3">
                  <c:v>#N/A</c:v>
                </c:pt>
                <c:pt idx="4">
                  <c:v>184</c:v>
                </c:pt>
                <c:pt idx="5">
                  <c:v>#N/A</c:v>
                </c:pt>
                <c:pt idx="6">
                  <c:v>#N/A</c:v>
                </c:pt>
                <c:pt idx="7">
                  <c:v>192</c:v>
                </c:pt>
                <c:pt idx="8">
                  <c:v>#N/A</c:v>
                </c:pt>
                <c:pt idx="9">
                  <c:v>#N/A</c:v>
                </c:pt>
                <c:pt idx="10">
                  <c:v>229</c:v>
                </c:pt>
                <c:pt idx="11">
                  <c:v>#N/A</c:v>
                </c:pt>
                <c:pt idx="12">
                  <c:v>#N/A</c:v>
                </c:pt>
                <c:pt idx="13">
                  <c:v>253</c:v>
                </c:pt>
                <c:pt idx="14">
                  <c:v>#N/A</c:v>
                </c:pt>
              </c:numCache>
            </c:numRef>
          </c:val>
          <c:smooth val="0"/>
          <c:extLst>
            <c:ext xmlns:c16="http://schemas.microsoft.com/office/drawing/2014/chart" uri="{C3380CC4-5D6E-409C-BE32-E72D297353CC}">
              <c16:uniqueId val="{00000008-D0F6-4D9B-8F5C-13F3EADB9C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7974</c:v>
                </c:pt>
                <c:pt idx="5">
                  <c:v>8636</c:v>
                </c:pt>
                <c:pt idx="8">
                  <c:v>8721</c:v>
                </c:pt>
                <c:pt idx="11">
                  <c:v>8531</c:v>
                </c:pt>
                <c:pt idx="14">
                  <c:v>8304</c:v>
                </c:pt>
              </c:numCache>
            </c:numRef>
          </c:val>
          <c:extLst>
            <c:ext xmlns:c16="http://schemas.microsoft.com/office/drawing/2014/chart" uri="{C3380CC4-5D6E-409C-BE32-E72D297353CC}">
              <c16:uniqueId val="{00000000-2900-4D42-ABA6-7E2A0F97D0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c:v>
                </c:pt>
                <c:pt idx="5">
                  <c:v>102</c:v>
                </c:pt>
                <c:pt idx="8">
                  <c:v>77</c:v>
                </c:pt>
                <c:pt idx="11">
                  <c:v>59</c:v>
                </c:pt>
                <c:pt idx="14">
                  <c:v>39</c:v>
                </c:pt>
              </c:numCache>
            </c:numRef>
          </c:val>
          <c:extLst>
            <c:ext xmlns:c16="http://schemas.microsoft.com/office/drawing/2014/chart" uri="{C3380CC4-5D6E-409C-BE32-E72D297353CC}">
              <c16:uniqueId val="{00000001-2900-4D42-ABA6-7E2A0F97D0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3980</c:v>
                </c:pt>
                <c:pt idx="5">
                  <c:v>3994</c:v>
                </c:pt>
                <c:pt idx="8">
                  <c:v>4038</c:v>
                </c:pt>
                <c:pt idx="11">
                  <c:v>3881</c:v>
                </c:pt>
                <c:pt idx="14">
                  <c:v>4032</c:v>
                </c:pt>
              </c:numCache>
            </c:numRef>
          </c:val>
          <c:extLst>
            <c:ext xmlns:c16="http://schemas.microsoft.com/office/drawing/2014/chart" uri="{C3380CC4-5D6E-409C-BE32-E72D297353CC}">
              <c16:uniqueId val="{00000002-2900-4D42-ABA6-7E2A0F97D0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00-4D42-ABA6-7E2A0F97D0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00-4D42-ABA6-7E2A0F97D0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00-4D42-ABA6-7E2A0F97D0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3301</c:v>
                </c:pt>
                <c:pt idx="3">
                  <c:v>3283</c:v>
                </c:pt>
                <c:pt idx="6">
                  <c:v>3284</c:v>
                </c:pt>
                <c:pt idx="9">
                  <c:v>3258</c:v>
                </c:pt>
                <c:pt idx="12">
                  <c:v>3282</c:v>
                </c:pt>
              </c:numCache>
            </c:numRef>
          </c:val>
          <c:extLst>
            <c:ext xmlns:c16="http://schemas.microsoft.com/office/drawing/2014/chart" uri="{C3380CC4-5D6E-409C-BE32-E72D297353CC}">
              <c16:uniqueId val="{00000006-2900-4D42-ABA6-7E2A0F97D0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00-4D42-ABA6-7E2A0F97D0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369</c:v>
                </c:pt>
                <c:pt idx="3">
                  <c:v>531</c:v>
                </c:pt>
                <c:pt idx="6">
                  <c:v>394</c:v>
                </c:pt>
                <c:pt idx="9">
                  <c:v>425</c:v>
                </c:pt>
                <c:pt idx="12">
                  <c:v>705</c:v>
                </c:pt>
              </c:numCache>
            </c:numRef>
          </c:val>
          <c:extLst>
            <c:ext xmlns:c16="http://schemas.microsoft.com/office/drawing/2014/chart" uri="{C3380CC4-5D6E-409C-BE32-E72D297353CC}">
              <c16:uniqueId val="{00000008-2900-4D42-ABA6-7E2A0F97D0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c:v>
                </c:pt>
                <c:pt idx="3">
                  <c:v>3</c:v>
                </c:pt>
                <c:pt idx="6">
                  <c:v>2</c:v>
                </c:pt>
                <c:pt idx="9">
                  <c:v>1</c:v>
                </c:pt>
                <c:pt idx="12">
                  <c:v>0</c:v>
                </c:pt>
              </c:numCache>
            </c:numRef>
          </c:val>
          <c:extLst>
            <c:ext xmlns:c16="http://schemas.microsoft.com/office/drawing/2014/chart" uri="{C3380CC4-5D6E-409C-BE32-E72D297353CC}">
              <c16:uniqueId val="{00000009-2900-4D42-ABA6-7E2A0F97D0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9696</c:v>
                </c:pt>
                <c:pt idx="3">
                  <c:v>10069</c:v>
                </c:pt>
                <c:pt idx="6">
                  <c:v>10849</c:v>
                </c:pt>
                <c:pt idx="9">
                  <c:v>11294</c:v>
                </c:pt>
                <c:pt idx="12">
                  <c:v>11114</c:v>
                </c:pt>
              </c:numCache>
            </c:numRef>
          </c:val>
          <c:extLst>
            <c:ext xmlns:c16="http://schemas.microsoft.com/office/drawing/2014/chart" uri="{C3380CC4-5D6E-409C-BE32-E72D297353CC}">
              <c16:uniqueId val="{0000000A-2900-4D42-ABA6-7E2A0F97D0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1285</c:v>
                </c:pt>
                <c:pt idx="2">
                  <c:v>#N/A</c:v>
                </c:pt>
                <c:pt idx="3">
                  <c:v>#N/A</c:v>
                </c:pt>
                <c:pt idx="4">
                  <c:v>1153</c:v>
                </c:pt>
                <c:pt idx="5">
                  <c:v>#N/A</c:v>
                </c:pt>
                <c:pt idx="6">
                  <c:v>#N/A</c:v>
                </c:pt>
                <c:pt idx="7">
                  <c:v>1693</c:v>
                </c:pt>
                <c:pt idx="8">
                  <c:v>#N/A</c:v>
                </c:pt>
                <c:pt idx="9">
                  <c:v>#N/A</c:v>
                </c:pt>
                <c:pt idx="10">
                  <c:v>2507</c:v>
                </c:pt>
                <c:pt idx="11">
                  <c:v>#N/A</c:v>
                </c:pt>
                <c:pt idx="12">
                  <c:v>#N/A</c:v>
                </c:pt>
                <c:pt idx="13">
                  <c:v>2725</c:v>
                </c:pt>
                <c:pt idx="14">
                  <c:v>#N/A</c:v>
                </c:pt>
              </c:numCache>
            </c:numRef>
          </c:val>
          <c:smooth val="0"/>
          <c:extLst>
            <c:ext xmlns:c16="http://schemas.microsoft.com/office/drawing/2014/chart" uri="{C3380CC4-5D6E-409C-BE32-E72D297353CC}">
              <c16:uniqueId val="{0000000B-2900-4D42-ABA6-7E2A0F97D0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1693</c:v>
                </c:pt>
                <c:pt idx="1">
                  <c:v>1694</c:v>
                </c:pt>
                <c:pt idx="2">
                  <c:v>1630</c:v>
                </c:pt>
              </c:numCache>
            </c:numRef>
          </c:val>
          <c:extLst>
            <c:ext xmlns:c16="http://schemas.microsoft.com/office/drawing/2014/chart" uri="{C3380CC4-5D6E-409C-BE32-E72D297353CC}">
              <c16:uniqueId val="{00000000-7E54-4B56-A4CF-49B1DFD6AC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1152</c:v>
                </c:pt>
                <c:pt idx="1">
                  <c:v>1152</c:v>
                </c:pt>
                <c:pt idx="2">
                  <c:v>1177</c:v>
                </c:pt>
              </c:numCache>
            </c:numRef>
          </c:val>
          <c:extLst>
            <c:ext xmlns:c16="http://schemas.microsoft.com/office/drawing/2014/chart" uri="{C3380CC4-5D6E-409C-BE32-E72D297353CC}">
              <c16:uniqueId val="{00000001-7E54-4B56-A4CF-49B1DFD6AC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1030</c:v>
                </c:pt>
                <c:pt idx="1">
                  <c:v>820</c:v>
                </c:pt>
                <c:pt idx="2">
                  <c:v>910</c:v>
                </c:pt>
              </c:numCache>
            </c:numRef>
          </c:val>
          <c:extLst>
            <c:ext xmlns:c16="http://schemas.microsoft.com/office/drawing/2014/chart" uri="{C3380CC4-5D6E-409C-BE32-E72D297353CC}">
              <c16:uniqueId val="{00000002-7E54-4B56-A4CF-49B1DFD6AC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14,952
14,834
325.76
13,614,697
12,213,987
1,202,999
6,417,776
11,114,022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％増加したものの、基準財政需要額も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％増加したため、前年度と同数値に止まり、類似団体平均を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に加え、町民一人当たりの平均所得が低いこと等により財政基盤が弱く、これは納税義務者数の減少、少子高齢化対策に係る事業費の増加等といった形で、基準財政収入額及び基準財政需要額へ影響を及ぼしている。</a:t>
          </a:r>
        </a:p>
        <a:p>
          <a:r>
            <a:rPr kumimoji="1" lang="ja-JP" altLang="en-US" sz="1300">
              <a:latin typeface="ＭＳ Ｐゴシック" panose="020B0600070205080204" pitchFamily="50" charset="-128"/>
              <a:ea typeface="ＭＳ Ｐゴシック" panose="020B0600070205080204" pitchFamily="50" charset="-128"/>
            </a:rPr>
            <a:t>　数値の大幅な改善を見込むことは難しいものの、税の徴収率向上、歳出の徹底した見直しを行うことにより安定した財政基盤の確立に努めていく。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1" name="直線コネクタ 70"/>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4" name="直線コネクタ 73"/>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80" name="直線コネクタ 79"/>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1" name="フローチャート: 判断 80"/>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2" name="テキスト ボックス 81"/>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84" name="テキスト ボックス 83"/>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1"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6" name="楕円 95"/>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7" name="テキスト ボックス 96"/>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8" name="楕円 97"/>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9" name="テキスト ボックス 98"/>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前年度と比較して、大子町役場総合管理業務委託料等の増による物件費の増、人事院勧告に伴う給与改定による人件費の増等により、分子となる経常経費充当一般財源が増加したため、経常収支比率は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今後は職員数の適正管理による人件費の削減、基金を活用した地方債発行額の抑制による公債費の削減に努めるとともに、事務事業の点検・見直しを行い、経常収支比率の改善を図っていく。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140716</xdr:rowOff>
    </xdr:to>
    <xdr:cxnSp macro="">
      <xdr:nvCxnSpPr>
        <xdr:cNvPr id="132" name="直線コネクタ 131"/>
        <xdr:cNvCxnSpPr/>
      </xdr:nvCxnSpPr>
      <xdr:spPr>
        <a:xfrm>
          <a:off x="4114800" y="109976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64</xdr:row>
      <xdr:rowOff>24892</xdr:rowOff>
    </xdr:to>
    <xdr:cxnSp macro="">
      <xdr:nvCxnSpPr>
        <xdr:cNvPr id="135" name="直線コネクタ 134"/>
        <xdr:cNvCxnSpPr/>
      </xdr:nvCxnSpPr>
      <xdr:spPr>
        <a:xfrm>
          <a:off x="3225800" y="1071295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64</xdr:row>
      <xdr:rowOff>53848</xdr:rowOff>
    </xdr:to>
    <xdr:cxnSp macro="">
      <xdr:nvCxnSpPr>
        <xdr:cNvPr id="138" name="直線コネクタ 137"/>
        <xdr:cNvCxnSpPr/>
      </xdr:nvCxnSpPr>
      <xdr:spPr>
        <a:xfrm flipV="1">
          <a:off x="2336800" y="10712958"/>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0" name="テキスト ボックス 139"/>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53848</xdr:rowOff>
    </xdr:to>
    <xdr:cxnSp macro="">
      <xdr:nvCxnSpPr>
        <xdr:cNvPr id="141" name="直線コネクタ 140"/>
        <xdr:cNvCxnSpPr/>
      </xdr:nvCxnSpPr>
      <xdr:spPr>
        <a:xfrm>
          <a:off x="1447800" y="1097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42" name="フローチャート: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4" name="フローチャート: 判断 143"/>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5" name="テキスト ボックス 144"/>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1" name="楕円 150"/>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2"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3" name="楕円 152"/>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4" name="テキスト ボックス 153"/>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32258</xdr:rowOff>
    </xdr:from>
    <xdr:to>
      <xdr:col>15</xdr:col>
      <xdr:colOff>133350</xdr:colOff>
      <xdr:row>62</xdr:row>
      <xdr:rowOff>133858</xdr:rowOff>
    </xdr:to>
    <xdr:sp macro="" textlink="">
      <xdr:nvSpPr>
        <xdr:cNvPr id="155" name="楕円 154"/>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56" name="テキスト ボックス 155"/>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7" name="楕円 156"/>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8" name="テキスト ボックス 157"/>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9" name="楕円 158"/>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60" name="テキスト ボックス 159"/>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物件費の上昇により、人口一人当たりの金額は前年度と比較して</a:t>
          </a:r>
          <a:r>
            <a:rPr kumimoji="1" lang="en-US" altLang="ja-JP" sz="1100">
              <a:latin typeface="ＭＳ Ｐゴシック" panose="020B0600070205080204" pitchFamily="50" charset="-128"/>
              <a:ea typeface="ＭＳ Ｐゴシック" panose="020B0600070205080204" pitchFamily="50" charset="-128"/>
            </a:rPr>
            <a:t>11,529</a:t>
          </a:r>
          <a:r>
            <a:rPr kumimoji="1" lang="ja-JP" altLang="en-US" sz="1100">
              <a:latin typeface="ＭＳ Ｐゴシック" panose="020B0600070205080204" pitchFamily="50" charset="-128"/>
              <a:ea typeface="ＭＳ Ｐゴシック" panose="020B0600070205080204" pitchFamily="50" charset="-128"/>
            </a:rPr>
            <a:t>円上昇し、類似団体平均を大きく上回っている状況である。</a:t>
          </a:r>
        </a:p>
        <a:p>
          <a:r>
            <a:rPr kumimoji="1" lang="ja-JP" altLang="en-US" sz="1100">
              <a:latin typeface="ＭＳ Ｐゴシック" panose="020B0600070205080204" pitchFamily="50" charset="-128"/>
              <a:ea typeface="ＭＳ Ｐゴシック" panose="020B0600070205080204" pitchFamily="50" charset="-128"/>
            </a:rPr>
            <a:t>　要因として、人件費については、地理的要因により、町単独でごみ・し尿処理業務、消防業務を行っていることから職員数が多くなっているためである。</a:t>
          </a:r>
        </a:p>
        <a:p>
          <a:r>
            <a:rPr kumimoji="1" lang="ja-JP" altLang="en-US" sz="1100">
              <a:latin typeface="ＭＳ Ｐゴシック" panose="020B0600070205080204" pitchFamily="50" charset="-128"/>
              <a:ea typeface="ＭＳ Ｐゴシック" panose="020B0600070205080204" pitchFamily="50" charset="-128"/>
            </a:rPr>
            <a:t>　物件費については、前年度の庁舎移転後の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年未満契約から通年契約になったことにより大子町役場総合管理業務委託料や情報系サ－バ・ネットワ－ク機器賃借料等が増加したためである。</a:t>
          </a:r>
        </a:p>
        <a:p>
          <a:r>
            <a:rPr kumimoji="1" lang="ja-JP" altLang="en-US" sz="1100">
              <a:latin typeface="ＭＳ Ｐゴシック" panose="020B0600070205080204" pitchFamily="50" charset="-128"/>
              <a:ea typeface="ＭＳ Ｐゴシック" panose="020B0600070205080204" pitchFamily="50" charset="-128"/>
            </a:rPr>
            <a:t>　これらの経常経費について業務内容や契約内容を精査し、過大にならないよう抑制に努めていく。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147396</xdr:rowOff>
    </xdr:from>
    <xdr:to>
      <xdr:col>23</xdr:col>
      <xdr:colOff>133350</xdr:colOff>
      <xdr:row>89</xdr:row>
      <xdr:rowOff>87224</xdr:rowOff>
    </xdr:to>
    <xdr:cxnSp macro="">
      <xdr:nvCxnSpPr>
        <xdr:cNvPr id="193" name="直線コネクタ 192"/>
        <xdr:cNvCxnSpPr/>
      </xdr:nvCxnSpPr>
      <xdr:spPr>
        <a:xfrm>
          <a:off x="4114800" y="15234996"/>
          <a:ext cx="838200" cy="1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145650</xdr:rowOff>
    </xdr:from>
    <xdr:to>
      <xdr:col>19</xdr:col>
      <xdr:colOff>133350</xdr:colOff>
      <xdr:row>88</xdr:row>
      <xdr:rowOff>147396</xdr:rowOff>
    </xdr:to>
    <xdr:cxnSp macro="">
      <xdr:nvCxnSpPr>
        <xdr:cNvPr id="196" name="直線コネクタ 195"/>
        <xdr:cNvCxnSpPr/>
      </xdr:nvCxnSpPr>
      <xdr:spPr>
        <a:xfrm>
          <a:off x="3225800" y="15061800"/>
          <a:ext cx="889000" cy="1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145650</xdr:rowOff>
    </xdr:from>
    <xdr:to>
      <xdr:col>15</xdr:col>
      <xdr:colOff>82550</xdr:colOff>
      <xdr:row>88</xdr:row>
      <xdr:rowOff>145340</xdr:rowOff>
    </xdr:to>
    <xdr:cxnSp macro="">
      <xdr:nvCxnSpPr>
        <xdr:cNvPr id="199" name="直線コネクタ 198"/>
        <xdr:cNvCxnSpPr/>
      </xdr:nvCxnSpPr>
      <xdr:spPr>
        <a:xfrm flipV="1">
          <a:off x="2336800" y="15061800"/>
          <a:ext cx="889000" cy="1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36331</xdr:rowOff>
    </xdr:from>
    <xdr:to>
      <xdr:col>11</xdr:col>
      <xdr:colOff>31750</xdr:colOff>
      <xdr:row>88</xdr:row>
      <xdr:rowOff>145340</xdr:rowOff>
    </xdr:to>
    <xdr:cxnSp macro="">
      <xdr:nvCxnSpPr>
        <xdr:cNvPr id="202" name="直線コネクタ 201"/>
        <xdr:cNvCxnSpPr/>
      </xdr:nvCxnSpPr>
      <xdr:spPr>
        <a:xfrm>
          <a:off x="1447800" y="14952481"/>
          <a:ext cx="889000" cy="28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131121</xdr:rowOff>
    </xdr:from>
    <xdr:to>
      <xdr:col>11</xdr:col>
      <xdr:colOff>82550</xdr:colOff>
      <xdr:row>83</xdr:row>
      <xdr:rowOff>61271</xdr:rowOff>
    </xdr:to>
    <xdr:sp macro="" textlink="">
      <xdr:nvSpPr>
        <xdr:cNvPr id="203" name="フローチャート: 判断 202"/>
        <xdr:cNvSpPr/>
      </xdr:nvSpPr>
      <xdr:spPr>
        <a:xfrm>
          <a:off x="2286000" y="1419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71448</xdr:rowOff>
    </xdr:from>
    <xdr:ext cx="762000" cy="259045"/>
    <xdr:sp macro="" textlink="">
      <xdr:nvSpPr>
        <xdr:cNvPr id="204" name="テキスト ボックス 203"/>
        <xdr:cNvSpPr txBox="1"/>
      </xdr:nvSpPr>
      <xdr:spPr>
        <a:xfrm>
          <a:off x="1955800" y="1395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139770</xdr:rowOff>
    </xdr:from>
    <xdr:to>
      <xdr:col>7</xdr:col>
      <xdr:colOff>31750</xdr:colOff>
      <xdr:row>82</xdr:row>
      <xdr:rowOff>69920</xdr:rowOff>
    </xdr:to>
    <xdr:sp macro="" textlink="">
      <xdr:nvSpPr>
        <xdr:cNvPr id="205" name="フローチャート: 判断 204"/>
        <xdr:cNvSpPr/>
      </xdr:nvSpPr>
      <xdr:spPr>
        <a:xfrm>
          <a:off x="1397000" y="140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80097</xdr:rowOff>
    </xdr:from>
    <xdr:ext cx="762000" cy="259045"/>
    <xdr:sp macro="" textlink="">
      <xdr:nvSpPr>
        <xdr:cNvPr id="206" name="テキスト ボックス 205"/>
        <xdr:cNvSpPr txBox="1"/>
      </xdr:nvSpPr>
      <xdr:spPr>
        <a:xfrm>
          <a:off x="1066800" y="1379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36424</xdr:rowOff>
    </xdr:from>
    <xdr:to>
      <xdr:col>23</xdr:col>
      <xdr:colOff>184150</xdr:colOff>
      <xdr:row>89</xdr:row>
      <xdr:rowOff>138024</xdr:rowOff>
    </xdr:to>
    <xdr:sp macro="" textlink="">
      <xdr:nvSpPr>
        <xdr:cNvPr id="212" name="楕円 211"/>
        <xdr:cNvSpPr/>
      </xdr:nvSpPr>
      <xdr:spPr>
        <a:xfrm>
          <a:off x="4902200" y="152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103751</xdr:rowOff>
    </xdr:from>
    <xdr:ext cx="762000" cy="259045"/>
    <xdr:sp macro="" textlink="">
      <xdr:nvSpPr>
        <xdr:cNvPr id="213" name="人件費・物件費等の状況該当値テキスト"/>
        <xdr:cNvSpPr txBox="1"/>
      </xdr:nvSpPr>
      <xdr:spPr>
        <a:xfrm>
          <a:off x="5041900" y="151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96596</xdr:rowOff>
    </xdr:from>
    <xdr:to>
      <xdr:col>19</xdr:col>
      <xdr:colOff>184150</xdr:colOff>
      <xdr:row>89</xdr:row>
      <xdr:rowOff>26746</xdr:rowOff>
    </xdr:to>
    <xdr:sp macro="" textlink="">
      <xdr:nvSpPr>
        <xdr:cNvPr id="214" name="楕円 213"/>
        <xdr:cNvSpPr/>
      </xdr:nvSpPr>
      <xdr:spPr>
        <a:xfrm>
          <a:off x="4064000" y="1518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11523</xdr:rowOff>
    </xdr:from>
    <xdr:ext cx="736600" cy="259045"/>
    <xdr:sp macro="" textlink="">
      <xdr:nvSpPr>
        <xdr:cNvPr id="215" name="テキスト ボックス 214"/>
        <xdr:cNvSpPr txBox="1"/>
      </xdr:nvSpPr>
      <xdr:spPr>
        <a:xfrm>
          <a:off x="3733800" y="152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94850</xdr:rowOff>
    </xdr:from>
    <xdr:to>
      <xdr:col>15</xdr:col>
      <xdr:colOff>133350</xdr:colOff>
      <xdr:row>88</xdr:row>
      <xdr:rowOff>25000</xdr:rowOff>
    </xdr:to>
    <xdr:sp macro="" textlink="">
      <xdr:nvSpPr>
        <xdr:cNvPr id="216" name="楕円 215"/>
        <xdr:cNvSpPr/>
      </xdr:nvSpPr>
      <xdr:spPr>
        <a:xfrm>
          <a:off x="3175000" y="150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9777</xdr:rowOff>
    </xdr:from>
    <xdr:ext cx="762000" cy="259045"/>
    <xdr:sp macro="" textlink="">
      <xdr:nvSpPr>
        <xdr:cNvPr id="217" name="テキスト ボックス 216"/>
        <xdr:cNvSpPr txBox="1"/>
      </xdr:nvSpPr>
      <xdr:spPr>
        <a:xfrm>
          <a:off x="2844800" y="1509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94540</xdr:rowOff>
    </xdr:from>
    <xdr:to>
      <xdr:col>11</xdr:col>
      <xdr:colOff>82550</xdr:colOff>
      <xdr:row>89</xdr:row>
      <xdr:rowOff>24690</xdr:rowOff>
    </xdr:to>
    <xdr:sp macro="" textlink="">
      <xdr:nvSpPr>
        <xdr:cNvPr id="218" name="楕円 217"/>
        <xdr:cNvSpPr/>
      </xdr:nvSpPr>
      <xdr:spPr>
        <a:xfrm>
          <a:off x="2286000" y="151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9467</xdr:rowOff>
    </xdr:from>
    <xdr:ext cx="762000" cy="259045"/>
    <xdr:sp macro="" textlink="">
      <xdr:nvSpPr>
        <xdr:cNvPr id="219" name="テキスト ボックス 218"/>
        <xdr:cNvSpPr txBox="1"/>
      </xdr:nvSpPr>
      <xdr:spPr>
        <a:xfrm>
          <a:off x="1955800" y="152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156981</xdr:rowOff>
    </xdr:from>
    <xdr:to>
      <xdr:col>7</xdr:col>
      <xdr:colOff>31750</xdr:colOff>
      <xdr:row>87</xdr:row>
      <xdr:rowOff>87131</xdr:rowOff>
    </xdr:to>
    <xdr:sp macro="" textlink="">
      <xdr:nvSpPr>
        <xdr:cNvPr id="220" name="楕円 219"/>
        <xdr:cNvSpPr/>
      </xdr:nvSpPr>
      <xdr:spPr>
        <a:xfrm>
          <a:off x="1397000" y="149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71908</xdr:rowOff>
    </xdr:from>
    <xdr:ext cx="762000" cy="259045"/>
    <xdr:sp macro="" textlink="">
      <xdr:nvSpPr>
        <xdr:cNvPr id="221" name="テキスト ボックス 220"/>
        <xdr:cNvSpPr txBox="1"/>
      </xdr:nvSpPr>
      <xdr:spPr>
        <a:xfrm>
          <a:off x="1066800" y="1498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勧奨退職や新規採用の抑制等により職員数の削減に努めているものの、初任給の基準の相違、経験年数階層の変動等により類似団体平均と比較して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170543</xdr:rowOff>
    </xdr:to>
    <xdr:cxnSp macro="">
      <xdr:nvCxnSpPr>
        <xdr:cNvPr id="257" name="直線コネクタ 256"/>
        <xdr:cNvCxnSpPr/>
      </xdr:nvCxnSpPr>
      <xdr:spPr>
        <a:xfrm flipV="1">
          <a:off x="16179800" y="1489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13806</xdr:rowOff>
    </xdr:from>
    <xdr:ext cx="762000" cy="259045"/>
    <xdr:sp macro="" textlink="">
      <xdr:nvSpPr>
        <xdr:cNvPr id="258" name="給与水準   （国との比較）平均値テキスト"/>
        <xdr:cNvSpPr txBox="1"/>
      </xdr:nvSpPr>
      <xdr:spPr>
        <a:xfrm>
          <a:off x="17106900" y="14244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0" name="直線コネクタ 259"/>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2" name="テキスト ボックス 26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68036</xdr:rowOff>
    </xdr:to>
    <xdr:cxnSp macro="">
      <xdr:nvCxnSpPr>
        <xdr:cNvPr id="263" name="直線コネクタ 262"/>
        <xdr:cNvCxnSpPr/>
      </xdr:nvCxnSpPr>
      <xdr:spPr>
        <a:xfrm>
          <a:off x="14401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5" name="テキスト ボックス 264"/>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66" name="直線コネクタ 265"/>
        <xdr:cNvCxnSpPr/>
      </xdr:nvCxnSpPr>
      <xdr:spPr>
        <a:xfrm>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8" name="テキスト ボックス 267"/>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69" name="フローチャート: 判断 268"/>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0" name="テキスト ボックス 269"/>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職員数は一般職員が</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人増加したことや、人口減少や行政区域が広大であること、ごみ・し尿処理業務、消防業務等を町単独で行っていること等から人口千人当たりの職員数は</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人増加し、類似団体平均を</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今後も住民サービスの確保に留意しながら、業務の民間委託をはじめとする事務事業の見直しを行うなどにより、職員数の適正管理に努め、定員適正化計画に基づき人員削減に取り組んでいく。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166098</xdr:rowOff>
    </xdr:from>
    <xdr:to>
      <xdr:col>81</xdr:col>
      <xdr:colOff>44450</xdr:colOff>
      <xdr:row>66</xdr:row>
      <xdr:rowOff>118745</xdr:rowOff>
    </xdr:to>
    <xdr:cxnSp macro="">
      <xdr:nvCxnSpPr>
        <xdr:cNvPr id="322" name="直線コネクタ 321"/>
        <xdr:cNvCxnSpPr/>
      </xdr:nvCxnSpPr>
      <xdr:spPr>
        <a:xfrm>
          <a:off x="16179800" y="1131034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105773</xdr:rowOff>
    </xdr:from>
    <xdr:to>
      <xdr:col>77</xdr:col>
      <xdr:colOff>44450</xdr:colOff>
      <xdr:row>65</xdr:row>
      <xdr:rowOff>166098</xdr:rowOff>
    </xdr:to>
    <xdr:cxnSp macro="">
      <xdr:nvCxnSpPr>
        <xdr:cNvPr id="325" name="直線コネクタ 324"/>
        <xdr:cNvCxnSpPr/>
      </xdr:nvCxnSpPr>
      <xdr:spPr>
        <a:xfrm>
          <a:off x="15290800" y="112500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45448</xdr:rowOff>
    </xdr:from>
    <xdr:to>
      <xdr:col>72</xdr:col>
      <xdr:colOff>203200</xdr:colOff>
      <xdr:row>65</xdr:row>
      <xdr:rowOff>105773</xdr:rowOff>
    </xdr:to>
    <xdr:cxnSp macro="">
      <xdr:nvCxnSpPr>
        <xdr:cNvPr id="328" name="直線コネクタ 327"/>
        <xdr:cNvCxnSpPr/>
      </xdr:nvCxnSpPr>
      <xdr:spPr>
        <a:xfrm>
          <a:off x="14401800" y="1118969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127272</xdr:rowOff>
    </xdr:from>
    <xdr:to>
      <xdr:col>68</xdr:col>
      <xdr:colOff>152400</xdr:colOff>
      <xdr:row>65</xdr:row>
      <xdr:rowOff>45448</xdr:rowOff>
    </xdr:to>
    <xdr:cxnSp macro="">
      <xdr:nvCxnSpPr>
        <xdr:cNvPr id="331" name="直線コネクタ 330"/>
        <xdr:cNvCxnSpPr/>
      </xdr:nvCxnSpPr>
      <xdr:spPr>
        <a:xfrm>
          <a:off x="13512800" y="11100072"/>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22044</xdr:rowOff>
    </xdr:from>
    <xdr:to>
      <xdr:col>68</xdr:col>
      <xdr:colOff>203200</xdr:colOff>
      <xdr:row>61</xdr:row>
      <xdr:rowOff>123644</xdr:rowOff>
    </xdr:to>
    <xdr:sp macro="" textlink="">
      <xdr:nvSpPr>
        <xdr:cNvPr id="332" name="フローチャート: 判断 331"/>
        <xdr:cNvSpPr/>
      </xdr:nvSpPr>
      <xdr:spPr>
        <a:xfrm>
          <a:off x="14351000" y="1048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133821</xdr:rowOff>
    </xdr:from>
    <xdr:ext cx="762000" cy="259045"/>
    <xdr:sp macro="" textlink="">
      <xdr:nvSpPr>
        <xdr:cNvPr id="333" name="テキスト ボックス 332"/>
        <xdr:cNvSpPr txBox="1"/>
      </xdr:nvSpPr>
      <xdr:spPr>
        <a:xfrm>
          <a:off x="14020800" y="1024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4" name="フローチャート: 判断 333"/>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168292</xdr:rowOff>
    </xdr:from>
    <xdr:ext cx="762000" cy="259045"/>
    <xdr:sp macro="" textlink="">
      <xdr:nvSpPr>
        <xdr:cNvPr id="335" name="テキスト ボックス 334"/>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67945</xdr:rowOff>
    </xdr:from>
    <xdr:to>
      <xdr:col>81</xdr:col>
      <xdr:colOff>95250</xdr:colOff>
      <xdr:row>66</xdr:row>
      <xdr:rowOff>169545</xdr:rowOff>
    </xdr:to>
    <xdr:sp macro="" textlink="">
      <xdr:nvSpPr>
        <xdr:cNvPr id="341" name="楕円 340"/>
        <xdr:cNvSpPr/>
      </xdr:nvSpPr>
      <xdr:spPr>
        <a:xfrm>
          <a:off x="16967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135272</xdr:rowOff>
    </xdr:from>
    <xdr:ext cx="762000" cy="259045"/>
    <xdr:sp macro="" textlink="">
      <xdr:nvSpPr>
        <xdr:cNvPr id="342" name="定員管理の状況該当値テキスト"/>
        <xdr:cNvSpPr txBox="1"/>
      </xdr:nvSpPr>
      <xdr:spPr>
        <a:xfrm>
          <a:off x="17106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115298</xdr:rowOff>
    </xdr:from>
    <xdr:to>
      <xdr:col>77</xdr:col>
      <xdr:colOff>95250</xdr:colOff>
      <xdr:row>66</xdr:row>
      <xdr:rowOff>45448</xdr:rowOff>
    </xdr:to>
    <xdr:sp macro="" textlink="">
      <xdr:nvSpPr>
        <xdr:cNvPr id="343" name="楕円 342"/>
        <xdr:cNvSpPr/>
      </xdr:nvSpPr>
      <xdr:spPr>
        <a:xfrm>
          <a:off x="161290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30225</xdr:rowOff>
    </xdr:from>
    <xdr:ext cx="736600" cy="259045"/>
    <xdr:sp macro="" textlink="">
      <xdr:nvSpPr>
        <xdr:cNvPr id="344" name="テキスト ボックス 343"/>
        <xdr:cNvSpPr txBox="1"/>
      </xdr:nvSpPr>
      <xdr:spPr>
        <a:xfrm>
          <a:off x="15798800" y="1134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54973</xdr:rowOff>
    </xdr:from>
    <xdr:to>
      <xdr:col>73</xdr:col>
      <xdr:colOff>44450</xdr:colOff>
      <xdr:row>65</xdr:row>
      <xdr:rowOff>156573</xdr:rowOff>
    </xdr:to>
    <xdr:sp macro="" textlink="">
      <xdr:nvSpPr>
        <xdr:cNvPr id="345" name="楕円 344"/>
        <xdr:cNvSpPr/>
      </xdr:nvSpPr>
      <xdr:spPr>
        <a:xfrm>
          <a:off x="15240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141350</xdr:rowOff>
    </xdr:from>
    <xdr:ext cx="762000" cy="259045"/>
    <xdr:sp macro="" textlink="">
      <xdr:nvSpPr>
        <xdr:cNvPr id="346" name="テキスト ボックス 345"/>
        <xdr:cNvSpPr txBox="1"/>
      </xdr:nvSpPr>
      <xdr:spPr>
        <a:xfrm>
          <a:off x="14909800" y="112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166098</xdr:rowOff>
    </xdr:from>
    <xdr:to>
      <xdr:col>68</xdr:col>
      <xdr:colOff>203200</xdr:colOff>
      <xdr:row>65</xdr:row>
      <xdr:rowOff>96248</xdr:rowOff>
    </xdr:to>
    <xdr:sp macro="" textlink="">
      <xdr:nvSpPr>
        <xdr:cNvPr id="347" name="楕円 346"/>
        <xdr:cNvSpPr/>
      </xdr:nvSpPr>
      <xdr:spPr>
        <a:xfrm>
          <a:off x="14351000" y="111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81025</xdr:rowOff>
    </xdr:from>
    <xdr:ext cx="762000" cy="259045"/>
    <xdr:sp macro="" textlink="">
      <xdr:nvSpPr>
        <xdr:cNvPr id="348" name="テキスト ボックス 347"/>
        <xdr:cNvSpPr txBox="1"/>
      </xdr:nvSpPr>
      <xdr:spPr>
        <a:xfrm>
          <a:off x="14020800" y="1122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76472</xdr:rowOff>
    </xdr:from>
    <xdr:to>
      <xdr:col>64</xdr:col>
      <xdr:colOff>152400</xdr:colOff>
      <xdr:row>65</xdr:row>
      <xdr:rowOff>6622</xdr:rowOff>
    </xdr:to>
    <xdr:sp macro="" textlink="">
      <xdr:nvSpPr>
        <xdr:cNvPr id="349" name="楕円 348"/>
        <xdr:cNvSpPr/>
      </xdr:nvSpPr>
      <xdr:spPr>
        <a:xfrm>
          <a:off x="13462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162849</xdr:rowOff>
    </xdr:from>
    <xdr:ext cx="762000" cy="259045"/>
    <xdr:sp macro="" textlink="">
      <xdr:nvSpPr>
        <xdr:cNvPr id="350" name="テキスト ボックス 349"/>
        <xdr:cNvSpPr txBox="1"/>
      </xdr:nvSpPr>
      <xdr:spPr>
        <a:xfrm>
          <a:off x="13131800" y="11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ポイント下回っているが、前年度より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ポイント上昇した。これは、近年の新庁舎建設事業や過年発生補助災害復旧事業（し尿処理施設災害復旧事業）などの大型事業の元金償還開始等による元利償還金の増で分子が増加したためである。　</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の実施を予定しており、値の上昇が予想されることから、引き続き各種事業計画の整理・見直しを図り、充当可能基金への積立などにより交付税算入率が低い地方債の発行を抑制し、数値の改善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46567</xdr:rowOff>
    </xdr:to>
    <xdr:cxnSp macro="">
      <xdr:nvCxnSpPr>
        <xdr:cNvPr id="383" name="直線コネクタ 382"/>
        <xdr:cNvCxnSpPr/>
      </xdr:nvCxnSpPr>
      <xdr:spPr>
        <a:xfrm>
          <a:off x="16179800" y="687239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14394</xdr:rowOff>
    </xdr:to>
    <xdr:cxnSp macro="">
      <xdr:nvCxnSpPr>
        <xdr:cNvPr id="386" name="直線コネクタ 385"/>
        <xdr:cNvCxnSpPr/>
      </xdr:nvCxnSpPr>
      <xdr:spPr>
        <a:xfrm>
          <a:off x="15290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39</xdr:row>
      <xdr:rowOff>169756</xdr:rowOff>
    </xdr:to>
    <xdr:cxnSp macro="">
      <xdr:nvCxnSpPr>
        <xdr:cNvPr id="389" name="直線コネクタ 388"/>
        <xdr:cNvCxnSpPr/>
      </xdr:nvCxnSpPr>
      <xdr:spPr>
        <a:xfrm flipV="1">
          <a:off x="14401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1" name="テキスト ボックス 39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39</xdr:row>
      <xdr:rowOff>169756</xdr:rowOff>
    </xdr:to>
    <xdr:cxnSp macro="">
      <xdr:nvCxnSpPr>
        <xdr:cNvPr id="392" name="直線コネクタ 391"/>
        <xdr:cNvCxnSpPr/>
      </xdr:nvCxnSpPr>
      <xdr:spPr>
        <a:xfrm>
          <a:off x="13512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3" name="フローチャート: 判断 392"/>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4" name="テキスト ボックス 393"/>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5" name="フローチャート: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6" name="テキスト ボックス 395"/>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2" name="楕円 401"/>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3"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4" name="楕円 403"/>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405" name="テキスト ボックス 404"/>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6" name="楕円 405"/>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7" name="テキスト ボックス 406"/>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08" name="楕円 407"/>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9" name="テキスト ボックス 408"/>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0" name="楕円 409"/>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1" name="テキスト ボックス 410"/>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類似団体平均を上回り、前年度と比較し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ポイント上昇した。主な要因としては、水道事業会計の</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５決算の経常利益がなかったことによる公営企業債等繰入見込額の増、臨時財政対策債の</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年度分の参入期間終了や発行可能額の減による基準財政需要額算入見込額の減があげられる。</a:t>
          </a:r>
        </a:p>
        <a:p>
          <a:r>
            <a:rPr kumimoji="1" lang="ja-JP" altLang="en-US" sz="1300">
              <a:latin typeface="ＭＳ Ｐゴシック" panose="020B0600070205080204" pitchFamily="50" charset="-128"/>
              <a:ea typeface="ＭＳ Ｐゴシック" panose="020B0600070205080204" pitchFamily="50" charset="-128"/>
            </a:rPr>
            <a:t>　今後も交付税算入率が低い地方債の発行抑制や職員数の適正管理に努めるとともに、充当可能基金への計画的な積立てを行うなど財政の健全化を図っていく。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26035</xdr:rowOff>
    </xdr:from>
    <xdr:to>
      <xdr:col>81</xdr:col>
      <xdr:colOff>44450</xdr:colOff>
      <xdr:row>19</xdr:row>
      <xdr:rowOff>104458</xdr:rowOff>
    </xdr:to>
    <xdr:cxnSp macro="">
      <xdr:nvCxnSpPr>
        <xdr:cNvPr id="445" name="直線コネクタ 444"/>
        <xdr:cNvCxnSpPr/>
      </xdr:nvCxnSpPr>
      <xdr:spPr>
        <a:xfrm>
          <a:off x="16179800" y="328358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39158</xdr:rowOff>
    </xdr:from>
    <xdr:to>
      <xdr:col>77</xdr:col>
      <xdr:colOff>44450</xdr:colOff>
      <xdr:row>19</xdr:row>
      <xdr:rowOff>26035</xdr:rowOff>
    </xdr:to>
    <xdr:cxnSp macro="">
      <xdr:nvCxnSpPr>
        <xdr:cNvPr id="448" name="直線コネクタ 447"/>
        <xdr:cNvCxnSpPr/>
      </xdr:nvCxnSpPr>
      <xdr:spPr>
        <a:xfrm>
          <a:off x="15290800" y="2953808"/>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47731</xdr:rowOff>
    </xdr:from>
    <xdr:to>
      <xdr:col>72</xdr:col>
      <xdr:colOff>203200</xdr:colOff>
      <xdr:row>17</xdr:row>
      <xdr:rowOff>39158</xdr:rowOff>
    </xdr:to>
    <xdr:cxnSp macro="">
      <xdr:nvCxnSpPr>
        <xdr:cNvPr id="451" name="直線コネクタ 450"/>
        <xdr:cNvCxnSpPr/>
      </xdr:nvCxnSpPr>
      <xdr:spPr>
        <a:xfrm>
          <a:off x="14401800" y="2790931"/>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47731</xdr:rowOff>
    </xdr:from>
    <xdr:to>
      <xdr:col>68</xdr:col>
      <xdr:colOff>152400</xdr:colOff>
      <xdr:row>16</xdr:row>
      <xdr:rowOff>122132</xdr:rowOff>
    </xdr:to>
    <xdr:cxnSp macro="">
      <xdr:nvCxnSpPr>
        <xdr:cNvPr id="454" name="直線コネクタ 453"/>
        <xdr:cNvCxnSpPr/>
      </xdr:nvCxnSpPr>
      <xdr:spPr>
        <a:xfrm flipV="1">
          <a:off x="13512800" y="279093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17568</xdr:rowOff>
    </xdr:from>
    <xdr:to>
      <xdr:col>68</xdr:col>
      <xdr:colOff>203200</xdr:colOff>
      <xdr:row>15</xdr:row>
      <xdr:rowOff>119168</xdr:rowOff>
    </xdr:to>
    <xdr:sp macro="" textlink="">
      <xdr:nvSpPr>
        <xdr:cNvPr id="455" name="フローチャート: 判断 454"/>
        <xdr:cNvSpPr/>
      </xdr:nvSpPr>
      <xdr:spPr>
        <a:xfrm>
          <a:off x="14351000" y="25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56" name="テキスト ボックス 455"/>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57" name="フローチャート: 判断 456"/>
        <xdr:cNvSpPr/>
      </xdr:nvSpPr>
      <xdr:spPr>
        <a:xfrm>
          <a:off x="13462000" y="30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31979</xdr:rowOff>
    </xdr:from>
    <xdr:ext cx="762000" cy="259045"/>
    <xdr:sp macro="" textlink="">
      <xdr:nvSpPr>
        <xdr:cNvPr id="458" name="テキスト ボックス 457"/>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53658</xdr:rowOff>
    </xdr:from>
    <xdr:to>
      <xdr:col>81</xdr:col>
      <xdr:colOff>95250</xdr:colOff>
      <xdr:row>19</xdr:row>
      <xdr:rowOff>155258</xdr:rowOff>
    </xdr:to>
    <xdr:sp macro="" textlink="">
      <xdr:nvSpPr>
        <xdr:cNvPr id="464" name="楕円 463"/>
        <xdr:cNvSpPr/>
      </xdr:nvSpPr>
      <xdr:spPr>
        <a:xfrm>
          <a:off x="169672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25735</xdr:rowOff>
    </xdr:from>
    <xdr:ext cx="762000" cy="259045"/>
    <xdr:sp macro="" textlink="">
      <xdr:nvSpPr>
        <xdr:cNvPr id="465" name="将来負担の状況該当値テキスト"/>
        <xdr:cNvSpPr txBox="1"/>
      </xdr:nvSpPr>
      <xdr:spPr>
        <a:xfrm>
          <a:off x="17106900" y="328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146685</xdr:rowOff>
    </xdr:from>
    <xdr:to>
      <xdr:col>77</xdr:col>
      <xdr:colOff>95250</xdr:colOff>
      <xdr:row>19</xdr:row>
      <xdr:rowOff>76835</xdr:rowOff>
    </xdr:to>
    <xdr:sp macro="" textlink="">
      <xdr:nvSpPr>
        <xdr:cNvPr id="466" name="楕円 465"/>
        <xdr:cNvSpPr/>
      </xdr:nvSpPr>
      <xdr:spPr>
        <a:xfrm>
          <a:off x="16129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61612</xdr:rowOff>
    </xdr:from>
    <xdr:ext cx="736600" cy="259045"/>
    <xdr:sp macro="" textlink="">
      <xdr:nvSpPr>
        <xdr:cNvPr id="467" name="テキスト ボックス 466"/>
        <xdr:cNvSpPr txBox="1"/>
      </xdr:nvSpPr>
      <xdr:spPr>
        <a:xfrm>
          <a:off x="15798800" y="3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159808</xdr:rowOff>
    </xdr:from>
    <xdr:to>
      <xdr:col>73</xdr:col>
      <xdr:colOff>44450</xdr:colOff>
      <xdr:row>17</xdr:row>
      <xdr:rowOff>89958</xdr:rowOff>
    </xdr:to>
    <xdr:sp macro="" textlink="">
      <xdr:nvSpPr>
        <xdr:cNvPr id="468" name="楕円 467"/>
        <xdr:cNvSpPr/>
      </xdr:nvSpPr>
      <xdr:spPr>
        <a:xfrm>
          <a:off x="15240000" y="29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74735</xdr:rowOff>
    </xdr:from>
    <xdr:ext cx="762000" cy="259045"/>
    <xdr:sp macro="" textlink="">
      <xdr:nvSpPr>
        <xdr:cNvPr id="469" name="テキスト ボックス 468"/>
        <xdr:cNvSpPr txBox="1"/>
      </xdr:nvSpPr>
      <xdr:spPr>
        <a:xfrm>
          <a:off x="14909800" y="298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168381</xdr:rowOff>
    </xdr:from>
    <xdr:to>
      <xdr:col>68</xdr:col>
      <xdr:colOff>203200</xdr:colOff>
      <xdr:row>16</xdr:row>
      <xdr:rowOff>98531</xdr:rowOff>
    </xdr:to>
    <xdr:sp macro="" textlink="">
      <xdr:nvSpPr>
        <xdr:cNvPr id="470" name="楕円 469"/>
        <xdr:cNvSpPr/>
      </xdr:nvSpPr>
      <xdr:spPr>
        <a:xfrm>
          <a:off x="14351000" y="27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83308</xdr:rowOff>
    </xdr:from>
    <xdr:ext cx="762000" cy="259045"/>
    <xdr:sp macro="" textlink="">
      <xdr:nvSpPr>
        <xdr:cNvPr id="471" name="テキスト ボックス 470"/>
        <xdr:cNvSpPr txBox="1"/>
      </xdr:nvSpPr>
      <xdr:spPr>
        <a:xfrm>
          <a:off x="14020800" y="28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71332</xdr:rowOff>
    </xdr:from>
    <xdr:to>
      <xdr:col>64</xdr:col>
      <xdr:colOff>152400</xdr:colOff>
      <xdr:row>17</xdr:row>
      <xdr:rowOff>1482</xdr:rowOff>
    </xdr:to>
    <xdr:sp macro="" textlink="">
      <xdr:nvSpPr>
        <xdr:cNvPr id="472" name="楕円 471"/>
        <xdr:cNvSpPr/>
      </xdr:nvSpPr>
      <xdr:spPr>
        <a:xfrm>
          <a:off x="13462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11659</xdr:rowOff>
    </xdr:from>
    <xdr:ext cx="762000" cy="259045"/>
    <xdr:sp macro="" textlink="">
      <xdr:nvSpPr>
        <xdr:cNvPr id="473" name="テキスト ボックス 472"/>
        <xdr:cNvSpPr txBox="1"/>
      </xdr:nvSpPr>
      <xdr:spPr>
        <a:xfrm>
          <a:off x="13131800" y="258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14,952
14,834
325.76
13,614,697
12,213,987
1,202,999
6,417,776
11,114,022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期末手当や勤勉手当等の増により、人件費分の経常経費充当一般財源が増加したことで、前年度と比較して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ポイント上回っているのは、地理的要因から、ごみ・し尿処理業務、消防業務を町単独で行っているため、職員数が多いことが主な要因である。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引き続き定数管理・給与の適正化を推進し、また、民間委託の導入を含めた人件費の削減に努めていく。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104140</xdr:rowOff>
    </xdr:to>
    <xdr:cxnSp macro="">
      <xdr:nvCxnSpPr>
        <xdr:cNvPr id="64" name="直線コネクタ 63"/>
        <xdr:cNvCxnSpPr/>
      </xdr:nvCxnSpPr>
      <xdr:spPr>
        <a:xfrm>
          <a:off x="3987800" y="65780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49276</xdr:rowOff>
    </xdr:from>
    <xdr:to>
      <xdr:col>19</xdr:col>
      <xdr:colOff>187325</xdr:colOff>
      <xdr:row>38</xdr:row>
      <xdr:rowOff>62992</xdr:rowOff>
    </xdr:to>
    <xdr:cxnSp macro="">
      <xdr:nvCxnSpPr>
        <xdr:cNvPr id="67" name="直線コネクタ 66"/>
        <xdr:cNvCxnSpPr/>
      </xdr:nvCxnSpPr>
      <xdr:spPr>
        <a:xfrm>
          <a:off x="3098800" y="6564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140716</xdr:rowOff>
    </xdr:to>
    <xdr:cxnSp macro="">
      <xdr:nvCxnSpPr>
        <xdr:cNvPr id="70" name="直線コネクタ 69"/>
        <xdr:cNvCxnSpPr/>
      </xdr:nvCxnSpPr>
      <xdr:spPr>
        <a:xfrm flipV="1">
          <a:off x="2209800" y="65643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140716</xdr:rowOff>
    </xdr:from>
    <xdr:to>
      <xdr:col>11</xdr:col>
      <xdr:colOff>9525</xdr:colOff>
      <xdr:row>38</xdr:row>
      <xdr:rowOff>145288</xdr:rowOff>
    </xdr:to>
    <xdr:cxnSp macro="">
      <xdr:nvCxnSpPr>
        <xdr:cNvPr id="73" name="直線コネクタ 72"/>
        <xdr:cNvCxnSpPr/>
      </xdr:nvCxnSpPr>
      <xdr:spPr>
        <a:xfrm flipV="1">
          <a:off x="1320800" y="66558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169926</xdr:rowOff>
    </xdr:from>
    <xdr:to>
      <xdr:col>15</xdr:col>
      <xdr:colOff>149225</xdr:colOff>
      <xdr:row>38</xdr:row>
      <xdr:rowOff>100076</xdr:rowOff>
    </xdr:to>
    <xdr:sp macro="" textlink="">
      <xdr:nvSpPr>
        <xdr:cNvPr id="87" name="楕円 86"/>
        <xdr:cNvSpPr/>
      </xdr:nvSpPr>
      <xdr:spPr>
        <a:xfrm>
          <a:off x="3048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84853</xdr:rowOff>
    </xdr:from>
    <xdr:ext cx="762000" cy="259045"/>
    <xdr:sp macro="" textlink="">
      <xdr:nvSpPr>
        <xdr:cNvPr id="88" name="テキスト ボックス 87"/>
        <xdr:cNvSpPr txBox="1"/>
      </xdr:nvSpPr>
      <xdr:spPr>
        <a:xfrm>
          <a:off x="2717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89916</xdr:rowOff>
    </xdr:from>
    <xdr:to>
      <xdr:col>11</xdr:col>
      <xdr:colOff>60325</xdr:colOff>
      <xdr:row>39</xdr:row>
      <xdr:rowOff>20066</xdr:rowOff>
    </xdr:to>
    <xdr:sp macro="" textlink="">
      <xdr:nvSpPr>
        <xdr:cNvPr id="89" name="楕円 88"/>
        <xdr:cNvSpPr/>
      </xdr:nvSpPr>
      <xdr:spPr>
        <a:xfrm>
          <a:off x="2159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4843</xdr:rowOff>
    </xdr:from>
    <xdr:ext cx="762000" cy="259045"/>
    <xdr:sp macro="" textlink="">
      <xdr:nvSpPr>
        <xdr:cNvPr id="90" name="テキスト ボックス 89"/>
        <xdr:cNvSpPr txBox="1"/>
      </xdr:nvSpPr>
      <xdr:spPr>
        <a:xfrm>
          <a:off x="1828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94488</xdr:rowOff>
    </xdr:from>
    <xdr:to>
      <xdr:col>6</xdr:col>
      <xdr:colOff>171450</xdr:colOff>
      <xdr:row>39</xdr:row>
      <xdr:rowOff>24638</xdr:rowOff>
    </xdr:to>
    <xdr:sp macro="" textlink="">
      <xdr:nvSpPr>
        <xdr:cNvPr id="91" name="楕円 90"/>
        <xdr:cNvSpPr/>
      </xdr:nvSpPr>
      <xdr:spPr>
        <a:xfrm>
          <a:off x="1270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9415</xdr:rowOff>
    </xdr:from>
    <xdr:ext cx="762000" cy="259045"/>
    <xdr:sp macro="" textlink="">
      <xdr:nvSpPr>
        <xdr:cNvPr id="92" name="テキスト ボックス 91"/>
        <xdr:cNvSpPr txBox="1"/>
      </xdr:nvSpPr>
      <xdr:spPr>
        <a:xfrm>
          <a:off x="939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前年度の庁舎移転後の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年未満契約から通年契約になったことによる大子町役場総合管理業務委託料や情報系サ－バ・ネットワ－ク機器賃借料等の増により、物件費分の経常経費充当一般財源が増加したことで、前年度と比較して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業務の合理化が進む中で、システムの委託料や使用料も高くなっていることから、契約内容を精査し、抑制に努めていく。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136525</xdr:rowOff>
    </xdr:from>
    <xdr:to>
      <xdr:col>82</xdr:col>
      <xdr:colOff>107950</xdr:colOff>
      <xdr:row>18</xdr:row>
      <xdr:rowOff>98425</xdr:rowOff>
    </xdr:to>
    <xdr:cxnSp macro="">
      <xdr:nvCxnSpPr>
        <xdr:cNvPr id="129" name="直線コネクタ 128"/>
        <xdr:cNvCxnSpPr/>
      </xdr:nvCxnSpPr>
      <xdr:spPr>
        <a:xfrm>
          <a:off x="15671800" y="30511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79375</xdr:rowOff>
    </xdr:from>
    <xdr:to>
      <xdr:col>78</xdr:col>
      <xdr:colOff>69850</xdr:colOff>
      <xdr:row>17</xdr:row>
      <xdr:rowOff>136525</xdr:rowOff>
    </xdr:to>
    <xdr:cxnSp macro="">
      <xdr:nvCxnSpPr>
        <xdr:cNvPr id="132" name="直線コネクタ 131"/>
        <xdr:cNvCxnSpPr/>
      </xdr:nvCxnSpPr>
      <xdr:spPr>
        <a:xfrm>
          <a:off x="14782800" y="28225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34" name="テキスト ボックス 133"/>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79375</xdr:rowOff>
    </xdr:from>
    <xdr:to>
      <xdr:col>73</xdr:col>
      <xdr:colOff>180975</xdr:colOff>
      <xdr:row>17</xdr:row>
      <xdr:rowOff>12700</xdr:rowOff>
    </xdr:to>
    <xdr:cxnSp macro="">
      <xdr:nvCxnSpPr>
        <xdr:cNvPr id="135" name="直線コネクタ 134"/>
        <xdr:cNvCxnSpPr/>
      </xdr:nvCxnSpPr>
      <xdr:spPr>
        <a:xfrm flipV="1">
          <a:off x="13893800" y="2822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17</xdr:row>
      <xdr:rowOff>12700</xdr:rowOff>
    </xdr:to>
    <xdr:cxnSp macro="">
      <xdr:nvCxnSpPr>
        <xdr:cNvPr id="138" name="直線コネクタ 137"/>
        <xdr:cNvCxnSpPr/>
      </xdr:nvCxnSpPr>
      <xdr:spPr>
        <a:xfrm>
          <a:off x="13004800" y="277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114300</xdr:rowOff>
    </xdr:from>
    <xdr:to>
      <xdr:col>69</xdr:col>
      <xdr:colOff>142875</xdr:colOff>
      <xdr:row>15</xdr:row>
      <xdr:rowOff>44450</xdr:rowOff>
    </xdr:to>
    <xdr:sp macro="" textlink="">
      <xdr:nvSpPr>
        <xdr:cNvPr id="139" name="フローチャート: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0" name="テキスト ボックス 139"/>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123825</xdr:rowOff>
    </xdr:from>
    <xdr:to>
      <xdr:col>65</xdr:col>
      <xdr:colOff>53975</xdr:colOff>
      <xdr:row>15</xdr:row>
      <xdr:rowOff>53975</xdr:rowOff>
    </xdr:to>
    <xdr:sp macro="" textlink="">
      <xdr:nvSpPr>
        <xdr:cNvPr id="141" name="フローチャート: 判断 140"/>
        <xdr:cNvSpPr/>
      </xdr:nvSpPr>
      <xdr:spPr>
        <a:xfrm>
          <a:off x="12954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64152</xdr:rowOff>
    </xdr:from>
    <xdr:ext cx="762000" cy="259045"/>
    <xdr:sp macro="" textlink="">
      <xdr:nvSpPr>
        <xdr:cNvPr id="142" name="テキスト ボックス 141"/>
        <xdr:cNvSpPr txBox="1"/>
      </xdr:nvSpPr>
      <xdr:spPr>
        <a:xfrm>
          <a:off x="12623800" y="22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47625</xdr:rowOff>
    </xdr:from>
    <xdr:to>
      <xdr:col>82</xdr:col>
      <xdr:colOff>158750</xdr:colOff>
      <xdr:row>18</xdr:row>
      <xdr:rowOff>149225</xdr:rowOff>
    </xdr:to>
    <xdr:sp macro="" textlink="">
      <xdr:nvSpPr>
        <xdr:cNvPr id="148" name="楕円 147"/>
        <xdr:cNvSpPr/>
      </xdr:nvSpPr>
      <xdr:spPr>
        <a:xfrm>
          <a:off x="164592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19702</xdr:rowOff>
    </xdr:from>
    <xdr:ext cx="762000" cy="259045"/>
    <xdr:sp macro="" textlink="">
      <xdr:nvSpPr>
        <xdr:cNvPr id="149" name="物件費該当値テキスト"/>
        <xdr:cNvSpPr txBox="1"/>
      </xdr:nvSpPr>
      <xdr:spPr>
        <a:xfrm>
          <a:off x="165989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85725</xdr:rowOff>
    </xdr:from>
    <xdr:to>
      <xdr:col>78</xdr:col>
      <xdr:colOff>120650</xdr:colOff>
      <xdr:row>18</xdr:row>
      <xdr:rowOff>15875</xdr:rowOff>
    </xdr:to>
    <xdr:sp macro="" textlink="">
      <xdr:nvSpPr>
        <xdr:cNvPr id="150" name="楕円 149"/>
        <xdr:cNvSpPr/>
      </xdr:nvSpPr>
      <xdr:spPr>
        <a:xfrm>
          <a:off x="15621000" y="30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652</xdr:rowOff>
    </xdr:from>
    <xdr:ext cx="736600" cy="259045"/>
    <xdr:sp macro="" textlink="">
      <xdr:nvSpPr>
        <xdr:cNvPr id="151" name="テキスト ボックス 150"/>
        <xdr:cNvSpPr txBox="1"/>
      </xdr:nvSpPr>
      <xdr:spPr>
        <a:xfrm>
          <a:off x="15290800" y="308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28575</xdr:rowOff>
    </xdr:from>
    <xdr:to>
      <xdr:col>74</xdr:col>
      <xdr:colOff>31750</xdr:colOff>
      <xdr:row>16</xdr:row>
      <xdr:rowOff>130175</xdr:rowOff>
    </xdr:to>
    <xdr:sp macro="" textlink="">
      <xdr:nvSpPr>
        <xdr:cNvPr id="152" name="楕円 151"/>
        <xdr:cNvSpPr/>
      </xdr:nvSpPr>
      <xdr:spPr>
        <a:xfrm>
          <a:off x="14732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53" name="テキスト ボックス 152"/>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54" name="楕円 153"/>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55" name="テキスト ボックス 154"/>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6" name="楕円 155"/>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57" name="テキスト ボックス 156"/>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予防接種委託料や介護用品事業等の減により、扶助費分の経常経費充当一般財源が減少したことで、前年度と比較して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高齢化率が</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年度末現在）である本町においては、今後も老人福祉費等に係る扶助費の増加が見込まれるため、事業の内容を精査し適正な執行に努めていく。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20865</xdr:rowOff>
    </xdr:from>
    <xdr:to>
      <xdr:col>24</xdr:col>
      <xdr:colOff>25400</xdr:colOff>
      <xdr:row>62</xdr:row>
      <xdr:rowOff>61685</xdr:rowOff>
    </xdr:to>
    <xdr:cxnSp macro="">
      <xdr:nvCxnSpPr>
        <xdr:cNvPr id="187" name="直線コネクタ 186"/>
        <xdr:cNvCxnSpPr/>
      </xdr:nvCxnSpPr>
      <xdr:spPr>
        <a:xfrm flipV="1">
          <a:off x="4826000" y="9107715"/>
          <a:ext cx="0" cy="15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8"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9" name="直線コネクタ 188"/>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20865</xdr:rowOff>
    </xdr:from>
    <xdr:to>
      <xdr:col>24</xdr:col>
      <xdr:colOff>114300</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151493</xdr:rowOff>
    </xdr:to>
    <xdr:cxnSp macro="">
      <xdr:nvCxnSpPr>
        <xdr:cNvPr id="192" name="直線コネクタ 191"/>
        <xdr:cNvCxnSpPr/>
      </xdr:nvCxnSpPr>
      <xdr:spPr>
        <a:xfrm flipV="1">
          <a:off x="3987800" y="9842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151493</xdr:rowOff>
    </xdr:to>
    <xdr:cxnSp macro="">
      <xdr:nvCxnSpPr>
        <xdr:cNvPr id="195" name="直線コネクタ 194"/>
        <xdr:cNvCxnSpPr/>
      </xdr:nvCxnSpPr>
      <xdr:spPr>
        <a:xfrm>
          <a:off x="3098800" y="97445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197" name="テキスト ボックス 196"/>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135165</xdr:rowOff>
    </xdr:to>
    <xdr:cxnSp macro="">
      <xdr:nvCxnSpPr>
        <xdr:cNvPr id="198" name="直線コネクタ 197"/>
        <xdr:cNvCxnSpPr/>
      </xdr:nvCxnSpPr>
      <xdr:spPr>
        <a:xfrm flipV="1">
          <a:off x="2209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201" name="直線コネクタ 200"/>
        <xdr:cNvCxnSpPr/>
      </xdr:nvCxnSpPr>
      <xdr:spPr>
        <a:xfrm flipV="1">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4" name="フローチャート: 判断 203"/>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5" name="テキスト ボックス 204"/>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9" name="楕円 218"/>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20" name="テキスト ボックス 219"/>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修繕料等の増により、維持補修費の経常経費充当一般財源が増加したことで、前年度と比較してその他全体で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その他の比率で多くを占めるのが、繰出金の</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％だが、前年度と比較すると増減はなかった。</a:t>
          </a:r>
        </a:p>
        <a:p>
          <a:r>
            <a:rPr kumimoji="1" lang="ja-JP" altLang="en-US" sz="1300">
              <a:latin typeface="ＭＳ Ｐゴシック" panose="020B0600070205080204" pitchFamily="50" charset="-128"/>
              <a:ea typeface="ＭＳ Ｐゴシック" panose="020B0600070205080204" pitchFamily="50" charset="-128"/>
            </a:rPr>
            <a:t>　繰出金は経年で比較しても高い傾向にあるため、今後も各会計における財政の健全化を図り、抑制に努めていく。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50" name="直線コネクタ 249"/>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51" name="その他最小値テキスト"/>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52" name="直線コネクタ 251"/>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3"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4" name="直線コネクタ 253"/>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118835</xdr:rowOff>
    </xdr:to>
    <xdr:cxnSp macro="">
      <xdr:nvCxnSpPr>
        <xdr:cNvPr id="255" name="直線コネクタ 254"/>
        <xdr:cNvCxnSpPr/>
      </xdr:nvCxnSpPr>
      <xdr:spPr>
        <a:xfrm>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41020</xdr:rowOff>
    </xdr:from>
    <xdr:ext cx="762000" cy="259045"/>
    <xdr:sp macro="" textlink="">
      <xdr:nvSpPr>
        <xdr:cNvPr id="256" name="その他平均値テキスト"/>
        <xdr:cNvSpPr txBox="1"/>
      </xdr:nvSpPr>
      <xdr:spPr>
        <a:xfrm>
          <a:off x="16598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7" name="フローチャート: 判断 256"/>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86178</xdr:rowOff>
    </xdr:to>
    <xdr:cxnSp macro="">
      <xdr:nvCxnSpPr>
        <xdr:cNvPr id="258" name="直線コネクタ 257"/>
        <xdr:cNvCxnSpPr/>
      </xdr:nvCxnSpPr>
      <xdr:spPr>
        <a:xfrm>
          <a:off x="14782800" y="943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9" name="フローチャート: 判断 258"/>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60" name="テキスト ボックス 259"/>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9978</xdr:rowOff>
    </xdr:from>
    <xdr:to>
      <xdr:col>73</xdr:col>
      <xdr:colOff>180975</xdr:colOff>
      <xdr:row>56</xdr:row>
      <xdr:rowOff>1815</xdr:rowOff>
    </xdr:to>
    <xdr:cxnSp macro="">
      <xdr:nvCxnSpPr>
        <xdr:cNvPr id="261" name="直線コネクタ 260"/>
        <xdr:cNvCxnSpPr/>
      </xdr:nvCxnSpPr>
      <xdr:spPr>
        <a:xfrm flipV="1">
          <a:off x="13893800" y="9439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62" name="フローチャート: 判断 261"/>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3" name="テキスト ボックス 262"/>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67128</xdr:rowOff>
    </xdr:to>
    <xdr:cxnSp macro="">
      <xdr:nvCxnSpPr>
        <xdr:cNvPr id="264" name="直線コネクタ 263"/>
        <xdr:cNvCxnSpPr/>
      </xdr:nvCxnSpPr>
      <xdr:spPr>
        <a:xfrm flipV="1">
          <a:off x="13004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89807</xdr:rowOff>
    </xdr:from>
    <xdr:to>
      <xdr:col>69</xdr:col>
      <xdr:colOff>142875</xdr:colOff>
      <xdr:row>56</xdr:row>
      <xdr:rowOff>19957</xdr:rowOff>
    </xdr:to>
    <xdr:sp macro="" textlink="">
      <xdr:nvSpPr>
        <xdr:cNvPr id="265" name="フローチャート: 判断 264"/>
        <xdr:cNvSpPr/>
      </xdr:nvSpPr>
      <xdr:spPr>
        <a:xfrm>
          <a:off x="13843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66" name="テキスト ボックス 265"/>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67" name="フローチャート: 判断 266"/>
        <xdr:cNvSpPr/>
      </xdr:nvSpPr>
      <xdr:spPr>
        <a:xfrm>
          <a:off x="12954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68" name="テキスト ボックス 267"/>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4" name="楕円 273"/>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40112</xdr:rowOff>
    </xdr:from>
    <xdr:ext cx="762000" cy="259045"/>
    <xdr:sp macro="" textlink="">
      <xdr:nvSpPr>
        <xdr:cNvPr id="275" name="その他該当値テキスト"/>
        <xdr:cNvSpPr txBox="1"/>
      </xdr:nvSpPr>
      <xdr:spPr>
        <a:xfrm>
          <a:off x="16598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6" name="楕円 275"/>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7" name="テキスト ボックス 276"/>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8" name="楕円 277"/>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9" name="テキスト ボックス 278"/>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80" name="楕円 279"/>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37392</xdr:rowOff>
    </xdr:from>
    <xdr:ext cx="762000" cy="259045"/>
    <xdr:sp macro="" textlink="">
      <xdr:nvSpPr>
        <xdr:cNvPr id="281" name="テキスト ボックス 280"/>
        <xdr:cNvSpPr txBox="1"/>
      </xdr:nvSpPr>
      <xdr:spPr>
        <a:xfrm>
          <a:off x="13512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16328</xdr:rowOff>
    </xdr:from>
    <xdr:to>
      <xdr:col>65</xdr:col>
      <xdr:colOff>53975</xdr:colOff>
      <xdr:row>56</xdr:row>
      <xdr:rowOff>117928</xdr:rowOff>
    </xdr:to>
    <xdr:sp macro="" textlink="">
      <xdr:nvSpPr>
        <xdr:cNvPr id="282" name="楕円 281"/>
        <xdr:cNvSpPr/>
      </xdr:nvSpPr>
      <xdr:spPr>
        <a:xfrm>
          <a:off x="12954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102705</xdr:rowOff>
    </xdr:from>
    <xdr:ext cx="762000" cy="259045"/>
    <xdr:sp macro="" textlink="">
      <xdr:nvSpPr>
        <xdr:cNvPr id="283" name="テキスト ボックス 282"/>
        <xdr:cNvSpPr txBox="1"/>
      </xdr:nvSpPr>
      <xdr:spPr>
        <a:xfrm>
          <a:off x="12623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和牛乳牛飼料支援助金等の減により、補助費分の経常経費充当一般財源が減少したことで、前年度と比較して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ポイント減少した。類似団体平均と比較すると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ポイント下回っているが、これは地理的要因から、ごみ・し尿処理業務、消防業務等を一部事務組合等へ委託せず、町単独で行っているためである。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今後も各種団体等への補助金の見直し等により抑制に努めていく。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8" name="直線コネクタ 307"/>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10" name="直線コネクタ 30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11"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2" name="直線コネクタ 311"/>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104140</xdr:rowOff>
    </xdr:to>
    <xdr:cxnSp macro="">
      <xdr:nvCxnSpPr>
        <xdr:cNvPr id="313" name="直線コネクタ 312"/>
        <xdr:cNvCxnSpPr/>
      </xdr:nvCxnSpPr>
      <xdr:spPr>
        <a:xfrm flipV="1">
          <a:off x="15671800" y="59151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4"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117856</xdr:rowOff>
    </xdr:to>
    <xdr:cxnSp macro="">
      <xdr:nvCxnSpPr>
        <xdr:cNvPr id="316" name="直線コネクタ 315"/>
        <xdr:cNvCxnSpPr/>
      </xdr:nvCxnSpPr>
      <xdr:spPr>
        <a:xfrm flipV="1">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7" name="フローチャート: 判断 316"/>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18" name="テキスト ボックス 317"/>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136144</xdr:rowOff>
    </xdr:to>
    <xdr:cxnSp macro="">
      <xdr:nvCxnSpPr>
        <xdr:cNvPr id="319" name="直線コネクタ 318"/>
        <xdr:cNvCxnSpPr/>
      </xdr:nvCxnSpPr>
      <xdr:spPr>
        <a:xfrm flipV="1">
          <a:off x="13893800" y="5947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20" name="フローチャート: 判断 319"/>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1" name="テキスト ボックス 320"/>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136144</xdr:rowOff>
    </xdr:to>
    <xdr:cxnSp macro="">
      <xdr:nvCxnSpPr>
        <xdr:cNvPr id="322" name="直線コネクタ 321"/>
        <xdr:cNvCxnSpPr/>
      </xdr:nvCxnSpPr>
      <xdr:spPr>
        <a:xfrm>
          <a:off x="13004800" y="5938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3" name="フローチャート: 判断 322"/>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4" name="テキスト ボックス 32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32" name="楕円 331"/>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33" name="補助費等該当値テキスト"/>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4" name="楕円 333"/>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5" name="テキスト ボックス 334"/>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6" name="楕円 33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7" name="テキスト ボックス 33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8" name="楕円 337"/>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9" name="テキスト ボックス 338"/>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40" name="楕円 339"/>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41" name="テキスト ボックス 340"/>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年度借入の災害対策債、過年発生補助災害復旧事業債の元金償還の開始等により、公債費分の経常経費充当一般財源が増加したことで、前年度と比較して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ポイント上回った。今後も大型普通建設事業の予定があるため、基金の積立てや後年度の償還見通しを立てながら、交付税算入率が低い地方債の発行を抑制していく。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6" name="直線コネクタ 355"/>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7" name="テキスト ボックス 356"/>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0" name="直線コネクタ 359"/>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1" name="テキスト ボックス 360"/>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81</xdr:row>
      <xdr:rowOff>64136</xdr:rowOff>
    </xdr:to>
    <xdr:cxnSp macro="">
      <xdr:nvCxnSpPr>
        <xdr:cNvPr id="364" name="直線コネクタ 363"/>
        <xdr:cNvCxnSpPr/>
      </xdr:nvCxnSpPr>
      <xdr:spPr>
        <a:xfrm flipV="1">
          <a:off x="4826000" y="12745720"/>
          <a:ext cx="0" cy="120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36213</xdr:rowOff>
    </xdr:from>
    <xdr:ext cx="762000" cy="259045"/>
    <xdr:sp macro="" textlink="">
      <xdr:nvSpPr>
        <xdr:cNvPr id="365" name="公債費最小値テキスト"/>
        <xdr:cNvSpPr txBox="1"/>
      </xdr:nvSpPr>
      <xdr:spPr>
        <a:xfrm>
          <a:off x="4914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64136</xdr:rowOff>
    </xdr:from>
    <xdr:to>
      <xdr:col>24</xdr:col>
      <xdr:colOff>114300</xdr:colOff>
      <xdr:row>81</xdr:row>
      <xdr:rowOff>64136</xdr:rowOff>
    </xdr:to>
    <xdr:cxnSp macro="">
      <xdr:nvCxnSpPr>
        <xdr:cNvPr id="366" name="直線コネクタ 365"/>
        <xdr:cNvCxnSpPr/>
      </xdr:nvCxnSpPr>
      <xdr:spPr>
        <a:xfrm>
          <a:off x="4737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7" name="公債費最大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8" name="直線コネクタ 367"/>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132714</xdr:rowOff>
    </xdr:to>
    <xdr:cxnSp macro="">
      <xdr:nvCxnSpPr>
        <xdr:cNvPr id="369" name="直線コネクタ 368"/>
        <xdr:cNvCxnSpPr/>
      </xdr:nvCxnSpPr>
      <xdr:spPr>
        <a:xfrm>
          <a:off x="3987800" y="136372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70" name="公債費平均値テキスト"/>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1" name="フローチャート: 判断 370"/>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167005</xdr:rowOff>
    </xdr:from>
    <xdr:to>
      <xdr:col>19</xdr:col>
      <xdr:colOff>187325</xdr:colOff>
      <xdr:row>79</xdr:row>
      <xdr:rowOff>92711</xdr:rowOff>
    </xdr:to>
    <xdr:cxnSp macro="">
      <xdr:nvCxnSpPr>
        <xdr:cNvPr id="372" name="直線コネクタ 371"/>
        <xdr:cNvCxnSpPr/>
      </xdr:nvCxnSpPr>
      <xdr:spPr>
        <a:xfrm>
          <a:off x="3098800" y="1354010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156211</xdr:rowOff>
    </xdr:from>
    <xdr:to>
      <xdr:col>20</xdr:col>
      <xdr:colOff>38100</xdr:colOff>
      <xdr:row>79</xdr:row>
      <xdr:rowOff>86361</xdr:rowOff>
    </xdr:to>
    <xdr:sp macro="" textlink="">
      <xdr:nvSpPr>
        <xdr:cNvPr id="373" name="フローチャート: 判断 372"/>
        <xdr:cNvSpPr/>
      </xdr:nvSpPr>
      <xdr:spPr>
        <a:xfrm>
          <a:off x="3937000" y="135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96538</xdr:rowOff>
    </xdr:from>
    <xdr:ext cx="736600" cy="259045"/>
    <xdr:sp macro="" textlink="">
      <xdr:nvSpPr>
        <xdr:cNvPr id="374" name="テキスト ボックス 373"/>
        <xdr:cNvSpPr txBox="1"/>
      </xdr:nvSpPr>
      <xdr:spPr>
        <a:xfrm>
          <a:off x="3606800" y="1329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167005</xdr:rowOff>
    </xdr:from>
    <xdr:to>
      <xdr:col>15</xdr:col>
      <xdr:colOff>98425</xdr:colOff>
      <xdr:row>79</xdr:row>
      <xdr:rowOff>24130</xdr:rowOff>
    </xdr:to>
    <xdr:cxnSp macro="">
      <xdr:nvCxnSpPr>
        <xdr:cNvPr id="375" name="直線コネクタ 374"/>
        <xdr:cNvCxnSpPr/>
      </xdr:nvCxnSpPr>
      <xdr:spPr>
        <a:xfrm flipV="1">
          <a:off x="2209800" y="13540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127636</xdr:rowOff>
    </xdr:from>
    <xdr:to>
      <xdr:col>15</xdr:col>
      <xdr:colOff>149225</xdr:colOff>
      <xdr:row>79</xdr:row>
      <xdr:rowOff>57786</xdr:rowOff>
    </xdr:to>
    <xdr:sp macro="" textlink="">
      <xdr:nvSpPr>
        <xdr:cNvPr id="376" name="フローチャート: 判断 375"/>
        <xdr:cNvSpPr/>
      </xdr:nvSpPr>
      <xdr:spPr>
        <a:xfrm>
          <a:off x="30480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42563</xdr:rowOff>
    </xdr:from>
    <xdr:ext cx="762000" cy="259045"/>
    <xdr:sp macro="" textlink="">
      <xdr:nvSpPr>
        <xdr:cNvPr id="377" name="テキスト ボックス 376"/>
        <xdr:cNvSpPr txBox="1"/>
      </xdr:nvSpPr>
      <xdr:spPr>
        <a:xfrm>
          <a:off x="2717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xdr:rowOff>
    </xdr:from>
    <xdr:to>
      <xdr:col>11</xdr:col>
      <xdr:colOff>9525</xdr:colOff>
      <xdr:row>79</xdr:row>
      <xdr:rowOff>24130</xdr:rowOff>
    </xdr:to>
    <xdr:cxnSp macro="">
      <xdr:nvCxnSpPr>
        <xdr:cNvPr id="378" name="直線コネクタ 377"/>
        <xdr:cNvCxnSpPr/>
      </xdr:nvCxnSpPr>
      <xdr:spPr>
        <a:xfrm>
          <a:off x="1320800" y="13557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13336</xdr:rowOff>
    </xdr:from>
    <xdr:to>
      <xdr:col>11</xdr:col>
      <xdr:colOff>60325</xdr:colOff>
      <xdr:row>79</xdr:row>
      <xdr:rowOff>114936</xdr:rowOff>
    </xdr:to>
    <xdr:sp macro="" textlink="">
      <xdr:nvSpPr>
        <xdr:cNvPr id="379" name="フローチャート: 判断 378"/>
        <xdr:cNvSpPr/>
      </xdr:nvSpPr>
      <xdr:spPr>
        <a:xfrm>
          <a:off x="2159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80" name="テキスト ボックス 379"/>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1" name="フローチャート: 判断 380"/>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82" name="テキスト ボックス 381"/>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81914</xdr:rowOff>
    </xdr:from>
    <xdr:to>
      <xdr:col>24</xdr:col>
      <xdr:colOff>76200</xdr:colOff>
      <xdr:row>80</xdr:row>
      <xdr:rowOff>12064</xdr:rowOff>
    </xdr:to>
    <xdr:sp macro="" textlink="">
      <xdr:nvSpPr>
        <xdr:cNvPr id="388" name="楕円 387"/>
        <xdr:cNvSpPr/>
      </xdr:nvSpPr>
      <xdr:spPr>
        <a:xfrm>
          <a:off x="47752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53991</xdr:rowOff>
    </xdr:from>
    <xdr:ext cx="762000" cy="259045"/>
    <xdr:sp macro="" textlink="">
      <xdr:nvSpPr>
        <xdr:cNvPr id="389" name="公債費該当値テキスト"/>
        <xdr:cNvSpPr txBox="1"/>
      </xdr:nvSpPr>
      <xdr:spPr>
        <a:xfrm>
          <a:off x="49149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0" name="楕円 389"/>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1" name="テキスト ボックス 390"/>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116205</xdr:rowOff>
    </xdr:from>
    <xdr:to>
      <xdr:col>15</xdr:col>
      <xdr:colOff>149225</xdr:colOff>
      <xdr:row>79</xdr:row>
      <xdr:rowOff>46355</xdr:rowOff>
    </xdr:to>
    <xdr:sp macro="" textlink="">
      <xdr:nvSpPr>
        <xdr:cNvPr id="392" name="楕円 391"/>
        <xdr:cNvSpPr/>
      </xdr:nvSpPr>
      <xdr:spPr>
        <a:xfrm>
          <a:off x="3048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56532</xdr:rowOff>
    </xdr:from>
    <xdr:ext cx="762000" cy="259045"/>
    <xdr:sp macro="" textlink="">
      <xdr:nvSpPr>
        <xdr:cNvPr id="393" name="テキスト ボックス 392"/>
        <xdr:cNvSpPr txBox="1"/>
      </xdr:nvSpPr>
      <xdr:spPr>
        <a:xfrm>
          <a:off x="2717800" y="1325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4" name="楕円 393"/>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85107</xdr:rowOff>
    </xdr:from>
    <xdr:ext cx="762000" cy="259045"/>
    <xdr:sp macro="" textlink="">
      <xdr:nvSpPr>
        <xdr:cNvPr id="395" name="テキスト ボックス 394"/>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133350</xdr:rowOff>
    </xdr:from>
    <xdr:to>
      <xdr:col>6</xdr:col>
      <xdr:colOff>171450</xdr:colOff>
      <xdr:row>79</xdr:row>
      <xdr:rowOff>63500</xdr:rowOff>
    </xdr:to>
    <xdr:sp macro="" textlink="">
      <xdr:nvSpPr>
        <xdr:cNvPr id="396" name="楕円 395"/>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73677</xdr:rowOff>
    </xdr:from>
    <xdr:ext cx="762000" cy="259045"/>
    <xdr:sp macro="" textlink="">
      <xdr:nvSpPr>
        <xdr:cNvPr id="397" name="テキスト ボックス 396"/>
        <xdr:cNvSpPr txBox="1"/>
      </xdr:nvSpPr>
      <xdr:spPr>
        <a:xfrm>
          <a:off x="939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ポイント上回った。主な理由は、人件費、物件費で経常経費充当一般財源が増加したためである。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今後も類似団体平均を上回っている人件費を重点に、物件費、扶助費等についても必要なサービスを確保しつつ抑制に努め、経常収支比率の改善を図っていく。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5" name="直線コネクタ 424"/>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6"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7" name="直線コネクタ 426"/>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69850</xdr:rowOff>
    </xdr:to>
    <xdr:cxnSp macro="">
      <xdr:nvCxnSpPr>
        <xdr:cNvPr id="430" name="直線コネクタ 429"/>
        <xdr:cNvCxnSpPr/>
      </xdr:nvCxnSpPr>
      <xdr:spPr>
        <a:xfrm>
          <a:off x="15671800" y="134848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78</xdr:row>
      <xdr:rowOff>111761</xdr:rowOff>
    </xdr:to>
    <xdr:cxnSp macro="">
      <xdr:nvCxnSpPr>
        <xdr:cNvPr id="433" name="直線コネクタ 432"/>
        <xdr:cNvCxnSpPr/>
      </xdr:nvCxnSpPr>
      <xdr:spPr>
        <a:xfrm>
          <a:off x="14782800" y="13164820"/>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4" name="フローチャート: 判断 433"/>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81297</xdr:rowOff>
    </xdr:from>
    <xdr:ext cx="736600" cy="259045"/>
    <xdr:sp macro="" textlink="">
      <xdr:nvSpPr>
        <xdr:cNvPr id="435" name="テキスト ボックス 434"/>
        <xdr:cNvSpPr txBox="1"/>
      </xdr:nvSpPr>
      <xdr:spPr>
        <a:xfrm>
          <a:off x="15290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134620</xdr:rowOff>
    </xdr:from>
    <xdr:to>
      <xdr:col>73</xdr:col>
      <xdr:colOff>180975</xdr:colOff>
      <xdr:row>79</xdr:row>
      <xdr:rowOff>77470</xdr:rowOff>
    </xdr:to>
    <xdr:cxnSp macro="">
      <xdr:nvCxnSpPr>
        <xdr:cNvPr id="436" name="直線コネクタ 435"/>
        <xdr:cNvCxnSpPr/>
      </xdr:nvCxnSpPr>
      <xdr:spPr>
        <a:xfrm flipV="1">
          <a:off x="13893800" y="1316482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7" name="フローチャート: 判断 436"/>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8" name="テキスト ボックス 437"/>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77470</xdr:rowOff>
    </xdr:to>
    <xdr:cxnSp macro="">
      <xdr:nvCxnSpPr>
        <xdr:cNvPr id="439" name="直線コネクタ 438"/>
        <xdr:cNvCxnSpPr/>
      </xdr:nvCxnSpPr>
      <xdr:spPr>
        <a:xfrm>
          <a:off x="13004800" y="13561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40" name="フローチャート: 判断 43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41" name="テキスト ボックス 44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42" name="フローチャート: 判断 441"/>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43" name="テキスト ボックス 442"/>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9" name="楕円 448"/>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0"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60961</xdr:rowOff>
    </xdr:from>
    <xdr:to>
      <xdr:col>78</xdr:col>
      <xdr:colOff>120650</xdr:colOff>
      <xdr:row>78</xdr:row>
      <xdr:rowOff>162561</xdr:rowOff>
    </xdr:to>
    <xdr:sp macro="" textlink="">
      <xdr:nvSpPr>
        <xdr:cNvPr id="451" name="楕円 450"/>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147338</xdr:rowOff>
    </xdr:from>
    <xdr:ext cx="736600" cy="259045"/>
    <xdr:sp macro="" textlink="">
      <xdr:nvSpPr>
        <xdr:cNvPr id="452" name="テキスト ボックス 451"/>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3" name="楕円 452"/>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4" name="テキスト ボックス 453"/>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5" name="楕円 454"/>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6" name="テキスト ボックス 455"/>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7" name="楕円 456"/>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8" name="テキスト ボックス 457"/>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29203</xdr:rowOff>
    </xdr:from>
    <xdr:to>
      <xdr:col>29</xdr:col>
      <xdr:colOff>127000</xdr:colOff>
      <xdr:row>13</xdr:row>
      <xdr:rowOff>156615</xdr:rowOff>
    </xdr:to>
    <xdr:cxnSp macro="">
      <xdr:nvCxnSpPr>
        <xdr:cNvPr id="52" name="直線コネクタ 51"/>
        <xdr:cNvCxnSpPr/>
      </xdr:nvCxnSpPr>
      <xdr:spPr bwMode="auto">
        <a:xfrm flipV="1">
          <a:off x="5003800" y="2305678"/>
          <a:ext cx="647700" cy="12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156615</xdr:rowOff>
    </xdr:from>
    <xdr:to>
      <xdr:col>26</xdr:col>
      <xdr:colOff>50800</xdr:colOff>
      <xdr:row>13</xdr:row>
      <xdr:rowOff>162966</xdr:rowOff>
    </xdr:to>
    <xdr:cxnSp macro="">
      <xdr:nvCxnSpPr>
        <xdr:cNvPr id="55" name="直線コネクタ 54"/>
        <xdr:cNvCxnSpPr/>
      </xdr:nvCxnSpPr>
      <xdr:spPr bwMode="auto">
        <a:xfrm flipV="1">
          <a:off x="4305300" y="2433090"/>
          <a:ext cx="698500" cy="6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162966</xdr:rowOff>
    </xdr:from>
    <xdr:to>
      <xdr:col>22</xdr:col>
      <xdr:colOff>114300</xdr:colOff>
      <xdr:row>14</xdr:row>
      <xdr:rowOff>87822</xdr:rowOff>
    </xdr:to>
    <xdr:cxnSp macro="">
      <xdr:nvCxnSpPr>
        <xdr:cNvPr id="58" name="直線コネクタ 57"/>
        <xdr:cNvCxnSpPr/>
      </xdr:nvCxnSpPr>
      <xdr:spPr bwMode="auto">
        <a:xfrm flipV="1">
          <a:off x="3606800" y="2439441"/>
          <a:ext cx="698500" cy="9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87822</xdr:rowOff>
    </xdr:from>
    <xdr:to>
      <xdr:col>18</xdr:col>
      <xdr:colOff>177800</xdr:colOff>
      <xdr:row>14</xdr:row>
      <xdr:rowOff>130244</xdr:rowOff>
    </xdr:to>
    <xdr:cxnSp macro="">
      <xdr:nvCxnSpPr>
        <xdr:cNvPr id="61" name="直線コネクタ 60"/>
        <xdr:cNvCxnSpPr/>
      </xdr:nvCxnSpPr>
      <xdr:spPr bwMode="auto">
        <a:xfrm flipV="1">
          <a:off x="2908300" y="2535747"/>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57858</xdr:rowOff>
    </xdr:from>
    <xdr:to>
      <xdr:col>19</xdr:col>
      <xdr:colOff>38100</xdr:colOff>
      <xdr:row>16</xdr:row>
      <xdr:rowOff>159458</xdr:rowOff>
    </xdr:to>
    <xdr:sp macro="" textlink="">
      <xdr:nvSpPr>
        <xdr:cNvPr id="62" name="フローチャート: 判断 61"/>
        <xdr:cNvSpPr/>
      </xdr:nvSpPr>
      <xdr:spPr bwMode="auto">
        <a:xfrm>
          <a:off x="3556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144235</xdr:rowOff>
    </xdr:from>
    <xdr:ext cx="762000" cy="259045"/>
    <xdr:sp macro="" textlink="">
      <xdr:nvSpPr>
        <xdr:cNvPr id="63" name="テキスト ボックス 62"/>
        <xdr:cNvSpPr txBox="1"/>
      </xdr:nvSpPr>
      <xdr:spPr>
        <a:xfrm>
          <a:off x="32258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66234</xdr:rowOff>
    </xdr:from>
    <xdr:to>
      <xdr:col>15</xdr:col>
      <xdr:colOff>101600</xdr:colOff>
      <xdr:row>16</xdr:row>
      <xdr:rowOff>167834</xdr:rowOff>
    </xdr:to>
    <xdr:sp macro="" textlink="">
      <xdr:nvSpPr>
        <xdr:cNvPr id="64" name="フローチャート: 判断 63"/>
        <xdr:cNvSpPr/>
      </xdr:nvSpPr>
      <xdr:spPr bwMode="auto">
        <a:xfrm>
          <a:off x="2857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152611</xdr:rowOff>
    </xdr:from>
    <xdr:ext cx="762000" cy="259045"/>
    <xdr:sp macro="" textlink="">
      <xdr:nvSpPr>
        <xdr:cNvPr id="65" name="テキスト ボックス 64"/>
        <xdr:cNvSpPr txBox="1"/>
      </xdr:nvSpPr>
      <xdr:spPr>
        <a:xfrm>
          <a:off x="2527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149853</xdr:rowOff>
    </xdr:from>
    <xdr:to>
      <xdr:col>29</xdr:col>
      <xdr:colOff>177800</xdr:colOff>
      <xdr:row>13</xdr:row>
      <xdr:rowOff>80003</xdr:rowOff>
    </xdr:to>
    <xdr:sp macro="" textlink="">
      <xdr:nvSpPr>
        <xdr:cNvPr id="71" name="楕円 70"/>
        <xdr:cNvSpPr/>
      </xdr:nvSpPr>
      <xdr:spPr bwMode="auto">
        <a:xfrm>
          <a:off x="5600700" y="225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166380</xdr:rowOff>
    </xdr:from>
    <xdr:ext cx="762000" cy="259045"/>
    <xdr:sp macro="" textlink="">
      <xdr:nvSpPr>
        <xdr:cNvPr id="72" name="人口1人当たり決算額の推移該当値テキスト130"/>
        <xdr:cNvSpPr txBox="1"/>
      </xdr:nvSpPr>
      <xdr:spPr>
        <a:xfrm>
          <a:off x="5740400" y="209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105815</xdr:rowOff>
    </xdr:from>
    <xdr:to>
      <xdr:col>26</xdr:col>
      <xdr:colOff>101600</xdr:colOff>
      <xdr:row>14</xdr:row>
      <xdr:rowOff>35965</xdr:rowOff>
    </xdr:to>
    <xdr:sp macro="" textlink="">
      <xdr:nvSpPr>
        <xdr:cNvPr id="73" name="楕円 72"/>
        <xdr:cNvSpPr/>
      </xdr:nvSpPr>
      <xdr:spPr bwMode="auto">
        <a:xfrm>
          <a:off x="4953000" y="23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46142</xdr:rowOff>
    </xdr:from>
    <xdr:ext cx="736600" cy="259045"/>
    <xdr:sp macro="" textlink="">
      <xdr:nvSpPr>
        <xdr:cNvPr id="74" name="テキスト ボックス 73"/>
        <xdr:cNvSpPr txBox="1"/>
      </xdr:nvSpPr>
      <xdr:spPr>
        <a:xfrm>
          <a:off x="4622800" y="2151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112166</xdr:rowOff>
    </xdr:from>
    <xdr:to>
      <xdr:col>22</xdr:col>
      <xdr:colOff>165100</xdr:colOff>
      <xdr:row>14</xdr:row>
      <xdr:rowOff>42316</xdr:rowOff>
    </xdr:to>
    <xdr:sp macro="" textlink="">
      <xdr:nvSpPr>
        <xdr:cNvPr id="75" name="楕円 74"/>
        <xdr:cNvSpPr/>
      </xdr:nvSpPr>
      <xdr:spPr bwMode="auto">
        <a:xfrm>
          <a:off x="4254500" y="238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52493</xdr:rowOff>
    </xdr:from>
    <xdr:ext cx="762000" cy="259045"/>
    <xdr:sp macro="" textlink="">
      <xdr:nvSpPr>
        <xdr:cNvPr id="76" name="テキスト ボックス 75"/>
        <xdr:cNvSpPr txBox="1"/>
      </xdr:nvSpPr>
      <xdr:spPr>
        <a:xfrm>
          <a:off x="3924300" y="215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37022</xdr:rowOff>
    </xdr:from>
    <xdr:to>
      <xdr:col>19</xdr:col>
      <xdr:colOff>38100</xdr:colOff>
      <xdr:row>14</xdr:row>
      <xdr:rowOff>138622</xdr:rowOff>
    </xdr:to>
    <xdr:sp macro="" textlink="">
      <xdr:nvSpPr>
        <xdr:cNvPr id="77" name="楕円 76"/>
        <xdr:cNvSpPr/>
      </xdr:nvSpPr>
      <xdr:spPr bwMode="auto">
        <a:xfrm>
          <a:off x="3556000" y="2484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148799</xdr:rowOff>
    </xdr:from>
    <xdr:ext cx="762000" cy="259045"/>
    <xdr:sp macro="" textlink="">
      <xdr:nvSpPr>
        <xdr:cNvPr id="78" name="テキスト ボックス 77"/>
        <xdr:cNvSpPr txBox="1"/>
      </xdr:nvSpPr>
      <xdr:spPr>
        <a:xfrm>
          <a:off x="3225800" y="225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79444</xdr:rowOff>
    </xdr:from>
    <xdr:to>
      <xdr:col>15</xdr:col>
      <xdr:colOff>101600</xdr:colOff>
      <xdr:row>15</xdr:row>
      <xdr:rowOff>9594</xdr:rowOff>
    </xdr:to>
    <xdr:sp macro="" textlink="">
      <xdr:nvSpPr>
        <xdr:cNvPr id="79" name="楕円 78"/>
        <xdr:cNvSpPr/>
      </xdr:nvSpPr>
      <xdr:spPr bwMode="auto">
        <a:xfrm>
          <a:off x="2857500" y="2527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19771</xdr:rowOff>
    </xdr:from>
    <xdr:ext cx="762000" cy="259045"/>
    <xdr:sp macro="" textlink="">
      <xdr:nvSpPr>
        <xdr:cNvPr id="80" name="テキスト ボックス 79"/>
        <xdr:cNvSpPr txBox="1"/>
      </xdr:nvSpPr>
      <xdr:spPr>
        <a:xfrm>
          <a:off x="2527300" y="229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242881</xdr:rowOff>
    </xdr:from>
    <xdr:to>
      <xdr:col>29</xdr:col>
      <xdr:colOff>127000</xdr:colOff>
      <xdr:row>35</xdr:row>
      <xdr:rowOff>283343</xdr:rowOff>
    </xdr:to>
    <xdr:cxnSp macro="">
      <xdr:nvCxnSpPr>
        <xdr:cNvPr id="113" name="直線コネクタ 112"/>
        <xdr:cNvCxnSpPr/>
      </xdr:nvCxnSpPr>
      <xdr:spPr bwMode="auto">
        <a:xfrm flipV="1">
          <a:off x="5003800" y="6853231"/>
          <a:ext cx="6477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233583</xdr:rowOff>
    </xdr:from>
    <xdr:ext cx="762000" cy="259045"/>
    <xdr:sp macro="" textlink="">
      <xdr:nvSpPr>
        <xdr:cNvPr id="114" name="人口1人当たり決算額の推移平均値テキスト445"/>
        <xdr:cNvSpPr txBox="1"/>
      </xdr:nvSpPr>
      <xdr:spPr>
        <a:xfrm>
          <a:off x="5740400" y="650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283343</xdr:rowOff>
    </xdr:from>
    <xdr:to>
      <xdr:col>26</xdr:col>
      <xdr:colOff>50800</xdr:colOff>
      <xdr:row>35</xdr:row>
      <xdr:rowOff>331654</xdr:rowOff>
    </xdr:to>
    <xdr:cxnSp macro="">
      <xdr:nvCxnSpPr>
        <xdr:cNvPr id="116" name="直線コネクタ 115"/>
        <xdr:cNvCxnSpPr/>
      </xdr:nvCxnSpPr>
      <xdr:spPr bwMode="auto">
        <a:xfrm flipV="1">
          <a:off x="4305300" y="6893693"/>
          <a:ext cx="698500" cy="4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133037</xdr:rowOff>
    </xdr:from>
    <xdr:ext cx="736600" cy="259045"/>
    <xdr:sp macro="" textlink="">
      <xdr:nvSpPr>
        <xdr:cNvPr id="118" name="テキスト ボックス 117"/>
        <xdr:cNvSpPr txBox="1"/>
      </xdr:nvSpPr>
      <xdr:spPr>
        <a:xfrm>
          <a:off x="4622800" y="6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331654</xdr:rowOff>
    </xdr:from>
    <xdr:to>
      <xdr:col>22</xdr:col>
      <xdr:colOff>114300</xdr:colOff>
      <xdr:row>36</xdr:row>
      <xdr:rowOff>7404</xdr:rowOff>
    </xdr:to>
    <xdr:cxnSp macro="">
      <xdr:nvCxnSpPr>
        <xdr:cNvPr id="119" name="直線コネクタ 118"/>
        <xdr:cNvCxnSpPr/>
      </xdr:nvCxnSpPr>
      <xdr:spPr bwMode="auto">
        <a:xfrm flipV="1">
          <a:off x="3606800" y="6942004"/>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167060</xdr:rowOff>
    </xdr:from>
    <xdr:ext cx="762000" cy="259045"/>
    <xdr:sp macro="" textlink="">
      <xdr:nvSpPr>
        <xdr:cNvPr id="121" name="テキスト ボックス 120"/>
        <xdr:cNvSpPr txBox="1"/>
      </xdr:nvSpPr>
      <xdr:spPr>
        <a:xfrm>
          <a:off x="3924300" y="64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7404</xdr:rowOff>
    </xdr:from>
    <xdr:to>
      <xdr:col>18</xdr:col>
      <xdr:colOff>177800</xdr:colOff>
      <xdr:row>36</xdr:row>
      <xdr:rowOff>25349</xdr:rowOff>
    </xdr:to>
    <xdr:cxnSp macro="">
      <xdr:nvCxnSpPr>
        <xdr:cNvPr id="122" name="直線コネクタ 121"/>
        <xdr:cNvCxnSpPr/>
      </xdr:nvCxnSpPr>
      <xdr:spPr bwMode="auto">
        <a:xfrm flipV="1">
          <a:off x="2908300" y="6960654"/>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84030</xdr:rowOff>
    </xdr:from>
    <xdr:to>
      <xdr:col>19</xdr:col>
      <xdr:colOff>38100</xdr:colOff>
      <xdr:row>35</xdr:row>
      <xdr:rowOff>185630</xdr:rowOff>
    </xdr:to>
    <xdr:sp macro="" textlink="">
      <xdr:nvSpPr>
        <xdr:cNvPr id="123" name="フローチャート: 判断 122"/>
        <xdr:cNvSpPr/>
      </xdr:nvSpPr>
      <xdr:spPr bwMode="auto">
        <a:xfrm>
          <a:off x="3556000" y="6694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195807</xdr:rowOff>
    </xdr:from>
    <xdr:ext cx="762000" cy="259045"/>
    <xdr:sp macro="" textlink="">
      <xdr:nvSpPr>
        <xdr:cNvPr id="124" name="テキスト ボックス 123"/>
        <xdr:cNvSpPr txBox="1"/>
      </xdr:nvSpPr>
      <xdr:spPr>
        <a:xfrm>
          <a:off x="3225800" y="64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78867</xdr:rowOff>
    </xdr:from>
    <xdr:to>
      <xdr:col>15</xdr:col>
      <xdr:colOff>101600</xdr:colOff>
      <xdr:row>35</xdr:row>
      <xdr:rowOff>180467</xdr:rowOff>
    </xdr:to>
    <xdr:sp macro="" textlink="">
      <xdr:nvSpPr>
        <xdr:cNvPr id="125" name="フローチャート: 判断 124"/>
        <xdr:cNvSpPr/>
      </xdr:nvSpPr>
      <xdr:spPr bwMode="auto">
        <a:xfrm>
          <a:off x="2857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190644</xdr:rowOff>
    </xdr:from>
    <xdr:ext cx="762000" cy="259045"/>
    <xdr:sp macro="" textlink="">
      <xdr:nvSpPr>
        <xdr:cNvPr id="126" name="テキスト ボックス 125"/>
        <xdr:cNvSpPr txBox="1"/>
      </xdr:nvSpPr>
      <xdr:spPr>
        <a:xfrm>
          <a:off x="2527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192081</xdr:rowOff>
    </xdr:from>
    <xdr:to>
      <xdr:col>29</xdr:col>
      <xdr:colOff>177800</xdr:colOff>
      <xdr:row>35</xdr:row>
      <xdr:rowOff>293681</xdr:rowOff>
    </xdr:to>
    <xdr:sp macro="" textlink="">
      <xdr:nvSpPr>
        <xdr:cNvPr id="132" name="楕円 131"/>
        <xdr:cNvSpPr/>
      </xdr:nvSpPr>
      <xdr:spPr bwMode="auto">
        <a:xfrm>
          <a:off x="56007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164158</xdr:rowOff>
    </xdr:from>
    <xdr:ext cx="762000" cy="259045"/>
    <xdr:sp macro="" textlink="">
      <xdr:nvSpPr>
        <xdr:cNvPr id="133" name="人口1人当たり決算額の推移該当値テキスト445"/>
        <xdr:cNvSpPr txBox="1"/>
      </xdr:nvSpPr>
      <xdr:spPr>
        <a:xfrm>
          <a:off x="5740400" y="677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232543</xdr:rowOff>
    </xdr:from>
    <xdr:to>
      <xdr:col>26</xdr:col>
      <xdr:colOff>101600</xdr:colOff>
      <xdr:row>35</xdr:row>
      <xdr:rowOff>334143</xdr:rowOff>
    </xdr:to>
    <xdr:sp macro="" textlink="">
      <xdr:nvSpPr>
        <xdr:cNvPr id="134" name="楕円 133"/>
        <xdr:cNvSpPr/>
      </xdr:nvSpPr>
      <xdr:spPr bwMode="auto">
        <a:xfrm>
          <a:off x="4953000" y="684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318920</xdr:rowOff>
    </xdr:from>
    <xdr:ext cx="736600" cy="259045"/>
    <xdr:sp macro="" textlink="">
      <xdr:nvSpPr>
        <xdr:cNvPr id="135" name="テキスト ボックス 134"/>
        <xdr:cNvSpPr txBox="1"/>
      </xdr:nvSpPr>
      <xdr:spPr>
        <a:xfrm>
          <a:off x="4622800" y="692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280854</xdr:rowOff>
    </xdr:from>
    <xdr:to>
      <xdr:col>22</xdr:col>
      <xdr:colOff>165100</xdr:colOff>
      <xdr:row>36</xdr:row>
      <xdr:rowOff>39554</xdr:rowOff>
    </xdr:to>
    <xdr:sp macro="" textlink="">
      <xdr:nvSpPr>
        <xdr:cNvPr id="136" name="楕円 135"/>
        <xdr:cNvSpPr/>
      </xdr:nvSpPr>
      <xdr:spPr bwMode="auto">
        <a:xfrm>
          <a:off x="4254500" y="689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24331</xdr:rowOff>
    </xdr:from>
    <xdr:ext cx="762000" cy="259045"/>
    <xdr:sp macro="" textlink="">
      <xdr:nvSpPr>
        <xdr:cNvPr id="137" name="テキスト ボックス 136"/>
        <xdr:cNvSpPr txBox="1"/>
      </xdr:nvSpPr>
      <xdr:spPr>
        <a:xfrm>
          <a:off x="3924300" y="697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299504</xdr:rowOff>
    </xdr:from>
    <xdr:to>
      <xdr:col>19</xdr:col>
      <xdr:colOff>38100</xdr:colOff>
      <xdr:row>36</xdr:row>
      <xdr:rowOff>58204</xdr:rowOff>
    </xdr:to>
    <xdr:sp macro="" textlink="">
      <xdr:nvSpPr>
        <xdr:cNvPr id="138" name="楕円 137"/>
        <xdr:cNvSpPr/>
      </xdr:nvSpPr>
      <xdr:spPr bwMode="auto">
        <a:xfrm>
          <a:off x="3556000" y="690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42981</xdr:rowOff>
    </xdr:from>
    <xdr:ext cx="762000" cy="259045"/>
    <xdr:sp macro="" textlink="">
      <xdr:nvSpPr>
        <xdr:cNvPr id="139" name="テキスト ボックス 138"/>
        <xdr:cNvSpPr txBox="1"/>
      </xdr:nvSpPr>
      <xdr:spPr>
        <a:xfrm>
          <a:off x="3225800" y="69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317449</xdr:rowOff>
    </xdr:from>
    <xdr:to>
      <xdr:col>15</xdr:col>
      <xdr:colOff>101600</xdr:colOff>
      <xdr:row>36</xdr:row>
      <xdr:rowOff>76149</xdr:rowOff>
    </xdr:to>
    <xdr:sp macro="" textlink="">
      <xdr:nvSpPr>
        <xdr:cNvPr id="140" name="楕円 139"/>
        <xdr:cNvSpPr/>
      </xdr:nvSpPr>
      <xdr:spPr bwMode="auto">
        <a:xfrm>
          <a:off x="2857500" y="692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60926</xdr:rowOff>
    </xdr:from>
    <xdr:ext cx="762000" cy="259045"/>
    <xdr:sp macro="" textlink="">
      <xdr:nvSpPr>
        <xdr:cNvPr id="141" name="テキスト ボックス 140"/>
        <xdr:cNvSpPr txBox="1"/>
      </xdr:nvSpPr>
      <xdr:spPr>
        <a:xfrm>
          <a:off x="2527300" y="701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14,952
14,834
325.76
13,614,697
12,213,987
1,202,999
6,417,776
11,114,022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50432</xdr:rowOff>
    </xdr:from>
    <xdr:to>
      <xdr:col>24</xdr:col>
      <xdr:colOff>63500</xdr:colOff>
      <xdr:row>33</xdr:row>
      <xdr:rowOff>23980</xdr:rowOff>
    </xdr:to>
    <xdr:cxnSp macro="">
      <xdr:nvCxnSpPr>
        <xdr:cNvPr id="63" name="直線コネクタ 62"/>
        <xdr:cNvCxnSpPr/>
      </xdr:nvCxnSpPr>
      <xdr:spPr>
        <a:xfrm flipV="1">
          <a:off x="3797300" y="5536832"/>
          <a:ext cx="8382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23980</xdr:rowOff>
    </xdr:from>
    <xdr:to>
      <xdr:col>19</xdr:col>
      <xdr:colOff>177800</xdr:colOff>
      <xdr:row>33</xdr:row>
      <xdr:rowOff>31981</xdr:rowOff>
    </xdr:to>
    <xdr:cxnSp macro="">
      <xdr:nvCxnSpPr>
        <xdr:cNvPr id="66" name="直線コネクタ 65"/>
        <xdr:cNvCxnSpPr/>
      </xdr:nvCxnSpPr>
      <xdr:spPr>
        <a:xfrm flipV="1">
          <a:off x="2908300" y="568183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31981</xdr:rowOff>
    </xdr:from>
    <xdr:to>
      <xdr:col>15</xdr:col>
      <xdr:colOff>50800</xdr:colOff>
      <xdr:row>33</xdr:row>
      <xdr:rowOff>112186</xdr:rowOff>
    </xdr:to>
    <xdr:cxnSp macro="">
      <xdr:nvCxnSpPr>
        <xdr:cNvPr id="69" name="直線コネクタ 68"/>
        <xdr:cNvCxnSpPr/>
      </xdr:nvCxnSpPr>
      <xdr:spPr>
        <a:xfrm flipV="1">
          <a:off x="2019300" y="5689831"/>
          <a:ext cx="889000" cy="8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112186</xdr:rowOff>
    </xdr:from>
    <xdr:to>
      <xdr:col>10</xdr:col>
      <xdr:colOff>114300</xdr:colOff>
      <xdr:row>33</xdr:row>
      <xdr:rowOff>148991</xdr:rowOff>
    </xdr:to>
    <xdr:cxnSp macro="">
      <xdr:nvCxnSpPr>
        <xdr:cNvPr id="72" name="直線コネクタ 71"/>
        <xdr:cNvCxnSpPr/>
      </xdr:nvCxnSpPr>
      <xdr:spPr>
        <a:xfrm flipV="1">
          <a:off x="1130300" y="5770036"/>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35195</xdr:rowOff>
    </xdr:from>
    <xdr:to>
      <xdr:col>10</xdr:col>
      <xdr:colOff>165100</xdr:colOff>
      <xdr:row>36</xdr:row>
      <xdr:rowOff>136795</xdr:rowOff>
    </xdr:to>
    <xdr:sp macro="" textlink="">
      <xdr:nvSpPr>
        <xdr:cNvPr id="73" name="フローチャート: 判断 72"/>
        <xdr:cNvSpPr/>
      </xdr:nvSpPr>
      <xdr:spPr>
        <a:xfrm>
          <a:off x="1968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127922</xdr:rowOff>
    </xdr:from>
    <xdr:ext cx="534377" cy="259045"/>
    <xdr:sp macro="" textlink="">
      <xdr:nvSpPr>
        <xdr:cNvPr id="74" name="テキスト ボックス 73"/>
        <xdr:cNvSpPr txBox="1"/>
      </xdr:nvSpPr>
      <xdr:spPr>
        <a:xfrm>
          <a:off x="1752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15862</xdr:rowOff>
    </xdr:from>
    <xdr:to>
      <xdr:col>6</xdr:col>
      <xdr:colOff>38100</xdr:colOff>
      <xdr:row>37</xdr:row>
      <xdr:rowOff>117462</xdr:rowOff>
    </xdr:to>
    <xdr:sp macro="" textlink="">
      <xdr:nvSpPr>
        <xdr:cNvPr id="75" name="フローチャート: 判断 74"/>
        <xdr:cNvSpPr/>
      </xdr:nvSpPr>
      <xdr:spPr>
        <a:xfrm>
          <a:off x="1079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108589</xdr:rowOff>
    </xdr:from>
    <xdr:ext cx="534377" cy="259045"/>
    <xdr:sp macro="" textlink="">
      <xdr:nvSpPr>
        <xdr:cNvPr id="76" name="テキスト ボックス 75"/>
        <xdr:cNvSpPr txBox="1"/>
      </xdr:nvSpPr>
      <xdr:spPr>
        <a:xfrm>
          <a:off x="863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171082</xdr:rowOff>
    </xdr:from>
    <xdr:to>
      <xdr:col>24</xdr:col>
      <xdr:colOff>114300</xdr:colOff>
      <xdr:row>32</xdr:row>
      <xdr:rowOff>101232</xdr:rowOff>
    </xdr:to>
    <xdr:sp macro="" textlink="">
      <xdr:nvSpPr>
        <xdr:cNvPr id="82" name="楕円 81"/>
        <xdr:cNvSpPr/>
      </xdr:nvSpPr>
      <xdr:spPr>
        <a:xfrm>
          <a:off x="4584700" y="54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22509</xdr:rowOff>
    </xdr:from>
    <xdr:ext cx="599010" cy="259045"/>
    <xdr:sp macro="" textlink="">
      <xdr:nvSpPr>
        <xdr:cNvPr id="83" name="人件費該当値テキスト"/>
        <xdr:cNvSpPr txBox="1"/>
      </xdr:nvSpPr>
      <xdr:spPr>
        <a:xfrm>
          <a:off x="4686300" y="533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144630</xdr:rowOff>
    </xdr:from>
    <xdr:to>
      <xdr:col>20</xdr:col>
      <xdr:colOff>38100</xdr:colOff>
      <xdr:row>33</xdr:row>
      <xdr:rowOff>74780</xdr:rowOff>
    </xdr:to>
    <xdr:sp macro="" textlink="">
      <xdr:nvSpPr>
        <xdr:cNvPr id="84" name="楕円 83"/>
        <xdr:cNvSpPr/>
      </xdr:nvSpPr>
      <xdr:spPr>
        <a:xfrm>
          <a:off x="3746500" y="56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91307</xdr:rowOff>
    </xdr:from>
    <xdr:ext cx="599010" cy="259045"/>
    <xdr:sp macro="" textlink="">
      <xdr:nvSpPr>
        <xdr:cNvPr id="85" name="テキスト ボックス 84"/>
        <xdr:cNvSpPr txBox="1"/>
      </xdr:nvSpPr>
      <xdr:spPr>
        <a:xfrm>
          <a:off x="3497795" y="540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152631</xdr:rowOff>
    </xdr:from>
    <xdr:to>
      <xdr:col>15</xdr:col>
      <xdr:colOff>101600</xdr:colOff>
      <xdr:row>33</xdr:row>
      <xdr:rowOff>82781</xdr:rowOff>
    </xdr:to>
    <xdr:sp macro="" textlink="">
      <xdr:nvSpPr>
        <xdr:cNvPr id="86" name="楕円 85"/>
        <xdr:cNvSpPr/>
      </xdr:nvSpPr>
      <xdr:spPr>
        <a:xfrm>
          <a:off x="2857500" y="56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99308</xdr:rowOff>
    </xdr:from>
    <xdr:ext cx="599010" cy="259045"/>
    <xdr:sp macro="" textlink="">
      <xdr:nvSpPr>
        <xdr:cNvPr id="87" name="テキスト ボックス 86"/>
        <xdr:cNvSpPr txBox="1"/>
      </xdr:nvSpPr>
      <xdr:spPr>
        <a:xfrm>
          <a:off x="2608795" y="541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61386</xdr:rowOff>
    </xdr:from>
    <xdr:to>
      <xdr:col>10</xdr:col>
      <xdr:colOff>165100</xdr:colOff>
      <xdr:row>33</xdr:row>
      <xdr:rowOff>162986</xdr:rowOff>
    </xdr:to>
    <xdr:sp macro="" textlink="">
      <xdr:nvSpPr>
        <xdr:cNvPr id="88" name="楕円 87"/>
        <xdr:cNvSpPr/>
      </xdr:nvSpPr>
      <xdr:spPr>
        <a:xfrm>
          <a:off x="1968500" y="57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8063</xdr:rowOff>
    </xdr:from>
    <xdr:ext cx="599010" cy="259045"/>
    <xdr:sp macro="" textlink="">
      <xdr:nvSpPr>
        <xdr:cNvPr id="89" name="テキスト ボックス 88"/>
        <xdr:cNvSpPr txBox="1"/>
      </xdr:nvSpPr>
      <xdr:spPr>
        <a:xfrm>
          <a:off x="1719795" y="549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98191</xdr:rowOff>
    </xdr:from>
    <xdr:to>
      <xdr:col>6</xdr:col>
      <xdr:colOff>38100</xdr:colOff>
      <xdr:row>34</xdr:row>
      <xdr:rowOff>28341</xdr:rowOff>
    </xdr:to>
    <xdr:sp macro="" textlink="">
      <xdr:nvSpPr>
        <xdr:cNvPr id="90" name="楕円 89"/>
        <xdr:cNvSpPr/>
      </xdr:nvSpPr>
      <xdr:spPr>
        <a:xfrm>
          <a:off x="1079500" y="5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44868</xdr:rowOff>
    </xdr:from>
    <xdr:ext cx="599010" cy="259045"/>
    <xdr:sp macro="" textlink="">
      <xdr:nvSpPr>
        <xdr:cNvPr id="91" name="テキスト ボックス 90"/>
        <xdr:cNvSpPr txBox="1"/>
      </xdr:nvSpPr>
      <xdr:spPr>
        <a:xfrm>
          <a:off x="830795" y="5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72965</xdr:rowOff>
    </xdr:from>
    <xdr:to>
      <xdr:col>24</xdr:col>
      <xdr:colOff>63500</xdr:colOff>
      <xdr:row>50</xdr:row>
      <xdr:rowOff>137316</xdr:rowOff>
    </xdr:to>
    <xdr:cxnSp macro="">
      <xdr:nvCxnSpPr>
        <xdr:cNvPr id="123" name="直線コネクタ 122"/>
        <xdr:cNvCxnSpPr/>
      </xdr:nvCxnSpPr>
      <xdr:spPr>
        <a:xfrm flipV="1">
          <a:off x="3797300" y="8645465"/>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137316</xdr:rowOff>
    </xdr:from>
    <xdr:to>
      <xdr:col>19</xdr:col>
      <xdr:colOff>177800</xdr:colOff>
      <xdr:row>52</xdr:row>
      <xdr:rowOff>52963</xdr:rowOff>
    </xdr:to>
    <xdr:cxnSp macro="">
      <xdr:nvCxnSpPr>
        <xdr:cNvPr id="126" name="直線コネクタ 125"/>
        <xdr:cNvCxnSpPr/>
      </xdr:nvCxnSpPr>
      <xdr:spPr>
        <a:xfrm flipV="1">
          <a:off x="2908300" y="8709816"/>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33091</xdr:rowOff>
    </xdr:from>
    <xdr:to>
      <xdr:col>15</xdr:col>
      <xdr:colOff>50800</xdr:colOff>
      <xdr:row>52</xdr:row>
      <xdr:rowOff>52963</xdr:rowOff>
    </xdr:to>
    <xdr:cxnSp macro="">
      <xdr:nvCxnSpPr>
        <xdr:cNvPr id="129" name="直線コネクタ 128"/>
        <xdr:cNvCxnSpPr/>
      </xdr:nvCxnSpPr>
      <xdr:spPr>
        <a:xfrm>
          <a:off x="2019300" y="8605591"/>
          <a:ext cx="889000" cy="36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33091</xdr:rowOff>
    </xdr:from>
    <xdr:to>
      <xdr:col>10</xdr:col>
      <xdr:colOff>114300</xdr:colOff>
      <xdr:row>52</xdr:row>
      <xdr:rowOff>4663</xdr:rowOff>
    </xdr:to>
    <xdr:cxnSp macro="">
      <xdr:nvCxnSpPr>
        <xdr:cNvPr id="132" name="直線コネクタ 131"/>
        <xdr:cNvCxnSpPr/>
      </xdr:nvCxnSpPr>
      <xdr:spPr>
        <a:xfrm flipV="1">
          <a:off x="1130300" y="8605591"/>
          <a:ext cx="889000" cy="3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68865</xdr:rowOff>
    </xdr:from>
    <xdr:to>
      <xdr:col>10</xdr:col>
      <xdr:colOff>165100</xdr:colOff>
      <xdr:row>56</xdr:row>
      <xdr:rowOff>170465</xdr:rowOff>
    </xdr:to>
    <xdr:sp macro="" textlink="">
      <xdr:nvSpPr>
        <xdr:cNvPr id="133" name="フローチャート: 判断 132"/>
        <xdr:cNvSpPr/>
      </xdr:nvSpPr>
      <xdr:spPr>
        <a:xfrm>
          <a:off x="1968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161592</xdr:rowOff>
    </xdr:from>
    <xdr:ext cx="534377" cy="259045"/>
    <xdr:sp macro="" textlink="">
      <xdr:nvSpPr>
        <xdr:cNvPr id="134" name="テキスト ボックス 133"/>
        <xdr:cNvSpPr txBox="1"/>
      </xdr:nvSpPr>
      <xdr:spPr>
        <a:xfrm>
          <a:off x="1752111" y="97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124578</xdr:rowOff>
    </xdr:from>
    <xdr:to>
      <xdr:col>6</xdr:col>
      <xdr:colOff>38100</xdr:colOff>
      <xdr:row>57</xdr:row>
      <xdr:rowOff>54728</xdr:rowOff>
    </xdr:to>
    <xdr:sp macro="" textlink="">
      <xdr:nvSpPr>
        <xdr:cNvPr id="135" name="フローチャート: 判断 134"/>
        <xdr:cNvSpPr/>
      </xdr:nvSpPr>
      <xdr:spPr>
        <a:xfrm>
          <a:off x="1079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45855</xdr:rowOff>
    </xdr:from>
    <xdr:ext cx="534377" cy="259045"/>
    <xdr:sp macro="" textlink="">
      <xdr:nvSpPr>
        <xdr:cNvPr id="136" name="テキスト ボックス 135"/>
        <xdr:cNvSpPr txBox="1"/>
      </xdr:nvSpPr>
      <xdr:spPr>
        <a:xfrm>
          <a:off x="863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22165</xdr:rowOff>
    </xdr:from>
    <xdr:to>
      <xdr:col>24</xdr:col>
      <xdr:colOff>114300</xdr:colOff>
      <xdr:row>50</xdr:row>
      <xdr:rowOff>123765</xdr:rowOff>
    </xdr:to>
    <xdr:sp macro="" textlink="">
      <xdr:nvSpPr>
        <xdr:cNvPr id="142" name="楕円 141"/>
        <xdr:cNvSpPr/>
      </xdr:nvSpPr>
      <xdr:spPr>
        <a:xfrm>
          <a:off x="4584700" y="85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146642</xdr:rowOff>
    </xdr:from>
    <xdr:ext cx="599010" cy="259045"/>
    <xdr:sp macro="" textlink="">
      <xdr:nvSpPr>
        <xdr:cNvPr id="143" name="物件費該当値テキスト"/>
        <xdr:cNvSpPr txBox="1"/>
      </xdr:nvSpPr>
      <xdr:spPr>
        <a:xfrm>
          <a:off x="4686300" y="854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86516</xdr:rowOff>
    </xdr:from>
    <xdr:to>
      <xdr:col>20</xdr:col>
      <xdr:colOff>38100</xdr:colOff>
      <xdr:row>51</xdr:row>
      <xdr:rowOff>16666</xdr:rowOff>
    </xdr:to>
    <xdr:sp macro="" textlink="">
      <xdr:nvSpPr>
        <xdr:cNvPr id="144" name="楕円 143"/>
        <xdr:cNvSpPr/>
      </xdr:nvSpPr>
      <xdr:spPr>
        <a:xfrm>
          <a:off x="3746500" y="86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33193</xdr:rowOff>
    </xdr:from>
    <xdr:ext cx="599010" cy="259045"/>
    <xdr:sp macro="" textlink="">
      <xdr:nvSpPr>
        <xdr:cNvPr id="145" name="テキスト ボックス 144"/>
        <xdr:cNvSpPr txBox="1"/>
      </xdr:nvSpPr>
      <xdr:spPr>
        <a:xfrm>
          <a:off x="3497795" y="84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2163</xdr:rowOff>
    </xdr:from>
    <xdr:to>
      <xdr:col>15</xdr:col>
      <xdr:colOff>101600</xdr:colOff>
      <xdr:row>52</xdr:row>
      <xdr:rowOff>103763</xdr:rowOff>
    </xdr:to>
    <xdr:sp macro="" textlink="">
      <xdr:nvSpPr>
        <xdr:cNvPr id="146" name="楕円 145"/>
        <xdr:cNvSpPr/>
      </xdr:nvSpPr>
      <xdr:spPr>
        <a:xfrm>
          <a:off x="2857500" y="8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120290</xdr:rowOff>
    </xdr:from>
    <xdr:ext cx="599010" cy="259045"/>
    <xdr:sp macro="" textlink="">
      <xdr:nvSpPr>
        <xdr:cNvPr id="147" name="テキスト ボックス 146"/>
        <xdr:cNvSpPr txBox="1"/>
      </xdr:nvSpPr>
      <xdr:spPr>
        <a:xfrm>
          <a:off x="2608795" y="869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153741</xdr:rowOff>
    </xdr:from>
    <xdr:to>
      <xdr:col>10</xdr:col>
      <xdr:colOff>165100</xdr:colOff>
      <xdr:row>50</xdr:row>
      <xdr:rowOff>83891</xdr:rowOff>
    </xdr:to>
    <xdr:sp macro="" textlink="">
      <xdr:nvSpPr>
        <xdr:cNvPr id="148" name="楕円 147"/>
        <xdr:cNvSpPr/>
      </xdr:nvSpPr>
      <xdr:spPr>
        <a:xfrm>
          <a:off x="1968500" y="8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100418</xdr:rowOff>
    </xdr:from>
    <xdr:ext cx="599010" cy="259045"/>
    <xdr:sp macro="" textlink="">
      <xdr:nvSpPr>
        <xdr:cNvPr id="149" name="テキスト ボックス 148"/>
        <xdr:cNvSpPr txBox="1"/>
      </xdr:nvSpPr>
      <xdr:spPr>
        <a:xfrm>
          <a:off x="1719795" y="83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125313</xdr:rowOff>
    </xdr:from>
    <xdr:to>
      <xdr:col>6</xdr:col>
      <xdr:colOff>38100</xdr:colOff>
      <xdr:row>52</xdr:row>
      <xdr:rowOff>55463</xdr:rowOff>
    </xdr:to>
    <xdr:sp macro="" textlink="">
      <xdr:nvSpPr>
        <xdr:cNvPr id="150" name="楕円 149"/>
        <xdr:cNvSpPr/>
      </xdr:nvSpPr>
      <xdr:spPr>
        <a:xfrm>
          <a:off x="1079500" y="8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71990</xdr:rowOff>
    </xdr:from>
    <xdr:ext cx="599010" cy="259045"/>
    <xdr:sp macro="" textlink="">
      <xdr:nvSpPr>
        <xdr:cNvPr id="151" name="テキスト ボックス 150"/>
        <xdr:cNvSpPr txBox="1"/>
      </xdr:nvSpPr>
      <xdr:spPr>
        <a:xfrm>
          <a:off x="830795" y="864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81955</xdr:rowOff>
    </xdr:from>
    <xdr:to>
      <xdr:col>24</xdr:col>
      <xdr:colOff>63500</xdr:colOff>
      <xdr:row>75</xdr:row>
      <xdr:rowOff>84699</xdr:rowOff>
    </xdr:to>
    <xdr:cxnSp macro="">
      <xdr:nvCxnSpPr>
        <xdr:cNvPr id="178" name="直線コネクタ 177"/>
        <xdr:cNvCxnSpPr/>
      </xdr:nvCxnSpPr>
      <xdr:spPr>
        <a:xfrm>
          <a:off x="3797300" y="1294070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81955</xdr:rowOff>
    </xdr:from>
    <xdr:to>
      <xdr:col>19</xdr:col>
      <xdr:colOff>177800</xdr:colOff>
      <xdr:row>75</xdr:row>
      <xdr:rowOff>146969</xdr:rowOff>
    </xdr:to>
    <xdr:cxnSp macro="">
      <xdr:nvCxnSpPr>
        <xdr:cNvPr id="181" name="直線コネクタ 180"/>
        <xdr:cNvCxnSpPr/>
      </xdr:nvCxnSpPr>
      <xdr:spPr>
        <a:xfrm flipV="1">
          <a:off x="2908300" y="12940705"/>
          <a:ext cx="889000" cy="6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87259</xdr:rowOff>
    </xdr:from>
    <xdr:to>
      <xdr:col>15</xdr:col>
      <xdr:colOff>50800</xdr:colOff>
      <xdr:row>75</xdr:row>
      <xdr:rowOff>146969</xdr:rowOff>
    </xdr:to>
    <xdr:cxnSp macro="">
      <xdr:nvCxnSpPr>
        <xdr:cNvPr id="184" name="直線コネクタ 183"/>
        <xdr:cNvCxnSpPr/>
      </xdr:nvCxnSpPr>
      <xdr:spPr>
        <a:xfrm>
          <a:off x="2019300" y="12946009"/>
          <a:ext cx="889000" cy="5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87259</xdr:rowOff>
    </xdr:from>
    <xdr:to>
      <xdr:col>10</xdr:col>
      <xdr:colOff>114300</xdr:colOff>
      <xdr:row>76</xdr:row>
      <xdr:rowOff>134807</xdr:rowOff>
    </xdr:to>
    <xdr:cxnSp macro="">
      <xdr:nvCxnSpPr>
        <xdr:cNvPr id="187" name="直線コネクタ 186"/>
        <xdr:cNvCxnSpPr/>
      </xdr:nvCxnSpPr>
      <xdr:spPr>
        <a:xfrm flipV="1">
          <a:off x="1130300" y="12946009"/>
          <a:ext cx="889000" cy="2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170921</xdr:rowOff>
    </xdr:from>
    <xdr:to>
      <xdr:col>10</xdr:col>
      <xdr:colOff>165100</xdr:colOff>
      <xdr:row>76</xdr:row>
      <xdr:rowOff>101071</xdr:rowOff>
    </xdr:to>
    <xdr:sp macro="" textlink="">
      <xdr:nvSpPr>
        <xdr:cNvPr id="188" name="フローチャート: 判断 187"/>
        <xdr:cNvSpPr/>
      </xdr:nvSpPr>
      <xdr:spPr>
        <a:xfrm>
          <a:off x="1968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92198</xdr:rowOff>
    </xdr:from>
    <xdr:ext cx="469744" cy="259045"/>
    <xdr:sp macro="" textlink="">
      <xdr:nvSpPr>
        <xdr:cNvPr id="189" name="テキスト ボックス 188"/>
        <xdr:cNvSpPr txBox="1"/>
      </xdr:nvSpPr>
      <xdr:spPr>
        <a:xfrm>
          <a:off x="1784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144724</xdr:rowOff>
    </xdr:from>
    <xdr:to>
      <xdr:col>6</xdr:col>
      <xdr:colOff>38100</xdr:colOff>
      <xdr:row>77</xdr:row>
      <xdr:rowOff>74874</xdr:rowOff>
    </xdr:to>
    <xdr:sp macro="" textlink="">
      <xdr:nvSpPr>
        <xdr:cNvPr id="190" name="フローチャート: 判断 189"/>
        <xdr:cNvSpPr/>
      </xdr:nvSpPr>
      <xdr:spPr>
        <a:xfrm>
          <a:off x="1079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66001</xdr:rowOff>
    </xdr:from>
    <xdr:ext cx="469744" cy="259045"/>
    <xdr:sp macro="" textlink="">
      <xdr:nvSpPr>
        <xdr:cNvPr id="191" name="テキスト ボックス 190"/>
        <xdr:cNvSpPr txBox="1"/>
      </xdr:nvSpPr>
      <xdr:spPr>
        <a:xfrm>
          <a:off x="895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33899</xdr:rowOff>
    </xdr:from>
    <xdr:to>
      <xdr:col>24</xdr:col>
      <xdr:colOff>114300</xdr:colOff>
      <xdr:row>75</xdr:row>
      <xdr:rowOff>135499</xdr:rowOff>
    </xdr:to>
    <xdr:sp macro="" textlink="">
      <xdr:nvSpPr>
        <xdr:cNvPr id="197" name="楕円 196"/>
        <xdr:cNvSpPr/>
      </xdr:nvSpPr>
      <xdr:spPr>
        <a:xfrm>
          <a:off x="4584700" y="128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56776</xdr:rowOff>
    </xdr:from>
    <xdr:ext cx="534377" cy="259045"/>
    <xdr:sp macro="" textlink="">
      <xdr:nvSpPr>
        <xdr:cNvPr id="198" name="維持補修費該当値テキスト"/>
        <xdr:cNvSpPr txBox="1"/>
      </xdr:nvSpPr>
      <xdr:spPr>
        <a:xfrm>
          <a:off x="4686300" y="127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31155</xdr:rowOff>
    </xdr:from>
    <xdr:to>
      <xdr:col>20</xdr:col>
      <xdr:colOff>38100</xdr:colOff>
      <xdr:row>75</xdr:row>
      <xdr:rowOff>132755</xdr:rowOff>
    </xdr:to>
    <xdr:sp macro="" textlink="">
      <xdr:nvSpPr>
        <xdr:cNvPr id="199" name="楕円 198"/>
        <xdr:cNvSpPr/>
      </xdr:nvSpPr>
      <xdr:spPr>
        <a:xfrm>
          <a:off x="3746500" y="128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149282</xdr:rowOff>
    </xdr:from>
    <xdr:ext cx="534377" cy="259045"/>
    <xdr:sp macro="" textlink="">
      <xdr:nvSpPr>
        <xdr:cNvPr id="200" name="テキスト ボックス 199"/>
        <xdr:cNvSpPr txBox="1"/>
      </xdr:nvSpPr>
      <xdr:spPr>
        <a:xfrm>
          <a:off x="3530111" y="1266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96169</xdr:rowOff>
    </xdr:from>
    <xdr:to>
      <xdr:col>15</xdr:col>
      <xdr:colOff>101600</xdr:colOff>
      <xdr:row>76</xdr:row>
      <xdr:rowOff>26319</xdr:rowOff>
    </xdr:to>
    <xdr:sp macro="" textlink="">
      <xdr:nvSpPr>
        <xdr:cNvPr id="201" name="楕円 200"/>
        <xdr:cNvSpPr/>
      </xdr:nvSpPr>
      <xdr:spPr>
        <a:xfrm>
          <a:off x="2857500" y="129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42846</xdr:rowOff>
    </xdr:from>
    <xdr:ext cx="534377" cy="259045"/>
    <xdr:sp macro="" textlink="">
      <xdr:nvSpPr>
        <xdr:cNvPr id="202" name="テキスト ボックス 201"/>
        <xdr:cNvSpPr txBox="1"/>
      </xdr:nvSpPr>
      <xdr:spPr>
        <a:xfrm>
          <a:off x="2641111" y="127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36459</xdr:rowOff>
    </xdr:from>
    <xdr:to>
      <xdr:col>10</xdr:col>
      <xdr:colOff>165100</xdr:colOff>
      <xdr:row>75</xdr:row>
      <xdr:rowOff>138059</xdr:rowOff>
    </xdr:to>
    <xdr:sp macro="" textlink="">
      <xdr:nvSpPr>
        <xdr:cNvPr id="203" name="楕円 202"/>
        <xdr:cNvSpPr/>
      </xdr:nvSpPr>
      <xdr:spPr>
        <a:xfrm>
          <a:off x="1968500" y="128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154586</xdr:rowOff>
    </xdr:from>
    <xdr:ext cx="534377" cy="259045"/>
    <xdr:sp macro="" textlink="">
      <xdr:nvSpPr>
        <xdr:cNvPr id="204" name="テキスト ボックス 203"/>
        <xdr:cNvSpPr txBox="1"/>
      </xdr:nvSpPr>
      <xdr:spPr>
        <a:xfrm>
          <a:off x="1752111" y="1267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84007</xdr:rowOff>
    </xdr:from>
    <xdr:to>
      <xdr:col>6</xdr:col>
      <xdr:colOff>38100</xdr:colOff>
      <xdr:row>77</xdr:row>
      <xdr:rowOff>14157</xdr:rowOff>
    </xdr:to>
    <xdr:sp macro="" textlink="">
      <xdr:nvSpPr>
        <xdr:cNvPr id="205" name="楕円 204"/>
        <xdr:cNvSpPr/>
      </xdr:nvSpPr>
      <xdr:spPr>
        <a:xfrm>
          <a:off x="1079500" y="131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30685</xdr:rowOff>
    </xdr:from>
    <xdr:ext cx="469744" cy="259045"/>
    <xdr:sp macro="" textlink="">
      <xdr:nvSpPr>
        <xdr:cNvPr id="206" name="テキスト ボックス 205"/>
        <xdr:cNvSpPr txBox="1"/>
      </xdr:nvSpPr>
      <xdr:spPr>
        <a:xfrm>
          <a:off x="895428" y="1288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143814</xdr:rowOff>
    </xdr:from>
    <xdr:to>
      <xdr:col>24</xdr:col>
      <xdr:colOff>63500</xdr:colOff>
      <xdr:row>94</xdr:row>
      <xdr:rowOff>156942</xdr:rowOff>
    </xdr:to>
    <xdr:cxnSp macro="">
      <xdr:nvCxnSpPr>
        <xdr:cNvPr id="238" name="直線コネクタ 237"/>
        <xdr:cNvCxnSpPr/>
      </xdr:nvCxnSpPr>
      <xdr:spPr>
        <a:xfrm flipV="1">
          <a:off x="3797300" y="16260114"/>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9" name="扶助費平均値テキスト"/>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143994</xdr:rowOff>
    </xdr:from>
    <xdr:to>
      <xdr:col>19</xdr:col>
      <xdr:colOff>177800</xdr:colOff>
      <xdr:row>94</xdr:row>
      <xdr:rowOff>156942</xdr:rowOff>
    </xdr:to>
    <xdr:cxnSp macro="">
      <xdr:nvCxnSpPr>
        <xdr:cNvPr id="241" name="直線コネクタ 240"/>
        <xdr:cNvCxnSpPr/>
      </xdr:nvCxnSpPr>
      <xdr:spPr>
        <a:xfrm>
          <a:off x="2908300" y="16260294"/>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3" name="テキスト ボックス 242"/>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143994</xdr:rowOff>
    </xdr:from>
    <xdr:to>
      <xdr:col>15</xdr:col>
      <xdr:colOff>50800</xdr:colOff>
      <xdr:row>96</xdr:row>
      <xdr:rowOff>67723</xdr:rowOff>
    </xdr:to>
    <xdr:cxnSp macro="">
      <xdr:nvCxnSpPr>
        <xdr:cNvPr id="244" name="直線コネクタ 243"/>
        <xdr:cNvCxnSpPr/>
      </xdr:nvCxnSpPr>
      <xdr:spPr>
        <a:xfrm flipV="1">
          <a:off x="2019300" y="16260294"/>
          <a:ext cx="889000" cy="26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67723</xdr:rowOff>
    </xdr:from>
    <xdr:to>
      <xdr:col>10</xdr:col>
      <xdr:colOff>114300</xdr:colOff>
      <xdr:row>96</xdr:row>
      <xdr:rowOff>88199</xdr:rowOff>
    </xdr:to>
    <xdr:cxnSp macro="">
      <xdr:nvCxnSpPr>
        <xdr:cNvPr id="247" name="直線コネクタ 246"/>
        <xdr:cNvCxnSpPr/>
      </xdr:nvCxnSpPr>
      <xdr:spPr>
        <a:xfrm flipV="1">
          <a:off x="1130300" y="16526923"/>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29301</xdr:rowOff>
    </xdr:from>
    <xdr:to>
      <xdr:col>10</xdr:col>
      <xdr:colOff>165100</xdr:colOff>
      <xdr:row>97</xdr:row>
      <xdr:rowOff>130901</xdr:rowOff>
    </xdr:to>
    <xdr:sp macro="" textlink="">
      <xdr:nvSpPr>
        <xdr:cNvPr id="248" name="フローチャート: 判断 247"/>
        <xdr:cNvSpPr/>
      </xdr:nvSpPr>
      <xdr:spPr>
        <a:xfrm>
          <a:off x="1968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122028</xdr:rowOff>
    </xdr:from>
    <xdr:ext cx="534377" cy="259045"/>
    <xdr:sp macro="" textlink="">
      <xdr:nvSpPr>
        <xdr:cNvPr id="249" name="テキスト ボックス 248"/>
        <xdr:cNvSpPr txBox="1"/>
      </xdr:nvSpPr>
      <xdr:spPr>
        <a:xfrm>
          <a:off x="1752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50" name="フローチャート: 判断 249"/>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51" name="テキスト ボックス 250"/>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93014</xdr:rowOff>
    </xdr:from>
    <xdr:to>
      <xdr:col>24</xdr:col>
      <xdr:colOff>114300</xdr:colOff>
      <xdr:row>95</xdr:row>
      <xdr:rowOff>23164</xdr:rowOff>
    </xdr:to>
    <xdr:sp macro="" textlink="">
      <xdr:nvSpPr>
        <xdr:cNvPr id="257" name="楕円 256"/>
        <xdr:cNvSpPr/>
      </xdr:nvSpPr>
      <xdr:spPr>
        <a:xfrm>
          <a:off x="4584700" y="162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115891</xdr:rowOff>
    </xdr:from>
    <xdr:ext cx="534377" cy="259045"/>
    <xdr:sp macro="" textlink="">
      <xdr:nvSpPr>
        <xdr:cNvPr id="258" name="扶助費該当値テキスト"/>
        <xdr:cNvSpPr txBox="1"/>
      </xdr:nvSpPr>
      <xdr:spPr>
        <a:xfrm>
          <a:off x="4686300" y="160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106142</xdr:rowOff>
    </xdr:from>
    <xdr:to>
      <xdr:col>20</xdr:col>
      <xdr:colOff>38100</xdr:colOff>
      <xdr:row>95</xdr:row>
      <xdr:rowOff>36292</xdr:rowOff>
    </xdr:to>
    <xdr:sp macro="" textlink="">
      <xdr:nvSpPr>
        <xdr:cNvPr id="259" name="楕円 258"/>
        <xdr:cNvSpPr/>
      </xdr:nvSpPr>
      <xdr:spPr>
        <a:xfrm>
          <a:off x="37465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52819</xdr:rowOff>
    </xdr:from>
    <xdr:ext cx="534377" cy="259045"/>
    <xdr:sp macro="" textlink="">
      <xdr:nvSpPr>
        <xdr:cNvPr id="260" name="テキスト ボックス 259"/>
        <xdr:cNvSpPr txBox="1"/>
      </xdr:nvSpPr>
      <xdr:spPr>
        <a:xfrm>
          <a:off x="3530111" y="159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93194</xdr:rowOff>
    </xdr:from>
    <xdr:to>
      <xdr:col>15</xdr:col>
      <xdr:colOff>101600</xdr:colOff>
      <xdr:row>95</xdr:row>
      <xdr:rowOff>23344</xdr:rowOff>
    </xdr:to>
    <xdr:sp macro="" textlink="">
      <xdr:nvSpPr>
        <xdr:cNvPr id="261" name="楕円 260"/>
        <xdr:cNvSpPr/>
      </xdr:nvSpPr>
      <xdr:spPr>
        <a:xfrm>
          <a:off x="2857500" y="16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39871</xdr:rowOff>
    </xdr:from>
    <xdr:ext cx="534377" cy="259045"/>
    <xdr:sp macro="" textlink="">
      <xdr:nvSpPr>
        <xdr:cNvPr id="262" name="テキスト ボックス 261"/>
        <xdr:cNvSpPr txBox="1"/>
      </xdr:nvSpPr>
      <xdr:spPr>
        <a:xfrm>
          <a:off x="2641111" y="1598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16923</xdr:rowOff>
    </xdr:from>
    <xdr:to>
      <xdr:col>10</xdr:col>
      <xdr:colOff>165100</xdr:colOff>
      <xdr:row>96</xdr:row>
      <xdr:rowOff>118523</xdr:rowOff>
    </xdr:to>
    <xdr:sp macro="" textlink="">
      <xdr:nvSpPr>
        <xdr:cNvPr id="263" name="楕円 262"/>
        <xdr:cNvSpPr/>
      </xdr:nvSpPr>
      <xdr:spPr>
        <a:xfrm>
          <a:off x="1968500" y="164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135050</xdr:rowOff>
    </xdr:from>
    <xdr:ext cx="534377" cy="259045"/>
    <xdr:sp macro="" textlink="">
      <xdr:nvSpPr>
        <xdr:cNvPr id="264" name="テキスト ボックス 263"/>
        <xdr:cNvSpPr txBox="1"/>
      </xdr:nvSpPr>
      <xdr:spPr>
        <a:xfrm>
          <a:off x="1752111" y="16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37399</xdr:rowOff>
    </xdr:from>
    <xdr:to>
      <xdr:col>6</xdr:col>
      <xdr:colOff>38100</xdr:colOff>
      <xdr:row>96</xdr:row>
      <xdr:rowOff>138999</xdr:rowOff>
    </xdr:to>
    <xdr:sp macro="" textlink="">
      <xdr:nvSpPr>
        <xdr:cNvPr id="265" name="楕円 264"/>
        <xdr:cNvSpPr/>
      </xdr:nvSpPr>
      <xdr:spPr>
        <a:xfrm>
          <a:off x="1079500" y="1649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155526</xdr:rowOff>
    </xdr:from>
    <xdr:ext cx="534377" cy="259045"/>
    <xdr:sp macro="" textlink="">
      <xdr:nvSpPr>
        <xdr:cNvPr id="266" name="テキスト ボックス 265"/>
        <xdr:cNvSpPr txBox="1"/>
      </xdr:nvSpPr>
      <xdr:spPr>
        <a:xfrm>
          <a:off x="863111" y="162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125079</xdr:rowOff>
    </xdr:from>
    <xdr:to>
      <xdr:col>54</xdr:col>
      <xdr:colOff>189865</xdr:colOff>
      <xdr:row>38</xdr:row>
      <xdr:rowOff>142105</xdr:rowOff>
    </xdr:to>
    <xdr:cxnSp macro="">
      <xdr:nvCxnSpPr>
        <xdr:cNvPr id="289" name="直線コネクタ 288"/>
        <xdr:cNvCxnSpPr/>
      </xdr:nvCxnSpPr>
      <xdr:spPr>
        <a:xfrm flipV="1">
          <a:off x="10475595" y="5611479"/>
          <a:ext cx="1270" cy="104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145932</xdr:rowOff>
    </xdr:from>
    <xdr:ext cx="534377" cy="259045"/>
    <xdr:sp macro="" textlink="">
      <xdr:nvSpPr>
        <xdr:cNvPr id="290" name="補助費等最小値テキスト"/>
        <xdr:cNvSpPr txBox="1"/>
      </xdr:nvSpPr>
      <xdr:spPr>
        <a:xfrm>
          <a:off x="10528300" y="66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142105</xdr:rowOff>
    </xdr:from>
    <xdr:to>
      <xdr:col>55</xdr:col>
      <xdr:colOff>88900</xdr:colOff>
      <xdr:row>38</xdr:row>
      <xdr:rowOff>142105</xdr:rowOff>
    </xdr:to>
    <xdr:cxnSp macro="">
      <xdr:nvCxnSpPr>
        <xdr:cNvPr id="291" name="直線コネクタ 290"/>
        <xdr:cNvCxnSpPr/>
      </xdr:nvCxnSpPr>
      <xdr:spPr>
        <a:xfrm>
          <a:off x="10388600" y="665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71756</xdr:rowOff>
    </xdr:from>
    <xdr:ext cx="599010" cy="259045"/>
    <xdr:sp macro="" textlink="">
      <xdr:nvSpPr>
        <xdr:cNvPr id="292" name="補助費等最大値テキスト"/>
        <xdr:cNvSpPr txBox="1"/>
      </xdr:nvSpPr>
      <xdr:spPr>
        <a:xfrm>
          <a:off x="10528300" y="538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125079</xdr:rowOff>
    </xdr:from>
    <xdr:to>
      <xdr:col>55</xdr:col>
      <xdr:colOff>88900</xdr:colOff>
      <xdr:row>32</xdr:row>
      <xdr:rowOff>125079</xdr:rowOff>
    </xdr:to>
    <xdr:cxnSp macro="">
      <xdr:nvCxnSpPr>
        <xdr:cNvPr id="293" name="直線コネクタ 292"/>
        <xdr:cNvCxnSpPr/>
      </xdr:nvCxnSpPr>
      <xdr:spPr>
        <a:xfrm>
          <a:off x="10388600" y="561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142105</xdr:rowOff>
    </xdr:from>
    <xdr:to>
      <xdr:col>55</xdr:col>
      <xdr:colOff>0</xdr:colOff>
      <xdr:row>39</xdr:row>
      <xdr:rowOff>2649</xdr:rowOff>
    </xdr:to>
    <xdr:cxnSp macro="">
      <xdr:nvCxnSpPr>
        <xdr:cNvPr id="294" name="直線コネクタ 293"/>
        <xdr:cNvCxnSpPr/>
      </xdr:nvCxnSpPr>
      <xdr:spPr>
        <a:xfrm flipV="1">
          <a:off x="9639300" y="6657205"/>
          <a:ext cx="838200" cy="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686</xdr:rowOff>
    </xdr:from>
    <xdr:ext cx="534377" cy="259045"/>
    <xdr:sp macro="" textlink="">
      <xdr:nvSpPr>
        <xdr:cNvPr id="295" name="補助費等平均値テキスト"/>
        <xdr:cNvSpPr txBox="1"/>
      </xdr:nvSpPr>
      <xdr:spPr>
        <a:xfrm>
          <a:off x="10528300" y="6001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149259</xdr:rowOff>
    </xdr:from>
    <xdr:to>
      <xdr:col>55</xdr:col>
      <xdr:colOff>50800</xdr:colOff>
      <xdr:row>36</xdr:row>
      <xdr:rowOff>79409</xdr:rowOff>
    </xdr:to>
    <xdr:sp macro="" textlink="">
      <xdr:nvSpPr>
        <xdr:cNvPr id="296" name="フローチャート: 判断 295"/>
        <xdr:cNvSpPr/>
      </xdr:nvSpPr>
      <xdr:spPr>
        <a:xfrm>
          <a:off x="10426700" y="615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157211</xdr:rowOff>
    </xdr:from>
    <xdr:to>
      <xdr:col>50</xdr:col>
      <xdr:colOff>114300</xdr:colOff>
      <xdr:row>39</xdr:row>
      <xdr:rowOff>2649</xdr:rowOff>
    </xdr:to>
    <xdr:cxnSp macro="">
      <xdr:nvCxnSpPr>
        <xdr:cNvPr id="297" name="直線コネクタ 296"/>
        <xdr:cNvCxnSpPr/>
      </xdr:nvCxnSpPr>
      <xdr:spPr>
        <a:xfrm>
          <a:off x="8750300" y="6672311"/>
          <a:ext cx="889000" cy="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163040</xdr:rowOff>
    </xdr:from>
    <xdr:to>
      <xdr:col>50</xdr:col>
      <xdr:colOff>165100</xdr:colOff>
      <xdr:row>36</xdr:row>
      <xdr:rowOff>93190</xdr:rowOff>
    </xdr:to>
    <xdr:sp macro="" textlink="">
      <xdr:nvSpPr>
        <xdr:cNvPr id="298" name="フローチャート: 判断 297"/>
        <xdr:cNvSpPr/>
      </xdr:nvSpPr>
      <xdr:spPr>
        <a:xfrm>
          <a:off x="95885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109717</xdr:rowOff>
    </xdr:from>
    <xdr:ext cx="534377" cy="259045"/>
    <xdr:sp macro="" textlink="">
      <xdr:nvSpPr>
        <xdr:cNvPr id="299" name="テキスト ボックス 298"/>
        <xdr:cNvSpPr txBox="1"/>
      </xdr:nvSpPr>
      <xdr:spPr>
        <a:xfrm>
          <a:off x="9372111" y="59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54752</xdr:rowOff>
    </xdr:from>
    <xdr:to>
      <xdr:col>45</xdr:col>
      <xdr:colOff>177800</xdr:colOff>
      <xdr:row>38</xdr:row>
      <xdr:rowOff>157211</xdr:rowOff>
    </xdr:to>
    <xdr:cxnSp macro="">
      <xdr:nvCxnSpPr>
        <xdr:cNvPr id="300" name="直線コネクタ 299"/>
        <xdr:cNvCxnSpPr/>
      </xdr:nvCxnSpPr>
      <xdr:spPr>
        <a:xfrm>
          <a:off x="7861300" y="5712602"/>
          <a:ext cx="889000" cy="95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51903</xdr:rowOff>
    </xdr:from>
    <xdr:to>
      <xdr:col>46</xdr:col>
      <xdr:colOff>38100</xdr:colOff>
      <xdr:row>36</xdr:row>
      <xdr:rowOff>153503</xdr:rowOff>
    </xdr:to>
    <xdr:sp macro="" textlink="">
      <xdr:nvSpPr>
        <xdr:cNvPr id="301" name="フローチャート: 判断 300"/>
        <xdr:cNvSpPr/>
      </xdr:nvSpPr>
      <xdr:spPr>
        <a:xfrm>
          <a:off x="8699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170030</xdr:rowOff>
    </xdr:from>
    <xdr:ext cx="534377" cy="259045"/>
    <xdr:sp macro="" textlink="">
      <xdr:nvSpPr>
        <xdr:cNvPr id="302" name="テキスト ボックス 301"/>
        <xdr:cNvSpPr txBox="1"/>
      </xdr:nvSpPr>
      <xdr:spPr>
        <a:xfrm>
          <a:off x="8483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54752</xdr:rowOff>
    </xdr:from>
    <xdr:to>
      <xdr:col>41</xdr:col>
      <xdr:colOff>50800</xdr:colOff>
      <xdr:row>39</xdr:row>
      <xdr:rowOff>42911</xdr:rowOff>
    </xdr:to>
    <xdr:cxnSp macro="">
      <xdr:nvCxnSpPr>
        <xdr:cNvPr id="303" name="直線コネクタ 302"/>
        <xdr:cNvCxnSpPr/>
      </xdr:nvCxnSpPr>
      <xdr:spPr>
        <a:xfrm flipV="1">
          <a:off x="6972300" y="5712602"/>
          <a:ext cx="889000" cy="10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119807</xdr:rowOff>
    </xdr:from>
    <xdr:to>
      <xdr:col>41</xdr:col>
      <xdr:colOff>101600</xdr:colOff>
      <xdr:row>31</xdr:row>
      <xdr:rowOff>49957</xdr:rowOff>
    </xdr:to>
    <xdr:sp macro="" textlink="">
      <xdr:nvSpPr>
        <xdr:cNvPr id="304" name="フローチャート: 判断 303"/>
        <xdr:cNvSpPr/>
      </xdr:nvSpPr>
      <xdr:spPr>
        <a:xfrm>
          <a:off x="7810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66484</xdr:rowOff>
    </xdr:from>
    <xdr:ext cx="599010" cy="259045"/>
    <xdr:sp macro="" textlink="">
      <xdr:nvSpPr>
        <xdr:cNvPr id="305" name="テキスト ボックス 304"/>
        <xdr:cNvSpPr txBox="1"/>
      </xdr:nvSpPr>
      <xdr:spPr>
        <a:xfrm>
          <a:off x="7561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73501</xdr:rowOff>
    </xdr:from>
    <xdr:to>
      <xdr:col>36</xdr:col>
      <xdr:colOff>165100</xdr:colOff>
      <xdr:row>37</xdr:row>
      <xdr:rowOff>3651</xdr:rowOff>
    </xdr:to>
    <xdr:sp macro="" textlink="">
      <xdr:nvSpPr>
        <xdr:cNvPr id="306" name="フローチャート: 判断 305"/>
        <xdr:cNvSpPr/>
      </xdr:nvSpPr>
      <xdr:spPr>
        <a:xfrm>
          <a:off x="6921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20178</xdr:rowOff>
    </xdr:from>
    <xdr:ext cx="534377" cy="259045"/>
    <xdr:sp macro="" textlink="">
      <xdr:nvSpPr>
        <xdr:cNvPr id="307" name="テキスト ボックス 306"/>
        <xdr:cNvSpPr txBox="1"/>
      </xdr:nvSpPr>
      <xdr:spPr>
        <a:xfrm>
          <a:off x="6705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91305</xdr:rowOff>
    </xdr:from>
    <xdr:to>
      <xdr:col>55</xdr:col>
      <xdr:colOff>50800</xdr:colOff>
      <xdr:row>39</xdr:row>
      <xdr:rowOff>21455</xdr:rowOff>
    </xdr:to>
    <xdr:sp macro="" textlink="">
      <xdr:nvSpPr>
        <xdr:cNvPr id="313" name="楕円 312"/>
        <xdr:cNvSpPr/>
      </xdr:nvSpPr>
      <xdr:spPr>
        <a:xfrm>
          <a:off x="10426700" y="66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6232</xdr:rowOff>
    </xdr:from>
    <xdr:ext cx="534377" cy="259045"/>
    <xdr:sp macro="" textlink="">
      <xdr:nvSpPr>
        <xdr:cNvPr id="314" name="補助費等該当値テキスト"/>
        <xdr:cNvSpPr txBox="1"/>
      </xdr:nvSpPr>
      <xdr:spPr>
        <a:xfrm>
          <a:off x="10528300" y="6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123299</xdr:rowOff>
    </xdr:from>
    <xdr:to>
      <xdr:col>50</xdr:col>
      <xdr:colOff>165100</xdr:colOff>
      <xdr:row>39</xdr:row>
      <xdr:rowOff>53449</xdr:rowOff>
    </xdr:to>
    <xdr:sp macro="" textlink="">
      <xdr:nvSpPr>
        <xdr:cNvPr id="315" name="楕円 314"/>
        <xdr:cNvSpPr/>
      </xdr:nvSpPr>
      <xdr:spPr>
        <a:xfrm>
          <a:off x="9588500" y="66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44576</xdr:rowOff>
    </xdr:from>
    <xdr:ext cx="534377" cy="259045"/>
    <xdr:sp macro="" textlink="">
      <xdr:nvSpPr>
        <xdr:cNvPr id="316" name="テキスト ボックス 315"/>
        <xdr:cNvSpPr txBox="1"/>
      </xdr:nvSpPr>
      <xdr:spPr>
        <a:xfrm>
          <a:off x="9372111" y="67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106411</xdr:rowOff>
    </xdr:from>
    <xdr:to>
      <xdr:col>46</xdr:col>
      <xdr:colOff>38100</xdr:colOff>
      <xdr:row>39</xdr:row>
      <xdr:rowOff>36561</xdr:rowOff>
    </xdr:to>
    <xdr:sp macro="" textlink="">
      <xdr:nvSpPr>
        <xdr:cNvPr id="317" name="楕円 316"/>
        <xdr:cNvSpPr/>
      </xdr:nvSpPr>
      <xdr:spPr>
        <a:xfrm>
          <a:off x="8699500" y="6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27688</xdr:rowOff>
    </xdr:from>
    <xdr:ext cx="534377" cy="259045"/>
    <xdr:sp macro="" textlink="">
      <xdr:nvSpPr>
        <xdr:cNvPr id="318" name="テキスト ボックス 317"/>
        <xdr:cNvSpPr txBox="1"/>
      </xdr:nvSpPr>
      <xdr:spPr>
        <a:xfrm>
          <a:off x="8483111" y="67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3952</xdr:rowOff>
    </xdr:from>
    <xdr:to>
      <xdr:col>41</xdr:col>
      <xdr:colOff>101600</xdr:colOff>
      <xdr:row>33</xdr:row>
      <xdr:rowOff>105552</xdr:rowOff>
    </xdr:to>
    <xdr:sp macro="" textlink="">
      <xdr:nvSpPr>
        <xdr:cNvPr id="319" name="楕円 318"/>
        <xdr:cNvSpPr/>
      </xdr:nvSpPr>
      <xdr:spPr>
        <a:xfrm>
          <a:off x="7810500" y="56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96679</xdr:rowOff>
    </xdr:from>
    <xdr:ext cx="599010" cy="259045"/>
    <xdr:sp macro="" textlink="">
      <xdr:nvSpPr>
        <xdr:cNvPr id="320" name="テキスト ボックス 319"/>
        <xdr:cNvSpPr txBox="1"/>
      </xdr:nvSpPr>
      <xdr:spPr>
        <a:xfrm>
          <a:off x="7561795" y="575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163561</xdr:rowOff>
    </xdr:from>
    <xdr:to>
      <xdr:col>36</xdr:col>
      <xdr:colOff>165100</xdr:colOff>
      <xdr:row>39</xdr:row>
      <xdr:rowOff>93711</xdr:rowOff>
    </xdr:to>
    <xdr:sp macro="" textlink="">
      <xdr:nvSpPr>
        <xdr:cNvPr id="321" name="楕円 320"/>
        <xdr:cNvSpPr/>
      </xdr:nvSpPr>
      <xdr:spPr>
        <a:xfrm>
          <a:off x="6921500" y="6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84838</xdr:rowOff>
    </xdr:from>
    <xdr:ext cx="534377" cy="259045"/>
    <xdr:sp macro="" textlink="">
      <xdr:nvSpPr>
        <xdr:cNvPr id="322" name="テキスト ボックス 321"/>
        <xdr:cNvSpPr txBox="1"/>
      </xdr:nvSpPr>
      <xdr:spPr>
        <a:xfrm>
          <a:off x="6705111" y="67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4" name="直線コネクタ 343"/>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5" name="普通建設事業費最小値テキスト"/>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6" name="直線コネクタ 345"/>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7" name="普通建設事業費最大値テキスト"/>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48" name="直線コネクタ 347"/>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95192</xdr:rowOff>
    </xdr:from>
    <xdr:to>
      <xdr:col>55</xdr:col>
      <xdr:colOff>0</xdr:colOff>
      <xdr:row>56</xdr:row>
      <xdr:rowOff>70329</xdr:rowOff>
    </xdr:to>
    <xdr:cxnSp macro="">
      <xdr:nvCxnSpPr>
        <xdr:cNvPr id="349" name="直線コネクタ 348"/>
        <xdr:cNvCxnSpPr/>
      </xdr:nvCxnSpPr>
      <xdr:spPr>
        <a:xfrm>
          <a:off x="9639300" y="9353492"/>
          <a:ext cx="838200" cy="3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47206</xdr:rowOff>
    </xdr:from>
    <xdr:ext cx="534377" cy="259045"/>
    <xdr:sp macro="" textlink="">
      <xdr:nvSpPr>
        <xdr:cNvPr id="350" name="普通建設事業費平均値テキスト"/>
        <xdr:cNvSpPr txBox="1"/>
      </xdr:nvSpPr>
      <xdr:spPr>
        <a:xfrm>
          <a:off x="10528300" y="96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1" name="フローチャート: 判断 350"/>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95192</xdr:rowOff>
    </xdr:from>
    <xdr:to>
      <xdr:col>50</xdr:col>
      <xdr:colOff>114300</xdr:colOff>
      <xdr:row>54</xdr:row>
      <xdr:rowOff>164924</xdr:rowOff>
    </xdr:to>
    <xdr:cxnSp macro="">
      <xdr:nvCxnSpPr>
        <xdr:cNvPr id="352" name="直線コネクタ 351"/>
        <xdr:cNvCxnSpPr/>
      </xdr:nvCxnSpPr>
      <xdr:spPr>
        <a:xfrm flipV="1">
          <a:off x="8750300" y="9353492"/>
          <a:ext cx="889000" cy="6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3" name="フローチャート: 判断 352"/>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16153</xdr:rowOff>
    </xdr:from>
    <xdr:ext cx="534377" cy="259045"/>
    <xdr:sp macro="" textlink="">
      <xdr:nvSpPr>
        <xdr:cNvPr id="354" name="テキスト ボックス 353"/>
        <xdr:cNvSpPr txBox="1"/>
      </xdr:nvSpPr>
      <xdr:spPr>
        <a:xfrm>
          <a:off x="9372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164924</xdr:rowOff>
    </xdr:from>
    <xdr:to>
      <xdr:col>45</xdr:col>
      <xdr:colOff>177800</xdr:colOff>
      <xdr:row>57</xdr:row>
      <xdr:rowOff>15542</xdr:rowOff>
    </xdr:to>
    <xdr:cxnSp macro="">
      <xdr:nvCxnSpPr>
        <xdr:cNvPr id="355" name="直線コネクタ 354"/>
        <xdr:cNvCxnSpPr/>
      </xdr:nvCxnSpPr>
      <xdr:spPr>
        <a:xfrm flipV="1">
          <a:off x="7861300" y="9423224"/>
          <a:ext cx="889000" cy="3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6" name="フローチャート: 判断 355"/>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7" name="テキスト ボックス 356"/>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15542</xdr:rowOff>
    </xdr:from>
    <xdr:to>
      <xdr:col>41</xdr:col>
      <xdr:colOff>50800</xdr:colOff>
      <xdr:row>57</xdr:row>
      <xdr:rowOff>86962</xdr:rowOff>
    </xdr:to>
    <xdr:cxnSp macro="">
      <xdr:nvCxnSpPr>
        <xdr:cNvPr id="358" name="直線コネクタ 357"/>
        <xdr:cNvCxnSpPr/>
      </xdr:nvCxnSpPr>
      <xdr:spPr>
        <a:xfrm flipV="1">
          <a:off x="6972300" y="9788192"/>
          <a:ext cx="889000" cy="7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45654</xdr:rowOff>
    </xdr:from>
    <xdr:to>
      <xdr:col>41</xdr:col>
      <xdr:colOff>101600</xdr:colOff>
      <xdr:row>56</xdr:row>
      <xdr:rowOff>147254</xdr:rowOff>
    </xdr:to>
    <xdr:sp macro="" textlink="">
      <xdr:nvSpPr>
        <xdr:cNvPr id="359" name="フローチャート: 判断 358"/>
        <xdr:cNvSpPr/>
      </xdr:nvSpPr>
      <xdr:spPr>
        <a:xfrm>
          <a:off x="78105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163781</xdr:rowOff>
    </xdr:from>
    <xdr:ext cx="534377" cy="259045"/>
    <xdr:sp macro="" textlink="">
      <xdr:nvSpPr>
        <xdr:cNvPr id="360" name="テキスト ボックス 359"/>
        <xdr:cNvSpPr txBox="1"/>
      </xdr:nvSpPr>
      <xdr:spPr>
        <a:xfrm>
          <a:off x="7594111" y="94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51853</xdr:rowOff>
    </xdr:from>
    <xdr:to>
      <xdr:col>36</xdr:col>
      <xdr:colOff>165100</xdr:colOff>
      <xdr:row>56</xdr:row>
      <xdr:rowOff>153453</xdr:rowOff>
    </xdr:to>
    <xdr:sp macro="" textlink="">
      <xdr:nvSpPr>
        <xdr:cNvPr id="361" name="フローチャート: 判断 360"/>
        <xdr:cNvSpPr/>
      </xdr:nvSpPr>
      <xdr:spPr>
        <a:xfrm>
          <a:off x="6921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169980</xdr:rowOff>
    </xdr:from>
    <xdr:ext cx="534377" cy="259045"/>
    <xdr:sp macro="" textlink="">
      <xdr:nvSpPr>
        <xdr:cNvPr id="362" name="テキスト ボックス 361"/>
        <xdr:cNvSpPr txBox="1"/>
      </xdr:nvSpPr>
      <xdr:spPr>
        <a:xfrm>
          <a:off x="6705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19529</xdr:rowOff>
    </xdr:from>
    <xdr:to>
      <xdr:col>55</xdr:col>
      <xdr:colOff>50800</xdr:colOff>
      <xdr:row>56</xdr:row>
      <xdr:rowOff>121129</xdr:rowOff>
    </xdr:to>
    <xdr:sp macro="" textlink="">
      <xdr:nvSpPr>
        <xdr:cNvPr id="368" name="楕円 367"/>
        <xdr:cNvSpPr/>
      </xdr:nvSpPr>
      <xdr:spPr>
        <a:xfrm>
          <a:off x="10426700" y="962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42406</xdr:rowOff>
    </xdr:from>
    <xdr:ext cx="534377" cy="259045"/>
    <xdr:sp macro="" textlink="">
      <xdr:nvSpPr>
        <xdr:cNvPr id="369" name="普通建設事業費該当値テキスト"/>
        <xdr:cNvSpPr txBox="1"/>
      </xdr:nvSpPr>
      <xdr:spPr>
        <a:xfrm>
          <a:off x="10528300" y="947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44392</xdr:rowOff>
    </xdr:from>
    <xdr:to>
      <xdr:col>50</xdr:col>
      <xdr:colOff>165100</xdr:colOff>
      <xdr:row>54</xdr:row>
      <xdr:rowOff>145992</xdr:rowOff>
    </xdr:to>
    <xdr:sp macro="" textlink="">
      <xdr:nvSpPr>
        <xdr:cNvPr id="370" name="楕円 369"/>
        <xdr:cNvSpPr/>
      </xdr:nvSpPr>
      <xdr:spPr>
        <a:xfrm>
          <a:off x="9588500" y="93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162519</xdr:rowOff>
    </xdr:from>
    <xdr:ext cx="599010" cy="259045"/>
    <xdr:sp macro="" textlink="">
      <xdr:nvSpPr>
        <xdr:cNvPr id="371" name="テキスト ボックス 370"/>
        <xdr:cNvSpPr txBox="1"/>
      </xdr:nvSpPr>
      <xdr:spPr>
        <a:xfrm>
          <a:off x="9339795" y="907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114124</xdr:rowOff>
    </xdr:from>
    <xdr:to>
      <xdr:col>46</xdr:col>
      <xdr:colOff>38100</xdr:colOff>
      <xdr:row>55</xdr:row>
      <xdr:rowOff>44274</xdr:rowOff>
    </xdr:to>
    <xdr:sp macro="" textlink="">
      <xdr:nvSpPr>
        <xdr:cNvPr id="372" name="楕円 371"/>
        <xdr:cNvSpPr/>
      </xdr:nvSpPr>
      <xdr:spPr>
        <a:xfrm>
          <a:off x="8699500" y="937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60801</xdr:rowOff>
    </xdr:from>
    <xdr:ext cx="599010" cy="259045"/>
    <xdr:sp macro="" textlink="">
      <xdr:nvSpPr>
        <xdr:cNvPr id="373" name="テキスト ボックス 372"/>
        <xdr:cNvSpPr txBox="1"/>
      </xdr:nvSpPr>
      <xdr:spPr>
        <a:xfrm>
          <a:off x="8450795" y="914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136192</xdr:rowOff>
    </xdr:from>
    <xdr:to>
      <xdr:col>41</xdr:col>
      <xdr:colOff>101600</xdr:colOff>
      <xdr:row>57</xdr:row>
      <xdr:rowOff>66342</xdr:rowOff>
    </xdr:to>
    <xdr:sp macro="" textlink="">
      <xdr:nvSpPr>
        <xdr:cNvPr id="374" name="楕円 373"/>
        <xdr:cNvSpPr/>
      </xdr:nvSpPr>
      <xdr:spPr>
        <a:xfrm>
          <a:off x="7810500" y="97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57469</xdr:rowOff>
    </xdr:from>
    <xdr:ext cx="534377" cy="259045"/>
    <xdr:sp macro="" textlink="">
      <xdr:nvSpPr>
        <xdr:cNvPr id="375" name="テキスト ボックス 374"/>
        <xdr:cNvSpPr txBox="1"/>
      </xdr:nvSpPr>
      <xdr:spPr>
        <a:xfrm>
          <a:off x="7594111" y="98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36162</xdr:rowOff>
    </xdr:from>
    <xdr:to>
      <xdr:col>36</xdr:col>
      <xdr:colOff>165100</xdr:colOff>
      <xdr:row>57</xdr:row>
      <xdr:rowOff>137762</xdr:rowOff>
    </xdr:to>
    <xdr:sp macro="" textlink="">
      <xdr:nvSpPr>
        <xdr:cNvPr id="376" name="楕円 375"/>
        <xdr:cNvSpPr/>
      </xdr:nvSpPr>
      <xdr:spPr>
        <a:xfrm>
          <a:off x="6921500" y="98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128889</xdr:rowOff>
    </xdr:from>
    <xdr:ext cx="534377" cy="259045"/>
    <xdr:sp macro="" textlink="">
      <xdr:nvSpPr>
        <xdr:cNvPr id="377" name="テキスト ボックス 376"/>
        <xdr:cNvSpPr txBox="1"/>
      </xdr:nvSpPr>
      <xdr:spPr>
        <a:xfrm>
          <a:off x="6705111" y="99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52388</xdr:rowOff>
    </xdr:from>
    <xdr:to>
      <xdr:col>54</xdr:col>
      <xdr:colOff>189865</xdr:colOff>
      <xdr:row>79</xdr:row>
      <xdr:rowOff>42965</xdr:rowOff>
    </xdr:to>
    <xdr:cxnSp macro="">
      <xdr:nvCxnSpPr>
        <xdr:cNvPr id="401" name="直線コネクタ 400"/>
        <xdr:cNvCxnSpPr/>
      </xdr:nvCxnSpPr>
      <xdr:spPr>
        <a:xfrm flipV="1">
          <a:off x="10475595" y="12739688"/>
          <a:ext cx="1270" cy="84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46792</xdr:rowOff>
    </xdr:from>
    <xdr:ext cx="378565" cy="259045"/>
    <xdr:sp macro="" textlink="">
      <xdr:nvSpPr>
        <xdr:cNvPr id="402" name="普通建設事業費 （ うち新規整備　）最小値テキスト"/>
        <xdr:cNvSpPr txBox="1"/>
      </xdr:nvSpPr>
      <xdr:spPr>
        <a:xfrm>
          <a:off x="10528300" y="1359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42965</xdr:rowOff>
    </xdr:from>
    <xdr:to>
      <xdr:col>55</xdr:col>
      <xdr:colOff>88900</xdr:colOff>
      <xdr:row>79</xdr:row>
      <xdr:rowOff>42965</xdr:rowOff>
    </xdr:to>
    <xdr:cxnSp macro="">
      <xdr:nvCxnSpPr>
        <xdr:cNvPr id="403" name="直線コネクタ 402"/>
        <xdr:cNvCxnSpPr/>
      </xdr:nvCxnSpPr>
      <xdr:spPr>
        <a:xfrm>
          <a:off x="10388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170515</xdr:rowOff>
    </xdr:from>
    <xdr:ext cx="534377" cy="259045"/>
    <xdr:sp macro="" textlink="">
      <xdr:nvSpPr>
        <xdr:cNvPr id="404" name="普通建設事業費 （ うち新規整備　）最大値テキスト"/>
        <xdr:cNvSpPr txBox="1"/>
      </xdr:nvSpPr>
      <xdr:spPr>
        <a:xfrm>
          <a:off x="10528300" y="1251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52388</xdr:rowOff>
    </xdr:from>
    <xdr:to>
      <xdr:col>55</xdr:col>
      <xdr:colOff>88900</xdr:colOff>
      <xdr:row>74</xdr:row>
      <xdr:rowOff>52388</xdr:rowOff>
    </xdr:to>
    <xdr:cxnSp macro="">
      <xdr:nvCxnSpPr>
        <xdr:cNvPr id="405" name="直線コネクタ 404"/>
        <xdr:cNvCxnSpPr/>
      </xdr:nvCxnSpPr>
      <xdr:spPr>
        <a:xfrm>
          <a:off x="10388600" y="1273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23685</xdr:rowOff>
    </xdr:from>
    <xdr:to>
      <xdr:col>55</xdr:col>
      <xdr:colOff>0</xdr:colOff>
      <xdr:row>76</xdr:row>
      <xdr:rowOff>100292</xdr:rowOff>
    </xdr:to>
    <xdr:cxnSp macro="">
      <xdr:nvCxnSpPr>
        <xdr:cNvPr id="406" name="直線コネクタ 405"/>
        <xdr:cNvCxnSpPr/>
      </xdr:nvCxnSpPr>
      <xdr:spPr>
        <a:xfrm>
          <a:off x="9639300" y="12196635"/>
          <a:ext cx="838200" cy="9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120807</xdr:rowOff>
    </xdr:from>
    <xdr:ext cx="534377" cy="259045"/>
    <xdr:sp macro="" textlink="">
      <xdr:nvSpPr>
        <xdr:cNvPr id="407" name="普通建設事業費 （ うち新規整備　）平均値テキスト"/>
        <xdr:cNvSpPr txBox="1"/>
      </xdr:nvSpPr>
      <xdr:spPr>
        <a:xfrm>
          <a:off x="10528300" y="13322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142380</xdr:rowOff>
    </xdr:from>
    <xdr:to>
      <xdr:col>55</xdr:col>
      <xdr:colOff>50800</xdr:colOff>
      <xdr:row>78</xdr:row>
      <xdr:rowOff>72530</xdr:rowOff>
    </xdr:to>
    <xdr:sp macro="" textlink="">
      <xdr:nvSpPr>
        <xdr:cNvPr id="408" name="フローチャート: 判断 407"/>
        <xdr:cNvSpPr/>
      </xdr:nvSpPr>
      <xdr:spPr>
        <a:xfrm>
          <a:off x="10426700" y="1334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23685</xdr:rowOff>
    </xdr:from>
    <xdr:to>
      <xdr:col>50</xdr:col>
      <xdr:colOff>114300</xdr:colOff>
      <xdr:row>71</xdr:row>
      <xdr:rowOff>63424</xdr:rowOff>
    </xdr:to>
    <xdr:cxnSp macro="">
      <xdr:nvCxnSpPr>
        <xdr:cNvPr id="409" name="直線コネクタ 408"/>
        <xdr:cNvCxnSpPr/>
      </xdr:nvCxnSpPr>
      <xdr:spPr>
        <a:xfrm flipV="1">
          <a:off x="8750300" y="12196635"/>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139928</xdr:rowOff>
    </xdr:from>
    <xdr:to>
      <xdr:col>50</xdr:col>
      <xdr:colOff>165100</xdr:colOff>
      <xdr:row>78</xdr:row>
      <xdr:rowOff>70078</xdr:rowOff>
    </xdr:to>
    <xdr:sp macro="" textlink="">
      <xdr:nvSpPr>
        <xdr:cNvPr id="410" name="フローチャート: 判断 409"/>
        <xdr:cNvSpPr/>
      </xdr:nvSpPr>
      <xdr:spPr>
        <a:xfrm>
          <a:off x="95885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61205</xdr:rowOff>
    </xdr:from>
    <xdr:ext cx="534377" cy="259045"/>
    <xdr:sp macro="" textlink="">
      <xdr:nvSpPr>
        <xdr:cNvPr id="411" name="テキスト ボックス 410"/>
        <xdr:cNvSpPr txBox="1"/>
      </xdr:nvSpPr>
      <xdr:spPr>
        <a:xfrm>
          <a:off x="9372111" y="134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63424</xdr:rowOff>
    </xdr:from>
    <xdr:to>
      <xdr:col>45</xdr:col>
      <xdr:colOff>177800</xdr:colOff>
      <xdr:row>78</xdr:row>
      <xdr:rowOff>9537</xdr:rowOff>
    </xdr:to>
    <xdr:cxnSp macro="">
      <xdr:nvCxnSpPr>
        <xdr:cNvPr id="412" name="直線コネクタ 411"/>
        <xdr:cNvCxnSpPr/>
      </xdr:nvCxnSpPr>
      <xdr:spPr>
        <a:xfrm flipV="1">
          <a:off x="7861300" y="12236374"/>
          <a:ext cx="889000" cy="114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151371</xdr:rowOff>
    </xdr:from>
    <xdr:to>
      <xdr:col>46</xdr:col>
      <xdr:colOff>38100</xdr:colOff>
      <xdr:row>78</xdr:row>
      <xdr:rowOff>81521</xdr:rowOff>
    </xdr:to>
    <xdr:sp macro="" textlink="">
      <xdr:nvSpPr>
        <xdr:cNvPr id="413" name="フローチャート: 判断 412"/>
        <xdr:cNvSpPr/>
      </xdr:nvSpPr>
      <xdr:spPr>
        <a:xfrm>
          <a:off x="8699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72648</xdr:rowOff>
    </xdr:from>
    <xdr:ext cx="534377" cy="259045"/>
    <xdr:sp macro="" textlink="">
      <xdr:nvSpPr>
        <xdr:cNvPr id="414" name="テキスト ボックス 413"/>
        <xdr:cNvSpPr txBox="1"/>
      </xdr:nvSpPr>
      <xdr:spPr>
        <a:xfrm>
          <a:off x="8483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9537</xdr:rowOff>
    </xdr:from>
    <xdr:to>
      <xdr:col>41</xdr:col>
      <xdr:colOff>50800</xdr:colOff>
      <xdr:row>78</xdr:row>
      <xdr:rowOff>40018</xdr:rowOff>
    </xdr:to>
    <xdr:cxnSp macro="">
      <xdr:nvCxnSpPr>
        <xdr:cNvPr id="415" name="直線コネクタ 414"/>
        <xdr:cNvCxnSpPr/>
      </xdr:nvCxnSpPr>
      <xdr:spPr>
        <a:xfrm flipV="1">
          <a:off x="6972300" y="13382637"/>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156490</xdr:rowOff>
    </xdr:from>
    <xdr:to>
      <xdr:col>41</xdr:col>
      <xdr:colOff>101600</xdr:colOff>
      <xdr:row>78</xdr:row>
      <xdr:rowOff>86640</xdr:rowOff>
    </xdr:to>
    <xdr:sp macro="" textlink="">
      <xdr:nvSpPr>
        <xdr:cNvPr id="416" name="フローチャート: 判断 415"/>
        <xdr:cNvSpPr/>
      </xdr:nvSpPr>
      <xdr:spPr>
        <a:xfrm>
          <a:off x="7810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77767</xdr:rowOff>
    </xdr:from>
    <xdr:ext cx="534377" cy="259045"/>
    <xdr:sp macro="" textlink="">
      <xdr:nvSpPr>
        <xdr:cNvPr id="417" name="テキスト ボックス 416"/>
        <xdr:cNvSpPr txBox="1"/>
      </xdr:nvSpPr>
      <xdr:spPr>
        <a:xfrm>
          <a:off x="7594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100051</xdr:rowOff>
    </xdr:from>
    <xdr:to>
      <xdr:col>36</xdr:col>
      <xdr:colOff>165100</xdr:colOff>
      <xdr:row>77</xdr:row>
      <xdr:rowOff>30201</xdr:rowOff>
    </xdr:to>
    <xdr:sp macro="" textlink="">
      <xdr:nvSpPr>
        <xdr:cNvPr id="418" name="フローチャート: 判断 417"/>
        <xdr:cNvSpPr/>
      </xdr:nvSpPr>
      <xdr:spPr>
        <a:xfrm>
          <a:off x="6921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46727</xdr:rowOff>
    </xdr:from>
    <xdr:ext cx="534377" cy="259045"/>
    <xdr:sp macro="" textlink="">
      <xdr:nvSpPr>
        <xdr:cNvPr id="419" name="テキスト ボックス 418"/>
        <xdr:cNvSpPr txBox="1"/>
      </xdr:nvSpPr>
      <xdr:spPr>
        <a:xfrm>
          <a:off x="6705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49492</xdr:rowOff>
    </xdr:from>
    <xdr:to>
      <xdr:col>55</xdr:col>
      <xdr:colOff>50800</xdr:colOff>
      <xdr:row>76</xdr:row>
      <xdr:rowOff>151092</xdr:rowOff>
    </xdr:to>
    <xdr:sp macro="" textlink="">
      <xdr:nvSpPr>
        <xdr:cNvPr id="425" name="楕円 424"/>
        <xdr:cNvSpPr/>
      </xdr:nvSpPr>
      <xdr:spPr>
        <a:xfrm>
          <a:off x="10426700" y="13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72369</xdr:rowOff>
    </xdr:from>
    <xdr:ext cx="534377" cy="259045"/>
    <xdr:sp macro="" textlink="">
      <xdr:nvSpPr>
        <xdr:cNvPr id="426" name="普通建設事業費 （ うち新規整備　）該当値テキスト"/>
        <xdr:cNvSpPr txBox="1"/>
      </xdr:nvSpPr>
      <xdr:spPr>
        <a:xfrm>
          <a:off x="10528300" y="129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144335</xdr:rowOff>
    </xdr:from>
    <xdr:to>
      <xdr:col>50</xdr:col>
      <xdr:colOff>165100</xdr:colOff>
      <xdr:row>71</xdr:row>
      <xdr:rowOff>74485</xdr:rowOff>
    </xdr:to>
    <xdr:sp macro="" textlink="">
      <xdr:nvSpPr>
        <xdr:cNvPr id="427" name="楕円 426"/>
        <xdr:cNvSpPr/>
      </xdr:nvSpPr>
      <xdr:spPr>
        <a:xfrm>
          <a:off x="9588500" y="121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91012</xdr:rowOff>
    </xdr:from>
    <xdr:ext cx="599010" cy="259045"/>
    <xdr:sp macro="" textlink="">
      <xdr:nvSpPr>
        <xdr:cNvPr id="428" name="テキスト ボックス 427"/>
        <xdr:cNvSpPr txBox="1"/>
      </xdr:nvSpPr>
      <xdr:spPr>
        <a:xfrm>
          <a:off x="9339795" y="1192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12624</xdr:rowOff>
    </xdr:from>
    <xdr:to>
      <xdr:col>46</xdr:col>
      <xdr:colOff>38100</xdr:colOff>
      <xdr:row>71</xdr:row>
      <xdr:rowOff>114224</xdr:rowOff>
    </xdr:to>
    <xdr:sp macro="" textlink="">
      <xdr:nvSpPr>
        <xdr:cNvPr id="429" name="楕円 428"/>
        <xdr:cNvSpPr/>
      </xdr:nvSpPr>
      <xdr:spPr>
        <a:xfrm>
          <a:off x="8699500" y="121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130751</xdr:rowOff>
    </xdr:from>
    <xdr:ext cx="599010" cy="259045"/>
    <xdr:sp macro="" textlink="">
      <xdr:nvSpPr>
        <xdr:cNvPr id="430" name="テキスト ボックス 429"/>
        <xdr:cNvSpPr txBox="1"/>
      </xdr:nvSpPr>
      <xdr:spPr>
        <a:xfrm>
          <a:off x="8450795" y="119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130187</xdr:rowOff>
    </xdr:from>
    <xdr:to>
      <xdr:col>41</xdr:col>
      <xdr:colOff>101600</xdr:colOff>
      <xdr:row>78</xdr:row>
      <xdr:rowOff>60337</xdr:rowOff>
    </xdr:to>
    <xdr:sp macro="" textlink="">
      <xdr:nvSpPr>
        <xdr:cNvPr id="431" name="楕円 430"/>
        <xdr:cNvSpPr/>
      </xdr:nvSpPr>
      <xdr:spPr>
        <a:xfrm>
          <a:off x="7810500" y="133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76864</xdr:rowOff>
    </xdr:from>
    <xdr:ext cx="534377" cy="259045"/>
    <xdr:sp macro="" textlink="">
      <xdr:nvSpPr>
        <xdr:cNvPr id="432" name="テキスト ボックス 431"/>
        <xdr:cNvSpPr txBox="1"/>
      </xdr:nvSpPr>
      <xdr:spPr>
        <a:xfrm>
          <a:off x="7594111" y="131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160668</xdr:rowOff>
    </xdr:from>
    <xdr:to>
      <xdr:col>36</xdr:col>
      <xdr:colOff>165100</xdr:colOff>
      <xdr:row>78</xdr:row>
      <xdr:rowOff>90818</xdr:rowOff>
    </xdr:to>
    <xdr:sp macro="" textlink="">
      <xdr:nvSpPr>
        <xdr:cNvPr id="433" name="楕円 432"/>
        <xdr:cNvSpPr/>
      </xdr:nvSpPr>
      <xdr:spPr>
        <a:xfrm>
          <a:off x="6921500" y="133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81945</xdr:rowOff>
    </xdr:from>
    <xdr:ext cx="534377" cy="259045"/>
    <xdr:sp macro="" textlink="">
      <xdr:nvSpPr>
        <xdr:cNvPr id="434" name="テキスト ボックス 433"/>
        <xdr:cNvSpPr txBox="1"/>
      </xdr:nvSpPr>
      <xdr:spPr>
        <a:xfrm>
          <a:off x="6705111" y="134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6" name="直線コネクタ 455"/>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7" name="普通建設事業費 （ うち更新整備　）最小値テキスト"/>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58" name="直線コネクタ 457"/>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59" name="普通建設事業費 （ うち更新整備　）最大値テキスト"/>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0" name="直線コネクタ 459"/>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124662</xdr:rowOff>
    </xdr:from>
    <xdr:to>
      <xdr:col>55</xdr:col>
      <xdr:colOff>0</xdr:colOff>
      <xdr:row>97</xdr:row>
      <xdr:rowOff>150147</xdr:rowOff>
    </xdr:to>
    <xdr:cxnSp macro="">
      <xdr:nvCxnSpPr>
        <xdr:cNvPr id="461" name="直線コネクタ 460"/>
        <xdr:cNvCxnSpPr/>
      </xdr:nvCxnSpPr>
      <xdr:spPr>
        <a:xfrm flipV="1">
          <a:off x="9639300" y="16755312"/>
          <a:ext cx="838200" cy="2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2" name="普通建設事業費 （ うち更新整備　）平均値テキスト"/>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3" name="フローチャート: 判断 462"/>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150147</xdr:rowOff>
    </xdr:from>
    <xdr:to>
      <xdr:col>50</xdr:col>
      <xdr:colOff>114300</xdr:colOff>
      <xdr:row>98</xdr:row>
      <xdr:rowOff>11894</xdr:rowOff>
    </xdr:to>
    <xdr:cxnSp macro="">
      <xdr:nvCxnSpPr>
        <xdr:cNvPr id="464" name="直線コネクタ 463"/>
        <xdr:cNvCxnSpPr/>
      </xdr:nvCxnSpPr>
      <xdr:spPr>
        <a:xfrm flipV="1">
          <a:off x="8750300" y="16780797"/>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5" name="フローチャート: 判断 464"/>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6" name="テキスト ボックス 465"/>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127895</xdr:rowOff>
    </xdr:from>
    <xdr:to>
      <xdr:col>45</xdr:col>
      <xdr:colOff>177800</xdr:colOff>
      <xdr:row>98</xdr:row>
      <xdr:rowOff>11894</xdr:rowOff>
    </xdr:to>
    <xdr:cxnSp macro="">
      <xdr:nvCxnSpPr>
        <xdr:cNvPr id="467" name="直線コネクタ 466"/>
        <xdr:cNvCxnSpPr/>
      </xdr:nvCxnSpPr>
      <xdr:spPr>
        <a:xfrm>
          <a:off x="7861300" y="16758545"/>
          <a:ext cx="889000" cy="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68" name="フローチャート: 判断 467"/>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159318</xdr:rowOff>
    </xdr:from>
    <xdr:ext cx="534377" cy="259045"/>
    <xdr:sp macro="" textlink="">
      <xdr:nvSpPr>
        <xdr:cNvPr id="469" name="テキスト ボックス 468"/>
        <xdr:cNvSpPr txBox="1"/>
      </xdr:nvSpPr>
      <xdr:spPr>
        <a:xfrm>
          <a:off x="8483111" y="1644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127895</xdr:rowOff>
    </xdr:from>
    <xdr:to>
      <xdr:col>41</xdr:col>
      <xdr:colOff>50800</xdr:colOff>
      <xdr:row>98</xdr:row>
      <xdr:rowOff>13805</xdr:rowOff>
    </xdr:to>
    <xdr:cxnSp macro="">
      <xdr:nvCxnSpPr>
        <xdr:cNvPr id="470" name="直線コネクタ 469"/>
        <xdr:cNvCxnSpPr/>
      </xdr:nvCxnSpPr>
      <xdr:spPr>
        <a:xfrm flipV="1">
          <a:off x="6972300" y="16758545"/>
          <a:ext cx="8890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164740</xdr:rowOff>
    </xdr:from>
    <xdr:to>
      <xdr:col>41</xdr:col>
      <xdr:colOff>101600</xdr:colOff>
      <xdr:row>97</xdr:row>
      <xdr:rowOff>94890</xdr:rowOff>
    </xdr:to>
    <xdr:sp macro="" textlink="">
      <xdr:nvSpPr>
        <xdr:cNvPr id="471" name="フローチャート: 判断 470"/>
        <xdr:cNvSpPr/>
      </xdr:nvSpPr>
      <xdr:spPr>
        <a:xfrm>
          <a:off x="78105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111417</xdr:rowOff>
    </xdr:from>
    <xdr:ext cx="534377" cy="259045"/>
    <xdr:sp macro="" textlink="">
      <xdr:nvSpPr>
        <xdr:cNvPr id="472" name="テキスト ボックス 471"/>
        <xdr:cNvSpPr txBox="1"/>
      </xdr:nvSpPr>
      <xdr:spPr>
        <a:xfrm>
          <a:off x="7594111" y="163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77932</xdr:rowOff>
    </xdr:from>
    <xdr:to>
      <xdr:col>36</xdr:col>
      <xdr:colOff>165100</xdr:colOff>
      <xdr:row>98</xdr:row>
      <xdr:rowOff>8082</xdr:rowOff>
    </xdr:to>
    <xdr:sp macro="" textlink="">
      <xdr:nvSpPr>
        <xdr:cNvPr id="473" name="フローチャート: 判断 472"/>
        <xdr:cNvSpPr/>
      </xdr:nvSpPr>
      <xdr:spPr>
        <a:xfrm>
          <a:off x="6921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24609</xdr:rowOff>
    </xdr:from>
    <xdr:ext cx="534377" cy="259045"/>
    <xdr:sp macro="" textlink="">
      <xdr:nvSpPr>
        <xdr:cNvPr id="474" name="テキスト ボックス 473"/>
        <xdr:cNvSpPr txBox="1"/>
      </xdr:nvSpPr>
      <xdr:spPr>
        <a:xfrm>
          <a:off x="6705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73862</xdr:rowOff>
    </xdr:from>
    <xdr:to>
      <xdr:col>55</xdr:col>
      <xdr:colOff>50800</xdr:colOff>
      <xdr:row>98</xdr:row>
      <xdr:rowOff>4012</xdr:rowOff>
    </xdr:to>
    <xdr:sp macro="" textlink="">
      <xdr:nvSpPr>
        <xdr:cNvPr id="480" name="楕円 479"/>
        <xdr:cNvSpPr/>
      </xdr:nvSpPr>
      <xdr:spPr>
        <a:xfrm>
          <a:off x="10426700" y="167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161423</xdr:rowOff>
    </xdr:from>
    <xdr:ext cx="534377" cy="259045"/>
    <xdr:sp macro="" textlink="">
      <xdr:nvSpPr>
        <xdr:cNvPr id="481" name="普通建設事業費 （ うち更新整備　）該当値テキスト"/>
        <xdr:cNvSpPr txBox="1"/>
      </xdr:nvSpPr>
      <xdr:spPr>
        <a:xfrm>
          <a:off x="10528300" y="1662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99347</xdr:rowOff>
    </xdr:from>
    <xdr:to>
      <xdr:col>50</xdr:col>
      <xdr:colOff>165100</xdr:colOff>
      <xdr:row>98</xdr:row>
      <xdr:rowOff>29497</xdr:rowOff>
    </xdr:to>
    <xdr:sp macro="" textlink="">
      <xdr:nvSpPr>
        <xdr:cNvPr id="482" name="楕円 481"/>
        <xdr:cNvSpPr/>
      </xdr:nvSpPr>
      <xdr:spPr>
        <a:xfrm>
          <a:off x="9588500" y="167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20624</xdr:rowOff>
    </xdr:from>
    <xdr:ext cx="534377" cy="259045"/>
    <xdr:sp macro="" textlink="">
      <xdr:nvSpPr>
        <xdr:cNvPr id="483" name="テキスト ボックス 482"/>
        <xdr:cNvSpPr txBox="1"/>
      </xdr:nvSpPr>
      <xdr:spPr>
        <a:xfrm>
          <a:off x="9372111" y="168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132544</xdr:rowOff>
    </xdr:from>
    <xdr:to>
      <xdr:col>46</xdr:col>
      <xdr:colOff>38100</xdr:colOff>
      <xdr:row>98</xdr:row>
      <xdr:rowOff>62694</xdr:rowOff>
    </xdr:to>
    <xdr:sp macro="" textlink="">
      <xdr:nvSpPr>
        <xdr:cNvPr id="484" name="楕円 483"/>
        <xdr:cNvSpPr/>
      </xdr:nvSpPr>
      <xdr:spPr>
        <a:xfrm>
          <a:off x="8699500" y="167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53821</xdr:rowOff>
    </xdr:from>
    <xdr:ext cx="534377" cy="259045"/>
    <xdr:sp macro="" textlink="">
      <xdr:nvSpPr>
        <xdr:cNvPr id="485" name="テキスト ボックス 484"/>
        <xdr:cNvSpPr txBox="1"/>
      </xdr:nvSpPr>
      <xdr:spPr>
        <a:xfrm>
          <a:off x="8483111" y="168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77095</xdr:rowOff>
    </xdr:from>
    <xdr:to>
      <xdr:col>41</xdr:col>
      <xdr:colOff>101600</xdr:colOff>
      <xdr:row>98</xdr:row>
      <xdr:rowOff>7245</xdr:rowOff>
    </xdr:to>
    <xdr:sp macro="" textlink="">
      <xdr:nvSpPr>
        <xdr:cNvPr id="486" name="楕円 485"/>
        <xdr:cNvSpPr/>
      </xdr:nvSpPr>
      <xdr:spPr>
        <a:xfrm>
          <a:off x="7810500" y="167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169822</xdr:rowOff>
    </xdr:from>
    <xdr:ext cx="534377" cy="259045"/>
    <xdr:sp macro="" textlink="">
      <xdr:nvSpPr>
        <xdr:cNvPr id="487" name="テキスト ボックス 486"/>
        <xdr:cNvSpPr txBox="1"/>
      </xdr:nvSpPr>
      <xdr:spPr>
        <a:xfrm>
          <a:off x="7594111" y="168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134455</xdr:rowOff>
    </xdr:from>
    <xdr:to>
      <xdr:col>36</xdr:col>
      <xdr:colOff>165100</xdr:colOff>
      <xdr:row>98</xdr:row>
      <xdr:rowOff>64605</xdr:rowOff>
    </xdr:to>
    <xdr:sp macro="" textlink="">
      <xdr:nvSpPr>
        <xdr:cNvPr id="488" name="楕円 487"/>
        <xdr:cNvSpPr/>
      </xdr:nvSpPr>
      <xdr:spPr>
        <a:xfrm>
          <a:off x="69215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55732</xdr:rowOff>
    </xdr:from>
    <xdr:ext cx="534377" cy="259045"/>
    <xdr:sp macro="" textlink="">
      <xdr:nvSpPr>
        <xdr:cNvPr id="489" name="テキスト ボックス 488"/>
        <xdr:cNvSpPr txBox="1"/>
      </xdr:nvSpPr>
      <xdr:spPr>
        <a:xfrm>
          <a:off x="6705111" y="1685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3" name="直線コネクタ 512"/>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6" name="災害復旧事業費最大値テキスト"/>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7" name="直線コネクタ 516"/>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52438</xdr:rowOff>
    </xdr:from>
    <xdr:to>
      <xdr:col>85</xdr:col>
      <xdr:colOff>127000</xdr:colOff>
      <xdr:row>38</xdr:row>
      <xdr:rowOff>134023</xdr:rowOff>
    </xdr:to>
    <xdr:cxnSp macro="">
      <xdr:nvCxnSpPr>
        <xdr:cNvPr id="518" name="直線コネクタ 517"/>
        <xdr:cNvCxnSpPr/>
      </xdr:nvCxnSpPr>
      <xdr:spPr>
        <a:xfrm flipV="1">
          <a:off x="15481300" y="5367388"/>
          <a:ext cx="838200" cy="128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24947</xdr:rowOff>
    </xdr:from>
    <xdr:ext cx="469744" cy="259045"/>
    <xdr:sp macro="" textlink="">
      <xdr:nvSpPr>
        <xdr:cNvPr id="519" name="災害復旧事業費平均値テキスト"/>
        <xdr:cNvSpPr txBox="1"/>
      </xdr:nvSpPr>
      <xdr:spPr>
        <a:xfrm>
          <a:off x="16370300" y="654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0" name="フローチャート: 判断 519"/>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103353</xdr:rowOff>
    </xdr:from>
    <xdr:to>
      <xdr:col>81</xdr:col>
      <xdr:colOff>50800</xdr:colOff>
      <xdr:row>38</xdr:row>
      <xdr:rowOff>134023</xdr:rowOff>
    </xdr:to>
    <xdr:cxnSp macro="">
      <xdr:nvCxnSpPr>
        <xdr:cNvPr id="521" name="直線コネクタ 520"/>
        <xdr:cNvCxnSpPr/>
      </xdr:nvCxnSpPr>
      <xdr:spPr>
        <a:xfrm>
          <a:off x="14592300" y="6618453"/>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2" name="フローチャート: 判断 521"/>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16591</xdr:rowOff>
    </xdr:from>
    <xdr:ext cx="469744" cy="259045"/>
    <xdr:sp macro="" textlink="">
      <xdr:nvSpPr>
        <xdr:cNvPr id="523" name="テキスト ボックス 522"/>
        <xdr:cNvSpPr txBox="1"/>
      </xdr:nvSpPr>
      <xdr:spPr>
        <a:xfrm>
          <a:off x="15246428"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135903</xdr:rowOff>
    </xdr:from>
    <xdr:to>
      <xdr:col>76</xdr:col>
      <xdr:colOff>114300</xdr:colOff>
      <xdr:row>38</xdr:row>
      <xdr:rowOff>103353</xdr:rowOff>
    </xdr:to>
    <xdr:cxnSp macro="">
      <xdr:nvCxnSpPr>
        <xdr:cNvPr id="524" name="直線コネクタ 523"/>
        <xdr:cNvCxnSpPr/>
      </xdr:nvCxnSpPr>
      <xdr:spPr>
        <a:xfrm>
          <a:off x="13703300" y="5622303"/>
          <a:ext cx="889000" cy="99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5" name="フローチャート: 判断 524"/>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23639</xdr:rowOff>
    </xdr:from>
    <xdr:ext cx="469744" cy="259045"/>
    <xdr:sp macro="" textlink="">
      <xdr:nvSpPr>
        <xdr:cNvPr id="526" name="テキスト ボックス 525"/>
        <xdr:cNvSpPr txBox="1"/>
      </xdr:nvSpPr>
      <xdr:spPr>
        <a:xfrm>
          <a:off x="14357428"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135903</xdr:rowOff>
    </xdr:from>
    <xdr:to>
      <xdr:col>71</xdr:col>
      <xdr:colOff>177800</xdr:colOff>
      <xdr:row>38</xdr:row>
      <xdr:rowOff>13716</xdr:rowOff>
    </xdr:to>
    <xdr:cxnSp macro="">
      <xdr:nvCxnSpPr>
        <xdr:cNvPr id="527" name="直線コネクタ 526"/>
        <xdr:cNvCxnSpPr/>
      </xdr:nvCxnSpPr>
      <xdr:spPr>
        <a:xfrm flipV="1">
          <a:off x="12814300" y="5622303"/>
          <a:ext cx="889000" cy="9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74308</xdr:rowOff>
    </xdr:from>
    <xdr:to>
      <xdr:col>72</xdr:col>
      <xdr:colOff>38100</xdr:colOff>
      <xdr:row>39</xdr:row>
      <xdr:rowOff>4458</xdr:rowOff>
    </xdr:to>
    <xdr:sp macro="" textlink="">
      <xdr:nvSpPr>
        <xdr:cNvPr id="528" name="フローチャート: 判断 527"/>
        <xdr:cNvSpPr/>
      </xdr:nvSpPr>
      <xdr:spPr>
        <a:xfrm>
          <a:off x="13652500" y="65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167035</xdr:rowOff>
    </xdr:from>
    <xdr:ext cx="469744" cy="259045"/>
    <xdr:sp macro="" textlink="">
      <xdr:nvSpPr>
        <xdr:cNvPr id="529" name="テキスト ボックス 528"/>
        <xdr:cNvSpPr txBox="1"/>
      </xdr:nvSpPr>
      <xdr:spPr>
        <a:xfrm>
          <a:off x="13468428" y="6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51232</xdr:rowOff>
    </xdr:from>
    <xdr:to>
      <xdr:col>67</xdr:col>
      <xdr:colOff>101600</xdr:colOff>
      <xdr:row>38</xdr:row>
      <xdr:rowOff>152832</xdr:rowOff>
    </xdr:to>
    <xdr:sp macro="" textlink="">
      <xdr:nvSpPr>
        <xdr:cNvPr id="530" name="フローチャート: 判断 529"/>
        <xdr:cNvSpPr/>
      </xdr:nvSpPr>
      <xdr:spPr>
        <a:xfrm>
          <a:off x="12763500" y="65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143959</xdr:rowOff>
    </xdr:from>
    <xdr:ext cx="469744" cy="259045"/>
    <xdr:sp macro="" textlink="">
      <xdr:nvSpPr>
        <xdr:cNvPr id="531" name="テキスト ボックス 530"/>
        <xdr:cNvSpPr txBox="1"/>
      </xdr:nvSpPr>
      <xdr:spPr>
        <a:xfrm>
          <a:off x="12579428" y="665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1638</xdr:rowOff>
    </xdr:from>
    <xdr:to>
      <xdr:col>85</xdr:col>
      <xdr:colOff>177800</xdr:colOff>
      <xdr:row>31</xdr:row>
      <xdr:rowOff>103238</xdr:rowOff>
    </xdr:to>
    <xdr:sp macro="" textlink="">
      <xdr:nvSpPr>
        <xdr:cNvPr id="537" name="楕円 536"/>
        <xdr:cNvSpPr/>
      </xdr:nvSpPr>
      <xdr:spPr>
        <a:xfrm>
          <a:off x="16268700" y="53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126115</xdr:rowOff>
    </xdr:from>
    <xdr:ext cx="599010" cy="259045"/>
    <xdr:sp macro="" textlink="">
      <xdr:nvSpPr>
        <xdr:cNvPr id="538" name="災害復旧事業費該当値テキスト"/>
        <xdr:cNvSpPr txBox="1"/>
      </xdr:nvSpPr>
      <xdr:spPr>
        <a:xfrm>
          <a:off x="16370300" y="526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83223</xdr:rowOff>
    </xdr:from>
    <xdr:to>
      <xdr:col>81</xdr:col>
      <xdr:colOff>101600</xdr:colOff>
      <xdr:row>39</xdr:row>
      <xdr:rowOff>13373</xdr:rowOff>
    </xdr:to>
    <xdr:sp macro="" textlink="">
      <xdr:nvSpPr>
        <xdr:cNvPr id="539" name="楕円 538"/>
        <xdr:cNvSpPr/>
      </xdr:nvSpPr>
      <xdr:spPr>
        <a:xfrm>
          <a:off x="15430500" y="6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29900</xdr:rowOff>
    </xdr:from>
    <xdr:ext cx="469744" cy="259045"/>
    <xdr:sp macro="" textlink="">
      <xdr:nvSpPr>
        <xdr:cNvPr id="540" name="テキスト ボックス 539"/>
        <xdr:cNvSpPr txBox="1"/>
      </xdr:nvSpPr>
      <xdr:spPr>
        <a:xfrm>
          <a:off x="15246428" y="63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52553</xdr:rowOff>
    </xdr:from>
    <xdr:to>
      <xdr:col>76</xdr:col>
      <xdr:colOff>165100</xdr:colOff>
      <xdr:row>38</xdr:row>
      <xdr:rowOff>154153</xdr:rowOff>
    </xdr:to>
    <xdr:sp macro="" textlink="">
      <xdr:nvSpPr>
        <xdr:cNvPr id="541" name="楕円 540"/>
        <xdr:cNvSpPr/>
      </xdr:nvSpPr>
      <xdr:spPr>
        <a:xfrm>
          <a:off x="14541500" y="656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170680</xdr:rowOff>
    </xdr:from>
    <xdr:ext cx="469744" cy="259045"/>
    <xdr:sp macro="" textlink="">
      <xdr:nvSpPr>
        <xdr:cNvPr id="542" name="テキスト ボックス 541"/>
        <xdr:cNvSpPr txBox="1"/>
      </xdr:nvSpPr>
      <xdr:spPr>
        <a:xfrm>
          <a:off x="14357428" y="634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85103</xdr:rowOff>
    </xdr:from>
    <xdr:to>
      <xdr:col>72</xdr:col>
      <xdr:colOff>38100</xdr:colOff>
      <xdr:row>33</xdr:row>
      <xdr:rowOff>15253</xdr:rowOff>
    </xdr:to>
    <xdr:sp macro="" textlink="">
      <xdr:nvSpPr>
        <xdr:cNvPr id="543" name="楕円 542"/>
        <xdr:cNvSpPr/>
      </xdr:nvSpPr>
      <xdr:spPr>
        <a:xfrm>
          <a:off x="13652500" y="55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31780</xdr:rowOff>
    </xdr:from>
    <xdr:ext cx="534377" cy="259045"/>
    <xdr:sp macro="" textlink="">
      <xdr:nvSpPr>
        <xdr:cNvPr id="544" name="テキスト ボックス 543"/>
        <xdr:cNvSpPr txBox="1"/>
      </xdr:nvSpPr>
      <xdr:spPr>
        <a:xfrm>
          <a:off x="13436111" y="53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134366</xdr:rowOff>
    </xdr:from>
    <xdr:to>
      <xdr:col>67</xdr:col>
      <xdr:colOff>101600</xdr:colOff>
      <xdr:row>38</xdr:row>
      <xdr:rowOff>64515</xdr:rowOff>
    </xdr:to>
    <xdr:sp macro="" textlink="">
      <xdr:nvSpPr>
        <xdr:cNvPr id="545" name="楕円 544"/>
        <xdr:cNvSpPr/>
      </xdr:nvSpPr>
      <xdr:spPr>
        <a:xfrm>
          <a:off x="12763500" y="6478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81043</xdr:rowOff>
    </xdr:from>
    <xdr:ext cx="534377" cy="259045"/>
    <xdr:sp macro="" textlink="">
      <xdr:nvSpPr>
        <xdr:cNvPr id="546" name="テキスト ボックス 545"/>
        <xdr:cNvSpPr txBox="1"/>
      </xdr:nvSpPr>
      <xdr:spPr>
        <a:xfrm>
          <a:off x="12547111" y="625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19" name="直線コネクタ 618"/>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0" name="公債費最小値テキスト"/>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1" name="直線コネクタ 620"/>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2" name="公債費最大値テキスト"/>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3" name="直線コネクタ 622"/>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112967</xdr:rowOff>
    </xdr:from>
    <xdr:to>
      <xdr:col>85</xdr:col>
      <xdr:colOff>127000</xdr:colOff>
      <xdr:row>73</xdr:row>
      <xdr:rowOff>161493</xdr:rowOff>
    </xdr:to>
    <xdr:cxnSp macro="">
      <xdr:nvCxnSpPr>
        <xdr:cNvPr id="624" name="直線コネクタ 623"/>
        <xdr:cNvCxnSpPr/>
      </xdr:nvCxnSpPr>
      <xdr:spPr>
        <a:xfrm flipV="1">
          <a:off x="15481300" y="12628817"/>
          <a:ext cx="838200" cy="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5" name="公債費平均値テキスト"/>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6" name="フローチャート: 判断 625"/>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161493</xdr:rowOff>
    </xdr:from>
    <xdr:to>
      <xdr:col>81</xdr:col>
      <xdr:colOff>50800</xdr:colOff>
      <xdr:row>74</xdr:row>
      <xdr:rowOff>64148</xdr:rowOff>
    </xdr:to>
    <xdr:cxnSp macro="">
      <xdr:nvCxnSpPr>
        <xdr:cNvPr id="627" name="直線コネクタ 626"/>
        <xdr:cNvCxnSpPr/>
      </xdr:nvCxnSpPr>
      <xdr:spPr>
        <a:xfrm flipV="1">
          <a:off x="14592300" y="12677343"/>
          <a:ext cx="889000" cy="7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28" name="フローチャート: 判断 627"/>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29" name="テキスト ボックス 628"/>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64148</xdr:rowOff>
    </xdr:from>
    <xdr:to>
      <xdr:col>76</xdr:col>
      <xdr:colOff>114300</xdr:colOff>
      <xdr:row>74</xdr:row>
      <xdr:rowOff>111823</xdr:rowOff>
    </xdr:to>
    <xdr:cxnSp macro="">
      <xdr:nvCxnSpPr>
        <xdr:cNvPr id="630" name="直線コネクタ 629"/>
        <xdr:cNvCxnSpPr/>
      </xdr:nvCxnSpPr>
      <xdr:spPr>
        <a:xfrm flipV="1">
          <a:off x="13703300" y="12751448"/>
          <a:ext cx="889000" cy="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1" name="フローチャート: 判断 630"/>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2" name="テキスト ボックス 631"/>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111823</xdr:rowOff>
    </xdr:from>
    <xdr:to>
      <xdr:col>71</xdr:col>
      <xdr:colOff>177800</xdr:colOff>
      <xdr:row>74</xdr:row>
      <xdr:rowOff>160706</xdr:rowOff>
    </xdr:to>
    <xdr:cxnSp macro="">
      <xdr:nvCxnSpPr>
        <xdr:cNvPr id="633" name="直線コネクタ 632"/>
        <xdr:cNvCxnSpPr/>
      </xdr:nvCxnSpPr>
      <xdr:spPr>
        <a:xfrm flipV="1">
          <a:off x="12814300" y="12799123"/>
          <a:ext cx="8890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139674</xdr:rowOff>
    </xdr:from>
    <xdr:to>
      <xdr:col>72</xdr:col>
      <xdr:colOff>38100</xdr:colOff>
      <xdr:row>75</xdr:row>
      <xdr:rowOff>69824</xdr:rowOff>
    </xdr:to>
    <xdr:sp macro="" textlink="">
      <xdr:nvSpPr>
        <xdr:cNvPr id="634" name="フローチャート: 判断 633"/>
        <xdr:cNvSpPr/>
      </xdr:nvSpPr>
      <xdr:spPr>
        <a:xfrm>
          <a:off x="13652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60951</xdr:rowOff>
    </xdr:from>
    <xdr:ext cx="534377" cy="259045"/>
    <xdr:sp macro="" textlink="">
      <xdr:nvSpPr>
        <xdr:cNvPr id="635" name="テキスト ボックス 634"/>
        <xdr:cNvSpPr txBox="1"/>
      </xdr:nvSpPr>
      <xdr:spPr>
        <a:xfrm>
          <a:off x="13436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148069</xdr:rowOff>
    </xdr:from>
    <xdr:to>
      <xdr:col>67</xdr:col>
      <xdr:colOff>101600</xdr:colOff>
      <xdr:row>75</xdr:row>
      <xdr:rowOff>78219</xdr:rowOff>
    </xdr:to>
    <xdr:sp macro="" textlink="">
      <xdr:nvSpPr>
        <xdr:cNvPr id="636" name="フローチャート: 判断 635"/>
        <xdr:cNvSpPr/>
      </xdr:nvSpPr>
      <xdr:spPr>
        <a:xfrm>
          <a:off x="12763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69346</xdr:rowOff>
    </xdr:from>
    <xdr:ext cx="534377" cy="259045"/>
    <xdr:sp macro="" textlink="">
      <xdr:nvSpPr>
        <xdr:cNvPr id="637" name="テキスト ボックス 636"/>
        <xdr:cNvSpPr txBox="1"/>
      </xdr:nvSpPr>
      <xdr:spPr>
        <a:xfrm>
          <a:off x="12547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62167</xdr:rowOff>
    </xdr:from>
    <xdr:to>
      <xdr:col>85</xdr:col>
      <xdr:colOff>177800</xdr:colOff>
      <xdr:row>73</xdr:row>
      <xdr:rowOff>163767</xdr:rowOff>
    </xdr:to>
    <xdr:sp macro="" textlink="">
      <xdr:nvSpPr>
        <xdr:cNvPr id="643" name="楕円 642"/>
        <xdr:cNvSpPr/>
      </xdr:nvSpPr>
      <xdr:spPr>
        <a:xfrm>
          <a:off x="16268700" y="125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85044</xdr:rowOff>
    </xdr:from>
    <xdr:ext cx="534377" cy="259045"/>
    <xdr:sp macro="" textlink="">
      <xdr:nvSpPr>
        <xdr:cNvPr id="644" name="公債費該当値テキスト"/>
        <xdr:cNvSpPr txBox="1"/>
      </xdr:nvSpPr>
      <xdr:spPr>
        <a:xfrm>
          <a:off x="16370300" y="124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110693</xdr:rowOff>
    </xdr:from>
    <xdr:to>
      <xdr:col>81</xdr:col>
      <xdr:colOff>101600</xdr:colOff>
      <xdr:row>74</xdr:row>
      <xdr:rowOff>40843</xdr:rowOff>
    </xdr:to>
    <xdr:sp macro="" textlink="">
      <xdr:nvSpPr>
        <xdr:cNvPr id="645" name="楕円 644"/>
        <xdr:cNvSpPr/>
      </xdr:nvSpPr>
      <xdr:spPr>
        <a:xfrm>
          <a:off x="15430500" y="12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57370</xdr:rowOff>
    </xdr:from>
    <xdr:ext cx="534377" cy="259045"/>
    <xdr:sp macro="" textlink="">
      <xdr:nvSpPr>
        <xdr:cNvPr id="646" name="テキスト ボックス 645"/>
        <xdr:cNvSpPr txBox="1"/>
      </xdr:nvSpPr>
      <xdr:spPr>
        <a:xfrm>
          <a:off x="15214111" y="124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13348</xdr:rowOff>
    </xdr:from>
    <xdr:to>
      <xdr:col>76</xdr:col>
      <xdr:colOff>165100</xdr:colOff>
      <xdr:row>74</xdr:row>
      <xdr:rowOff>114948</xdr:rowOff>
    </xdr:to>
    <xdr:sp macro="" textlink="">
      <xdr:nvSpPr>
        <xdr:cNvPr id="647" name="楕円 646"/>
        <xdr:cNvSpPr/>
      </xdr:nvSpPr>
      <xdr:spPr>
        <a:xfrm>
          <a:off x="14541500" y="12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131475</xdr:rowOff>
    </xdr:from>
    <xdr:ext cx="534377" cy="259045"/>
    <xdr:sp macro="" textlink="">
      <xdr:nvSpPr>
        <xdr:cNvPr id="648" name="テキスト ボックス 647"/>
        <xdr:cNvSpPr txBox="1"/>
      </xdr:nvSpPr>
      <xdr:spPr>
        <a:xfrm>
          <a:off x="14325111" y="1247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61023</xdr:rowOff>
    </xdr:from>
    <xdr:to>
      <xdr:col>72</xdr:col>
      <xdr:colOff>38100</xdr:colOff>
      <xdr:row>74</xdr:row>
      <xdr:rowOff>162623</xdr:rowOff>
    </xdr:to>
    <xdr:sp macro="" textlink="">
      <xdr:nvSpPr>
        <xdr:cNvPr id="649" name="楕円 648"/>
        <xdr:cNvSpPr/>
      </xdr:nvSpPr>
      <xdr:spPr>
        <a:xfrm>
          <a:off x="13652500" y="127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7700</xdr:rowOff>
    </xdr:from>
    <xdr:ext cx="534377" cy="259045"/>
    <xdr:sp macro="" textlink="">
      <xdr:nvSpPr>
        <xdr:cNvPr id="650" name="テキスト ボックス 649"/>
        <xdr:cNvSpPr txBox="1"/>
      </xdr:nvSpPr>
      <xdr:spPr>
        <a:xfrm>
          <a:off x="13436111" y="125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109906</xdr:rowOff>
    </xdr:from>
    <xdr:to>
      <xdr:col>67</xdr:col>
      <xdr:colOff>101600</xdr:colOff>
      <xdr:row>75</xdr:row>
      <xdr:rowOff>40056</xdr:rowOff>
    </xdr:to>
    <xdr:sp macro="" textlink="">
      <xdr:nvSpPr>
        <xdr:cNvPr id="651" name="楕円 650"/>
        <xdr:cNvSpPr/>
      </xdr:nvSpPr>
      <xdr:spPr>
        <a:xfrm>
          <a:off x="12763500" y="12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56583</xdr:rowOff>
    </xdr:from>
    <xdr:ext cx="534377" cy="259045"/>
    <xdr:sp macro="" textlink="">
      <xdr:nvSpPr>
        <xdr:cNvPr id="652" name="テキスト ボックス 651"/>
        <xdr:cNvSpPr txBox="1"/>
      </xdr:nvSpPr>
      <xdr:spPr>
        <a:xfrm>
          <a:off x="12547111" y="125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78" name="直線コネクタ 677"/>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79" name="積立金最小値テキスト"/>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0" name="直線コネクタ 679"/>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1" name="積立金最大値テキスト"/>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2" name="直線コネクタ 681"/>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104446</xdr:rowOff>
    </xdr:from>
    <xdr:to>
      <xdr:col>85</xdr:col>
      <xdr:colOff>127000</xdr:colOff>
      <xdr:row>97</xdr:row>
      <xdr:rowOff>26477</xdr:rowOff>
    </xdr:to>
    <xdr:cxnSp macro="">
      <xdr:nvCxnSpPr>
        <xdr:cNvPr id="683" name="直線コネクタ 682"/>
        <xdr:cNvCxnSpPr/>
      </xdr:nvCxnSpPr>
      <xdr:spPr>
        <a:xfrm flipV="1">
          <a:off x="15481300" y="16563646"/>
          <a:ext cx="838200" cy="9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80080</xdr:rowOff>
    </xdr:from>
    <xdr:ext cx="534377" cy="259045"/>
    <xdr:sp macro="" textlink="">
      <xdr:nvSpPr>
        <xdr:cNvPr id="684" name="積立金平均値テキスト"/>
        <xdr:cNvSpPr txBox="1"/>
      </xdr:nvSpPr>
      <xdr:spPr>
        <a:xfrm>
          <a:off x="16370300" y="16539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5" name="フローチャート: 判断 684"/>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151898</xdr:rowOff>
    </xdr:from>
    <xdr:to>
      <xdr:col>81</xdr:col>
      <xdr:colOff>50800</xdr:colOff>
      <xdr:row>97</xdr:row>
      <xdr:rowOff>26477</xdr:rowOff>
    </xdr:to>
    <xdr:cxnSp macro="">
      <xdr:nvCxnSpPr>
        <xdr:cNvPr id="686" name="直線コネクタ 685"/>
        <xdr:cNvCxnSpPr/>
      </xdr:nvCxnSpPr>
      <xdr:spPr>
        <a:xfrm>
          <a:off x="14592300" y="16611098"/>
          <a:ext cx="8890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7" name="フローチャート: 判断 686"/>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88" name="テキスト ボックス 687"/>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151898</xdr:rowOff>
    </xdr:from>
    <xdr:to>
      <xdr:col>76</xdr:col>
      <xdr:colOff>114300</xdr:colOff>
      <xdr:row>98</xdr:row>
      <xdr:rowOff>33776</xdr:rowOff>
    </xdr:to>
    <xdr:cxnSp macro="">
      <xdr:nvCxnSpPr>
        <xdr:cNvPr id="689" name="直線コネクタ 688"/>
        <xdr:cNvCxnSpPr/>
      </xdr:nvCxnSpPr>
      <xdr:spPr>
        <a:xfrm flipV="1">
          <a:off x="13703300" y="16611098"/>
          <a:ext cx="889000" cy="2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0" name="フローチャート: 判断 689"/>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1" name="テキスト ボックス 690"/>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33776</xdr:rowOff>
    </xdr:from>
    <xdr:to>
      <xdr:col>71</xdr:col>
      <xdr:colOff>177800</xdr:colOff>
      <xdr:row>98</xdr:row>
      <xdr:rowOff>77733</xdr:rowOff>
    </xdr:to>
    <xdr:cxnSp macro="">
      <xdr:nvCxnSpPr>
        <xdr:cNvPr id="692" name="直線コネクタ 691"/>
        <xdr:cNvCxnSpPr/>
      </xdr:nvCxnSpPr>
      <xdr:spPr>
        <a:xfrm flipV="1">
          <a:off x="12814300" y="16835876"/>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79887</xdr:rowOff>
    </xdr:from>
    <xdr:to>
      <xdr:col>72</xdr:col>
      <xdr:colOff>38100</xdr:colOff>
      <xdr:row>98</xdr:row>
      <xdr:rowOff>10037</xdr:rowOff>
    </xdr:to>
    <xdr:sp macro="" textlink="">
      <xdr:nvSpPr>
        <xdr:cNvPr id="693" name="フローチャート: 判断 692"/>
        <xdr:cNvSpPr/>
      </xdr:nvSpPr>
      <xdr:spPr>
        <a:xfrm>
          <a:off x="13652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26564</xdr:rowOff>
    </xdr:from>
    <xdr:ext cx="534377" cy="259045"/>
    <xdr:sp macro="" textlink="">
      <xdr:nvSpPr>
        <xdr:cNvPr id="694" name="テキスト ボックス 693"/>
        <xdr:cNvSpPr txBox="1"/>
      </xdr:nvSpPr>
      <xdr:spPr>
        <a:xfrm>
          <a:off x="13436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141168</xdr:rowOff>
    </xdr:from>
    <xdr:to>
      <xdr:col>67</xdr:col>
      <xdr:colOff>101600</xdr:colOff>
      <xdr:row>98</xdr:row>
      <xdr:rowOff>71318</xdr:rowOff>
    </xdr:to>
    <xdr:sp macro="" textlink="">
      <xdr:nvSpPr>
        <xdr:cNvPr id="695" name="フローチャート: 判断 694"/>
        <xdr:cNvSpPr/>
      </xdr:nvSpPr>
      <xdr:spPr>
        <a:xfrm>
          <a:off x="12763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87845</xdr:rowOff>
    </xdr:from>
    <xdr:ext cx="534377" cy="259045"/>
    <xdr:sp macro="" textlink="">
      <xdr:nvSpPr>
        <xdr:cNvPr id="696" name="テキスト ボックス 695"/>
        <xdr:cNvSpPr txBox="1"/>
      </xdr:nvSpPr>
      <xdr:spPr>
        <a:xfrm>
          <a:off x="12547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53646</xdr:rowOff>
    </xdr:from>
    <xdr:to>
      <xdr:col>85</xdr:col>
      <xdr:colOff>177800</xdr:colOff>
      <xdr:row>96</xdr:row>
      <xdr:rowOff>155246</xdr:rowOff>
    </xdr:to>
    <xdr:sp macro="" textlink="">
      <xdr:nvSpPr>
        <xdr:cNvPr id="702" name="楕円 701"/>
        <xdr:cNvSpPr/>
      </xdr:nvSpPr>
      <xdr:spPr>
        <a:xfrm>
          <a:off x="16268700" y="165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76523</xdr:rowOff>
    </xdr:from>
    <xdr:ext cx="534377" cy="259045"/>
    <xdr:sp macro="" textlink="">
      <xdr:nvSpPr>
        <xdr:cNvPr id="703" name="積立金該当値テキスト"/>
        <xdr:cNvSpPr txBox="1"/>
      </xdr:nvSpPr>
      <xdr:spPr>
        <a:xfrm>
          <a:off x="16370300" y="163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147127</xdr:rowOff>
    </xdr:from>
    <xdr:to>
      <xdr:col>81</xdr:col>
      <xdr:colOff>101600</xdr:colOff>
      <xdr:row>97</xdr:row>
      <xdr:rowOff>77277</xdr:rowOff>
    </xdr:to>
    <xdr:sp macro="" textlink="">
      <xdr:nvSpPr>
        <xdr:cNvPr id="704" name="楕円 703"/>
        <xdr:cNvSpPr/>
      </xdr:nvSpPr>
      <xdr:spPr>
        <a:xfrm>
          <a:off x="15430500" y="1660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68404</xdr:rowOff>
    </xdr:from>
    <xdr:ext cx="534377" cy="259045"/>
    <xdr:sp macro="" textlink="">
      <xdr:nvSpPr>
        <xdr:cNvPr id="705" name="テキスト ボックス 704"/>
        <xdr:cNvSpPr txBox="1"/>
      </xdr:nvSpPr>
      <xdr:spPr>
        <a:xfrm>
          <a:off x="15214111" y="166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101098</xdr:rowOff>
    </xdr:from>
    <xdr:to>
      <xdr:col>76</xdr:col>
      <xdr:colOff>165100</xdr:colOff>
      <xdr:row>97</xdr:row>
      <xdr:rowOff>31248</xdr:rowOff>
    </xdr:to>
    <xdr:sp macro="" textlink="">
      <xdr:nvSpPr>
        <xdr:cNvPr id="706" name="楕円 705"/>
        <xdr:cNvSpPr/>
      </xdr:nvSpPr>
      <xdr:spPr>
        <a:xfrm>
          <a:off x="14541500" y="165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22375</xdr:rowOff>
    </xdr:from>
    <xdr:ext cx="534377" cy="259045"/>
    <xdr:sp macro="" textlink="">
      <xdr:nvSpPr>
        <xdr:cNvPr id="707" name="テキスト ボックス 706"/>
        <xdr:cNvSpPr txBox="1"/>
      </xdr:nvSpPr>
      <xdr:spPr>
        <a:xfrm>
          <a:off x="14325111" y="16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154426</xdr:rowOff>
    </xdr:from>
    <xdr:to>
      <xdr:col>72</xdr:col>
      <xdr:colOff>38100</xdr:colOff>
      <xdr:row>98</xdr:row>
      <xdr:rowOff>84576</xdr:rowOff>
    </xdr:to>
    <xdr:sp macro="" textlink="">
      <xdr:nvSpPr>
        <xdr:cNvPr id="708" name="楕円 707"/>
        <xdr:cNvSpPr/>
      </xdr:nvSpPr>
      <xdr:spPr>
        <a:xfrm>
          <a:off x="13652500" y="167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75703</xdr:rowOff>
    </xdr:from>
    <xdr:ext cx="534377" cy="259045"/>
    <xdr:sp macro="" textlink="">
      <xdr:nvSpPr>
        <xdr:cNvPr id="709" name="テキスト ボックス 708"/>
        <xdr:cNvSpPr txBox="1"/>
      </xdr:nvSpPr>
      <xdr:spPr>
        <a:xfrm>
          <a:off x="13436111" y="168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26933</xdr:rowOff>
    </xdr:from>
    <xdr:to>
      <xdr:col>67</xdr:col>
      <xdr:colOff>101600</xdr:colOff>
      <xdr:row>98</xdr:row>
      <xdr:rowOff>128533</xdr:rowOff>
    </xdr:to>
    <xdr:sp macro="" textlink="">
      <xdr:nvSpPr>
        <xdr:cNvPr id="710" name="楕円 709"/>
        <xdr:cNvSpPr/>
      </xdr:nvSpPr>
      <xdr:spPr>
        <a:xfrm>
          <a:off x="12763500" y="168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119660</xdr:rowOff>
    </xdr:from>
    <xdr:ext cx="534377" cy="259045"/>
    <xdr:sp macro="" textlink="">
      <xdr:nvSpPr>
        <xdr:cNvPr id="711" name="テキスト ボックス 710"/>
        <xdr:cNvSpPr txBox="1"/>
      </xdr:nvSpPr>
      <xdr:spPr>
        <a:xfrm>
          <a:off x="12547111" y="169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7" name="テキスト ボックス 72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1" name="直線コネクタ 730"/>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4" name="投資及び出資金最大値テキスト"/>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5" name="直線コネクタ 734"/>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78378</xdr:rowOff>
    </xdr:from>
    <xdr:to>
      <xdr:col>116</xdr:col>
      <xdr:colOff>63500</xdr:colOff>
      <xdr:row>37</xdr:row>
      <xdr:rowOff>96952</xdr:rowOff>
    </xdr:to>
    <xdr:cxnSp macro="">
      <xdr:nvCxnSpPr>
        <xdr:cNvPr id="736" name="直線コネクタ 735"/>
        <xdr:cNvCxnSpPr/>
      </xdr:nvCxnSpPr>
      <xdr:spPr>
        <a:xfrm flipV="1">
          <a:off x="21323300" y="6422028"/>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135780</xdr:rowOff>
    </xdr:from>
    <xdr:ext cx="469744" cy="259045"/>
    <xdr:sp macro="" textlink="">
      <xdr:nvSpPr>
        <xdr:cNvPr id="737" name="投資及び出資金平均値テキスト"/>
        <xdr:cNvSpPr txBox="1"/>
      </xdr:nvSpPr>
      <xdr:spPr>
        <a:xfrm>
          <a:off x="22212300" y="6136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38" name="フローチャート: 判断 737"/>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96952</xdr:rowOff>
    </xdr:from>
    <xdr:to>
      <xdr:col>111</xdr:col>
      <xdr:colOff>177800</xdr:colOff>
      <xdr:row>37</xdr:row>
      <xdr:rowOff>112439</xdr:rowOff>
    </xdr:to>
    <xdr:cxnSp macro="">
      <xdr:nvCxnSpPr>
        <xdr:cNvPr id="739" name="直線コネクタ 738"/>
        <xdr:cNvCxnSpPr/>
      </xdr:nvCxnSpPr>
      <xdr:spPr>
        <a:xfrm flipV="1">
          <a:off x="20434300" y="6440602"/>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0" name="フローチャート: 判断 739"/>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80268</xdr:rowOff>
    </xdr:from>
    <xdr:ext cx="469744" cy="259045"/>
    <xdr:sp macro="" textlink="">
      <xdr:nvSpPr>
        <xdr:cNvPr id="741" name="テキスト ボックス 740"/>
        <xdr:cNvSpPr txBox="1"/>
      </xdr:nvSpPr>
      <xdr:spPr>
        <a:xfrm>
          <a:off x="21088428" y="60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112439</xdr:rowOff>
    </xdr:from>
    <xdr:to>
      <xdr:col>107</xdr:col>
      <xdr:colOff>50800</xdr:colOff>
      <xdr:row>37</xdr:row>
      <xdr:rowOff>122841</xdr:rowOff>
    </xdr:to>
    <xdr:cxnSp macro="">
      <xdr:nvCxnSpPr>
        <xdr:cNvPr id="742" name="直線コネクタ 741"/>
        <xdr:cNvCxnSpPr/>
      </xdr:nvCxnSpPr>
      <xdr:spPr>
        <a:xfrm flipV="1">
          <a:off x="19545300" y="6456089"/>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3" name="フローチャート: 判断 742"/>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61180</xdr:rowOff>
    </xdr:from>
    <xdr:ext cx="469744" cy="259045"/>
    <xdr:sp macro="" textlink="">
      <xdr:nvSpPr>
        <xdr:cNvPr id="744" name="テキスト ボックス 743"/>
        <xdr:cNvSpPr txBox="1"/>
      </xdr:nvSpPr>
      <xdr:spPr>
        <a:xfrm>
          <a:off x="20199428" y="60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122841</xdr:rowOff>
    </xdr:from>
    <xdr:to>
      <xdr:col>102</xdr:col>
      <xdr:colOff>114300</xdr:colOff>
      <xdr:row>37</xdr:row>
      <xdr:rowOff>141357</xdr:rowOff>
    </xdr:to>
    <xdr:cxnSp macro="">
      <xdr:nvCxnSpPr>
        <xdr:cNvPr id="745" name="直線コネクタ 744"/>
        <xdr:cNvCxnSpPr/>
      </xdr:nvCxnSpPr>
      <xdr:spPr>
        <a:xfrm flipV="1">
          <a:off x="18656300" y="6466491"/>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87471</xdr:rowOff>
    </xdr:from>
    <xdr:to>
      <xdr:col>102</xdr:col>
      <xdr:colOff>165100</xdr:colOff>
      <xdr:row>37</xdr:row>
      <xdr:rowOff>17621</xdr:rowOff>
    </xdr:to>
    <xdr:sp macro="" textlink="">
      <xdr:nvSpPr>
        <xdr:cNvPr id="746" name="フローチャート: 判断 745"/>
        <xdr:cNvSpPr/>
      </xdr:nvSpPr>
      <xdr:spPr>
        <a:xfrm>
          <a:off x="19494500" y="625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34148</xdr:rowOff>
    </xdr:from>
    <xdr:ext cx="469744" cy="259045"/>
    <xdr:sp macro="" textlink="">
      <xdr:nvSpPr>
        <xdr:cNvPr id="747" name="テキスト ボックス 746"/>
        <xdr:cNvSpPr txBox="1"/>
      </xdr:nvSpPr>
      <xdr:spPr>
        <a:xfrm>
          <a:off x="19310428" y="603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154737</xdr:rowOff>
    </xdr:from>
    <xdr:to>
      <xdr:col>98</xdr:col>
      <xdr:colOff>38100</xdr:colOff>
      <xdr:row>37</xdr:row>
      <xdr:rowOff>84887</xdr:rowOff>
    </xdr:to>
    <xdr:sp macro="" textlink="">
      <xdr:nvSpPr>
        <xdr:cNvPr id="748" name="フローチャート: 判断 747"/>
        <xdr:cNvSpPr/>
      </xdr:nvSpPr>
      <xdr:spPr>
        <a:xfrm>
          <a:off x="18605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101414</xdr:rowOff>
    </xdr:from>
    <xdr:ext cx="469744" cy="259045"/>
    <xdr:sp macro="" textlink="">
      <xdr:nvSpPr>
        <xdr:cNvPr id="749" name="テキスト ボックス 748"/>
        <xdr:cNvSpPr txBox="1"/>
      </xdr:nvSpPr>
      <xdr:spPr>
        <a:xfrm>
          <a:off x="18421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27578</xdr:rowOff>
    </xdr:from>
    <xdr:to>
      <xdr:col>116</xdr:col>
      <xdr:colOff>114300</xdr:colOff>
      <xdr:row>37</xdr:row>
      <xdr:rowOff>129178</xdr:rowOff>
    </xdr:to>
    <xdr:sp macro="" textlink="">
      <xdr:nvSpPr>
        <xdr:cNvPr id="755" name="楕円 754"/>
        <xdr:cNvSpPr/>
      </xdr:nvSpPr>
      <xdr:spPr>
        <a:xfrm>
          <a:off x="22110700" y="63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113955</xdr:rowOff>
    </xdr:from>
    <xdr:ext cx="469744" cy="259045"/>
    <xdr:sp macro="" textlink="">
      <xdr:nvSpPr>
        <xdr:cNvPr id="756" name="投資及び出資金該当値テキスト"/>
        <xdr:cNvSpPr txBox="1"/>
      </xdr:nvSpPr>
      <xdr:spPr>
        <a:xfrm>
          <a:off x="22212300" y="62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46152</xdr:rowOff>
    </xdr:from>
    <xdr:to>
      <xdr:col>112</xdr:col>
      <xdr:colOff>38100</xdr:colOff>
      <xdr:row>37</xdr:row>
      <xdr:rowOff>147752</xdr:rowOff>
    </xdr:to>
    <xdr:sp macro="" textlink="">
      <xdr:nvSpPr>
        <xdr:cNvPr id="757" name="楕円 756"/>
        <xdr:cNvSpPr/>
      </xdr:nvSpPr>
      <xdr:spPr>
        <a:xfrm>
          <a:off x="212725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138878</xdr:rowOff>
    </xdr:from>
    <xdr:ext cx="469744" cy="259045"/>
    <xdr:sp macro="" textlink="">
      <xdr:nvSpPr>
        <xdr:cNvPr id="758" name="テキスト ボックス 757"/>
        <xdr:cNvSpPr txBox="1"/>
      </xdr:nvSpPr>
      <xdr:spPr>
        <a:xfrm>
          <a:off x="21088428" y="6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61639</xdr:rowOff>
    </xdr:from>
    <xdr:to>
      <xdr:col>107</xdr:col>
      <xdr:colOff>101600</xdr:colOff>
      <xdr:row>37</xdr:row>
      <xdr:rowOff>163240</xdr:rowOff>
    </xdr:to>
    <xdr:sp macro="" textlink="">
      <xdr:nvSpPr>
        <xdr:cNvPr id="759" name="楕円 758"/>
        <xdr:cNvSpPr/>
      </xdr:nvSpPr>
      <xdr:spPr>
        <a:xfrm>
          <a:off x="20383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154367</xdr:rowOff>
    </xdr:from>
    <xdr:ext cx="469744" cy="259045"/>
    <xdr:sp macro="" textlink="">
      <xdr:nvSpPr>
        <xdr:cNvPr id="760" name="テキスト ボックス 759"/>
        <xdr:cNvSpPr txBox="1"/>
      </xdr:nvSpPr>
      <xdr:spPr>
        <a:xfrm>
          <a:off x="20199428" y="649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72041</xdr:rowOff>
    </xdr:from>
    <xdr:to>
      <xdr:col>102</xdr:col>
      <xdr:colOff>165100</xdr:colOff>
      <xdr:row>38</xdr:row>
      <xdr:rowOff>2191</xdr:rowOff>
    </xdr:to>
    <xdr:sp macro="" textlink="">
      <xdr:nvSpPr>
        <xdr:cNvPr id="761" name="楕円 760"/>
        <xdr:cNvSpPr/>
      </xdr:nvSpPr>
      <xdr:spPr>
        <a:xfrm>
          <a:off x="19494500" y="6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164768</xdr:rowOff>
    </xdr:from>
    <xdr:ext cx="469744" cy="259045"/>
    <xdr:sp macro="" textlink="">
      <xdr:nvSpPr>
        <xdr:cNvPr id="762" name="テキスト ボックス 761"/>
        <xdr:cNvSpPr txBox="1"/>
      </xdr:nvSpPr>
      <xdr:spPr>
        <a:xfrm>
          <a:off x="19310428" y="65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90557</xdr:rowOff>
    </xdr:from>
    <xdr:to>
      <xdr:col>98</xdr:col>
      <xdr:colOff>38100</xdr:colOff>
      <xdr:row>38</xdr:row>
      <xdr:rowOff>20707</xdr:rowOff>
    </xdr:to>
    <xdr:sp macro="" textlink="">
      <xdr:nvSpPr>
        <xdr:cNvPr id="763" name="楕円 762"/>
        <xdr:cNvSpPr/>
      </xdr:nvSpPr>
      <xdr:spPr>
        <a:xfrm>
          <a:off x="18605500" y="64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11834</xdr:rowOff>
    </xdr:from>
    <xdr:ext cx="378565" cy="259045"/>
    <xdr:sp macro="" textlink="">
      <xdr:nvSpPr>
        <xdr:cNvPr id="764" name="テキスト ボックス 763"/>
        <xdr:cNvSpPr txBox="1"/>
      </xdr:nvSpPr>
      <xdr:spPr>
        <a:xfrm>
          <a:off x="18467017" y="6526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6" name="直線コネクタ 785"/>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89" name="貸付金最大値テキスト"/>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0" name="直線コネクタ 789"/>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62662</xdr:rowOff>
    </xdr:from>
    <xdr:to>
      <xdr:col>116</xdr:col>
      <xdr:colOff>63500</xdr:colOff>
      <xdr:row>58</xdr:row>
      <xdr:rowOff>82138</xdr:rowOff>
    </xdr:to>
    <xdr:cxnSp macro="">
      <xdr:nvCxnSpPr>
        <xdr:cNvPr id="791" name="直線コネクタ 790"/>
        <xdr:cNvCxnSpPr/>
      </xdr:nvCxnSpPr>
      <xdr:spPr>
        <a:xfrm flipV="1">
          <a:off x="21323300" y="10006762"/>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2" name="貸付金平均値テキスト"/>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3" name="フローチャート: 判断 792"/>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82138</xdr:rowOff>
    </xdr:from>
    <xdr:to>
      <xdr:col>111</xdr:col>
      <xdr:colOff>177800</xdr:colOff>
      <xdr:row>58</xdr:row>
      <xdr:rowOff>96906</xdr:rowOff>
    </xdr:to>
    <xdr:cxnSp macro="">
      <xdr:nvCxnSpPr>
        <xdr:cNvPr id="794" name="直線コネクタ 793"/>
        <xdr:cNvCxnSpPr/>
      </xdr:nvCxnSpPr>
      <xdr:spPr>
        <a:xfrm flipV="1">
          <a:off x="20434300" y="10026238"/>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5" name="フローチャート: 判断 794"/>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6" name="テキスト ボックス 795"/>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96906</xdr:rowOff>
    </xdr:from>
    <xdr:to>
      <xdr:col>107</xdr:col>
      <xdr:colOff>50800</xdr:colOff>
      <xdr:row>58</xdr:row>
      <xdr:rowOff>111308</xdr:rowOff>
    </xdr:to>
    <xdr:cxnSp macro="">
      <xdr:nvCxnSpPr>
        <xdr:cNvPr id="797" name="直線コネクタ 796"/>
        <xdr:cNvCxnSpPr/>
      </xdr:nvCxnSpPr>
      <xdr:spPr>
        <a:xfrm flipV="1">
          <a:off x="19545300" y="1004100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798" name="フローチャート: 判断 797"/>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799" name="テキスト ボックス 798"/>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111308</xdr:rowOff>
    </xdr:from>
    <xdr:to>
      <xdr:col>102</xdr:col>
      <xdr:colOff>114300</xdr:colOff>
      <xdr:row>58</xdr:row>
      <xdr:rowOff>111720</xdr:rowOff>
    </xdr:to>
    <xdr:cxnSp macro="">
      <xdr:nvCxnSpPr>
        <xdr:cNvPr id="800" name="直線コネクタ 799"/>
        <xdr:cNvCxnSpPr/>
      </xdr:nvCxnSpPr>
      <xdr:spPr>
        <a:xfrm flipV="1">
          <a:off x="18656300" y="100554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130002</xdr:rowOff>
    </xdr:from>
    <xdr:to>
      <xdr:col>102</xdr:col>
      <xdr:colOff>165100</xdr:colOff>
      <xdr:row>58</xdr:row>
      <xdr:rowOff>60152</xdr:rowOff>
    </xdr:to>
    <xdr:sp macro="" textlink="">
      <xdr:nvSpPr>
        <xdr:cNvPr id="801" name="フローチャート: 判断 800"/>
        <xdr:cNvSpPr/>
      </xdr:nvSpPr>
      <xdr:spPr>
        <a:xfrm>
          <a:off x="19494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76679</xdr:rowOff>
    </xdr:from>
    <xdr:ext cx="469744" cy="259045"/>
    <xdr:sp macro="" textlink="">
      <xdr:nvSpPr>
        <xdr:cNvPr id="802" name="テキスト ボックス 801"/>
        <xdr:cNvSpPr txBox="1"/>
      </xdr:nvSpPr>
      <xdr:spPr>
        <a:xfrm>
          <a:off x="19310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152908</xdr:rowOff>
    </xdr:from>
    <xdr:to>
      <xdr:col>98</xdr:col>
      <xdr:colOff>38100</xdr:colOff>
      <xdr:row>58</xdr:row>
      <xdr:rowOff>83058</xdr:rowOff>
    </xdr:to>
    <xdr:sp macro="" textlink="">
      <xdr:nvSpPr>
        <xdr:cNvPr id="803" name="フローチャート: 判断 802"/>
        <xdr:cNvSpPr/>
      </xdr:nvSpPr>
      <xdr:spPr>
        <a:xfrm>
          <a:off x="18605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99585</xdr:rowOff>
    </xdr:from>
    <xdr:ext cx="469744" cy="259045"/>
    <xdr:sp macro="" textlink="">
      <xdr:nvSpPr>
        <xdr:cNvPr id="804" name="テキスト ボックス 803"/>
        <xdr:cNvSpPr txBox="1"/>
      </xdr:nvSpPr>
      <xdr:spPr>
        <a:xfrm>
          <a:off x="18421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11862</xdr:rowOff>
    </xdr:from>
    <xdr:to>
      <xdr:col>116</xdr:col>
      <xdr:colOff>114300</xdr:colOff>
      <xdr:row>58</xdr:row>
      <xdr:rowOff>113462</xdr:rowOff>
    </xdr:to>
    <xdr:sp macro="" textlink="">
      <xdr:nvSpPr>
        <xdr:cNvPr id="810" name="楕円 809"/>
        <xdr:cNvSpPr/>
      </xdr:nvSpPr>
      <xdr:spPr>
        <a:xfrm>
          <a:off x="22110700" y="99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98239</xdr:rowOff>
    </xdr:from>
    <xdr:ext cx="469744" cy="259045"/>
    <xdr:sp macro="" textlink="">
      <xdr:nvSpPr>
        <xdr:cNvPr id="811" name="貸付金該当値テキスト"/>
        <xdr:cNvSpPr txBox="1"/>
      </xdr:nvSpPr>
      <xdr:spPr>
        <a:xfrm>
          <a:off x="22212300" y="987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31338</xdr:rowOff>
    </xdr:from>
    <xdr:to>
      <xdr:col>112</xdr:col>
      <xdr:colOff>38100</xdr:colOff>
      <xdr:row>58</xdr:row>
      <xdr:rowOff>132938</xdr:rowOff>
    </xdr:to>
    <xdr:sp macro="" textlink="">
      <xdr:nvSpPr>
        <xdr:cNvPr id="812" name="楕円 811"/>
        <xdr:cNvSpPr/>
      </xdr:nvSpPr>
      <xdr:spPr>
        <a:xfrm>
          <a:off x="21272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124065</xdr:rowOff>
    </xdr:from>
    <xdr:ext cx="469744" cy="259045"/>
    <xdr:sp macro="" textlink="">
      <xdr:nvSpPr>
        <xdr:cNvPr id="813" name="テキスト ボックス 812"/>
        <xdr:cNvSpPr txBox="1"/>
      </xdr:nvSpPr>
      <xdr:spPr>
        <a:xfrm>
          <a:off x="21088428" y="100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46106</xdr:rowOff>
    </xdr:from>
    <xdr:to>
      <xdr:col>107</xdr:col>
      <xdr:colOff>101600</xdr:colOff>
      <xdr:row>58</xdr:row>
      <xdr:rowOff>147706</xdr:rowOff>
    </xdr:to>
    <xdr:sp macro="" textlink="">
      <xdr:nvSpPr>
        <xdr:cNvPr id="814" name="楕円 813"/>
        <xdr:cNvSpPr/>
      </xdr:nvSpPr>
      <xdr:spPr>
        <a:xfrm>
          <a:off x="20383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138833</xdr:rowOff>
    </xdr:from>
    <xdr:ext cx="378565" cy="259045"/>
    <xdr:sp macro="" textlink="">
      <xdr:nvSpPr>
        <xdr:cNvPr id="815" name="テキスト ボックス 814"/>
        <xdr:cNvSpPr txBox="1"/>
      </xdr:nvSpPr>
      <xdr:spPr>
        <a:xfrm>
          <a:off x="20245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60508</xdr:rowOff>
    </xdr:from>
    <xdr:to>
      <xdr:col>102</xdr:col>
      <xdr:colOff>165100</xdr:colOff>
      <xdr:row>58</xdr:row>
      <xdr:rowOff>162108</xdr:rowOff>
    </xdr:to>
    <xdr:sp macro="" textlink="">
      <xdr:nvSpPr>
        <xdr:cNvPr id="816" name="楕円 815"/>
        <xdr:cNvSpPr/>
      </xdr:nvSpPr>
      <xdr:spPr>
        <a:xfrm>
          <a:off x="19494500" y="100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153235</xdr:rowOff>
    </xdr:from>
    <xdr:ext cx="378565" cy="259045"/>
    <xdr:sp macro="" textlink="">
      <xdr:nvSpPr>
        <xdr:cNvPr id="817" name="テキスト ボックス 816"/>
        <xdr:cNvSpPr txBox="1"/>
      </xdr:nvSpPr>
      <xdr:spPr>
        <a:xfrm>
          <a:off x="19356017" y="1009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60920</xdr:rowOff>
    </xdr:from>
    <xdr:to>
      <xdr:col>98</xdr:col>
      <xdr:colOff>38100</xdr:colOff>
      <xdr:row>58</xdr:row>
      <xdr:rowOff>162520</xdr:rowOff>
    </xdr:to>
    <xdr:sp macro="" textlink="">
      <xdr:nvSpPr>
        <xdr:cNvPr id="818" name="楕円 817"/>
        <xdr:cNvSpPr/>
      </xdr:nvSpPr>
      <xdr:spPr>
        <a:xfrm>
          <a:off x="18605500" y="100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153647</xdr:rowOff>
    </xdr:from>
    <xdr:ext cx="378565" cy="259045"/>
    <xdr:sp macro="" textlink="">
      <xdr:nvSpPr>
        <xdr:cNvPr id="819" name="テキスト ボックス 818"/>
        <xdr:cNvSpPr txBox="1"/>
      </xdr:nvSpPr>
      <xdr:spPr>
        <a:xfrm>
          <a:off x="18467017" y="1009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4" name="直線コネクタ 843"/>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5" name="繰出金最小値テキスト"/>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6" name="直線コネクタ 845"/>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7" name="繰出金最大値テキスト"/>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48" name="直線コネクタ 847"/>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57385</xdr:rowOff>
    </xdr:from>
    <xdr:to>
      <xdr:col>116</xdr:col>
      <xdr:colOff>63500</xdr:colOff>
      <xdr:row>74</xdr:row>
      <xdr:rowOff>108420</xdr:rowOff>
    </xdr:to>
    <xdr:cxnSp macro="">
      <xdr:nvCxnSpPr>
        <xdr:cNvPr id="849" name="直線コネクタ 848"/>
        <xdr:cNvCxnSpPr/>
      </xdr:nvCxnSpPr>
      <xdr:spPr>
        <a:xfrm flipV="1">
          <a:off x="21323300" y="12744685"/>
          <a:ext cx="8382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0" name="繰出金平均値テキスト"/>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1" name="フローチャート: 判断 850"/>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108420</xdr:rowOff>
    </xdr:from>
    <xdr:to>
      <xdr:col>111</xdr:col>
      <xdr:colOff>177800</xdr:colOff>
      <xdr:row>74</xdr:row>
      <xdr:rowOff>131566</xdr:rowOff>
    </xdr:to>
    <xdr:cxnSp macro="">
      <xdr:nvCxnSpPr>
        <xdr:cNvPr id="852" name="直線コネクタ 851"/>
        <xdr:cNvCxnSpPr/>
      </xdr:nvCxnSpPr>
      <xdr:spPr>
        <a:xfrm flipV="1">
          <a:off x="20434300" y="12795720"/>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3" name="フローチャート: 判断 852"/>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4" name="テキスト ボックス 853"/>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131566</xdr:rowOff>
    </xdr:from>
    <xdr:to>
      <xdr:col>107</xdr:col>
      <xdr:colOff>50800</xdr:colOff>
      <xdr:row>75</xdr:row>
      <xdr:rowOff>6597</xdr:rowOff>
    </xdr:to>
    <xdr:cxnSp macro="">
      <xdr:nvCxnSpPr>
        <xdr:cNvPr id="855" name="直線コネクタ 854"/>
        <xdr:cNvCxnSpPr/>
      </xdr:nvCxnSpPr>
      <xdr:spPr>
        <a:xfrm flipV="1">
          <a:off x="19545300" y="12818866"/>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6" name="フローチャート: 判断 855"/>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65879</xdr:rowOff>
    </xdr:from>
    <xdr:ext cx="534377" cy="259045"/>
    <xdr:sp macro="" textlink="">
      <xdr:nvSpPr>
        <xdr:cNvPr id="857" name="テキスト ボックス 856"/>
        <xdr:cNvSpPr txBox="1"/>
      </xdr:nvSpPr>
      <xdr:spPr>
        <a:xfrm>
          <a:off x="20167111" y="129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159379</xdr:rowOff>
    </xdr:from>
    <xdr:to>
      <xdr:col>102</xdr:col>
      <xdr:colOff>114300</xdr:colOff>
      <xdr:row>75</xdr:row>
      <xdr:rowOff>6597</xdr:rowOff>
    </xdr:to>
    <xdr:cxnSp macro="">
      <xdr:nvCxnSpPr>
        <xdr:cNvPr id="858" name="直線コネクタ 857"/>
        <xdr:cNvCxnSpPr/>
      </xdr:nvCxnSpPr>
      <xdr:spPr>
        <a:xfrm>
          <a:off x="18656300" y="1284667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27616</xdr:rowOff>
    </xdr:from>
    <xdr:to>
      <xdr:col>102</xdr:col>
      <xdr:colOff>165100</xdr:colOff>
      <xdr:row>75</xdr:row>
      <xdr:rowOff>129216</xdr:rowOff>
    </xdr:to>
    <xdr:sp macro="" textlink="">
      <xdr:nvSpPr>
        <xdr:cNvPr id="859" name="フローチャート: 判断 858"/>
        <xdr:cNvSpPr/>
      </xdr:nvSpPr>
      <xdr:spPr>
        <a:xfrm>
          <a:off x="19494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120344</xdr:rowOff>
    </xdr:from>
    <xdr:ext cx="534377" cy="259045"/>
    <xdr:sp macro="" textlink="">
      <xdr:nvSpPr>
        <xdr:cNvPr id="860" name="テキスト ボックス 859"/>
        <xdr:cNvSpPr txBox="1"/>
      </xdr:nvSpPr>
      <xdr:spPr>
        <a:xfrm>
          <a:off x="19278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163843</xdr:rowOff>
    </xdr:from>
    <xdr:to>
      <xdr:col>98</xdr:col>
      <xdr:colOff>38100</xdr:colOff>
      <xdr:row>75</xdr:row>
      <xdr:rowOff>93993</xdr:rowOff>
    </xdr:to>
    <xdr:sp macro="" textlink="">
      <xdr:nvSpPr>
        <xdr:cNvPr id="861" name="フローチャート: 判断 860"/>
        <xdr:cNvSpPr/>
      </xdr:nvSpPr>
      <xdr:spPr>
        <a:xfrm>
          <a:off x="18605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85120</xdr:rowOff>
    </xdr:from>
    <xdr:ext cx="534377" cy="259045"/>
    <xdr:sp macro="" textlink="">
      <xdr:nvSpPr>
        <xdr:cNvPr id="862" name="テキスト ボックス 861"/>
        <xdr:cNvSpPr txBox="1"/>
      </xdr:nvSpPr>
      <xdr:spPr>
        <a:xfrm>
          <a:off x="18389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6585</xdr:rowOff>
    </xdr:from>
    <xdr:to>
      <xdr:col>116</xdr:col>
      <xdr:colOff>114300</xdr:colOff>
      <xdr:row>74</xdr:row>
      <xdr:rowOff>108185</xdr:rowOff>
    </xdr:to>
    <xdr:sp macro="" textlink="">
      <xdr:nvSpPr>
        <xdr:cNvPr id="868" name="楕円 867"/>
        <xdr:cNvSpPr/>
      </xdr:nvSpPr>
      <xdr:spPr>
        <a:xfrm>
          <a:off x="22110700" y="126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29462</xdr:rowOff>
    </xdr:from>
    <xdr:ext cx="534377" cy="259045"/>
    <xdr:sp macro="" textlink="">
      <xdr:nvSpPr>
        <xdr:cNvPr id="869" name="繰出金該当値テキスト"/>
        <xdr:cNvSpPr txBox="1"/>
      </xdr:nvSpPr>
      <xdr:spPr>
        <a:xfrm>
          <a:off x="22212300" y="125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57620</xdr:rowOff>
    </xdr:from>
    <xdr:to>
      <xdr:col>112</xdr:col>
      <xdr:colOff>38100</xdr:colOff>
      <xdr:row>74</xdr:row>
      <xdr:rowOff>159220</xdr:rowOff>
    </xdr:to>
    <xdr:sp macro="" textlink="">
      <xdr:nvSpPr>
        <xdr:cNvPr id="870" name="楕円 869"/>
        <xdr:cNvSpPr/>
      </xdr:nvSpPr>
      <xdr:spPr>
        <a:xfrm>
          <a:off x="21272500" y="127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4297</xdr:rowOff>
    </xdr:from>
    <xdr:ext cx="534377" cy="259045"/>
    <xdr:sp macro="" textlink="">
      <xdr:nvSpPr>
        <xdr:cNvPr id="871" name="テキスト ボックス 870"/>
        <xdr:cNvSpPr txBox="1"/>
      </xdr:nvSpPr>
      <xdr:spPr>
        <a:xfrm>
          <a:off x="21056111" y="125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80766</xdr:rowOff>
    </xdr:from>
    <xdr:to>
      <xdr:col>107</xdr:col>
      <xdr:colOff>101600</xdr:colOff>
      <xdr:row>75</xdr:row>
      <xdr:rowOff>10916</xdr:rowOff>
    </xdr:to>
    <xdr:sp macro="" textlink="">
      <xdr:nvSpPr>
        <xdr:cNvPr id="872" name="楕円 871"/>
        <xdr:cNvSpPr/>
      </xdr:nvSpPr>
      <xdr:spPr>
        <a:xfrm>
          <a:off x="20383500" y="127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27443</xdr:rowOff>
    </xdr:from>
    <xdr:ext cx="534377" cy="259045"/>
    <xdr:sp macro="" textlink="">
      <xdr:nvSpPr>
        <xdr:cNvPr id="873" name="テキスト ボックス 872"/>
        <xdr:cNvSpPr txBox="1"/>
      </xdr:nvSpPr>
      <xdr:spPr>
        <a:xfrm>
          <a:off x="20167111" y="125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127247</xdr:rowOff>
    </xdr:from>
    <xdr:to>
      <xdr:col>102</xdr:col>
      <xdr:colOff>165100</xdr:colOff>
      <xdr:row>75</xdr:row>
      <xdr:rowOff>57397</xdr:rowOff>
    </xdr:to>
    <xdr:sp macro="" textlink="">
      <xdr:nvSpPr>
        <xdr:cNvPr id="874" name="楕円 873"/>
        <xdr:cNvSpPr/>
      </xdr:nvSpPr>
      <xdr:spPr>
        <a:xfrm>
          <a:off x="19494500" y="128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73924</xdr:rowOff>
    </xdr:from>
    <xdr:ext cx="534377" cy="259045"/>
    <xdr:sp macro="" textlink="">
      <xdr:nvSpPr>
        <xdr:cNvPr id="875" name="テキスト ボックス 874"/>
        <xdr:cNvSpPr txBox="1"/>
      </xdr:nvSpPr>
      <xdr:spPr>
        <a:xfrm>
          <a:off x="19278111" y="1258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108579</xdr:rowOff>
    </xdr:from>
    <xdr:to>
      <xdr:col>98</xdr:col>
      <xdr:colOff>38100</xdr:colOff>
      <xdr:row>75</xdr:row>
      <xdr:rowOff>38729</xdr:rowOff>
    </xdr:to>
    <xdr:sp macro="" textlink="">
      <xdr:nvSpPr>
        <xdr:cNvPr id="876" name="楕円 875"/>
        <xdr:cNvSpPr/>
      </xdr:nvSpPr>
      <xdr:spPr>
        <a:xfrm>
          <a:off x="18605500" y="1279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55256</xdr:rowOff>
    </xdr:from>
    <xdr:ext cx="534377" cy="259045"/>
    <xdr:sp macro="" textlink="">
      <xdr:nvSpPr>
        <xdr:cNvPr id="877" name="テキスト ボックス 876"/>
        <xdr:cNvSpPr txBox="1"/>
      </xdr:nvSpPr>
      <xdr:spPr>
        <a:xfrm>
          <a:off x="18389111" y="125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816,880</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　主な構成項目である人件費については年々増加傾向にあり、</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年度と比べて</a:t>
          </a:r>
          <a:r>
            <a:rPr kumimoji="1" lang="en-US" altLang="ja-JP" sz="1100">
              <a:latin typeface="ＭＳ Ｐゴシック" panose="020B0600070205080204" pitchFamily="50" charset="-128"/>
              <a:ea typeface="ＭＳ Ｐゴシック" panose="020B0600070205080204" pitchFamily="50" charset="-128"/>
            </a:rPr>
            <a:t>16,536</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136,467</a:t>
          </a:r>
          <a:r>
            <a:rPr kumimoji="1" lang="ja-JP" altLang="en-US" sz="1100">
              <a:latin typeface="ＭＳ Ｐゴシック" panose="020B0600070205080204" pitchFamily="50" charset="-128"/>
              <a:ea typeface="ＭＳ Ｐゴシック" panose="020B0600070205080204" pitchFamily="50" charset="-128"/>
            </a:rPr>
            <a:t>円となった。類似団体と比較して衛生関係（対比</a:t>
          </a:r>
          <a:r>
            <a:rPr kumimoji="1" lang="en-US" altLang="ja-JP" sz="1100">
              <a:latin typeface="ＭＳ Ｐゴシック" panose="020B0600070205080204" pitchFamily="50" charset="-128"/>
              <a:ea typeface="ＭＳ Ｐゴシック" panose="020B0600070205080204" pitchFamily="50" charset="-128"/>
            </a:rPr>
            <a:t>115.0</a:t>
          </a:r>
          <a:r>
            <a:rPr kumimoji="1" lang="ja-JP" altLang="en-US" sz="1100">
              <a:latin typeface="ＭＳ Ｐゴシック" panose="020B0600070205080204" pitchFamily="50" charset="-128"/>
              <a:ea typeface="ＭＳ Ｐゴシック" panose="020B0600070205080204" pitchFamily="50" charset="-128"/>
            </a:rPr>
            <a:t>％）と消防関係（対比</a:t>
          </a:r>
          <a:r>
            <a:rPr kumimoji="1" lang="en-US" altLang="ja-JP" sz="1100">
              <a:latin typeface="ＭＳ Ｐゴシック" panose="020B0600070205080204" pitchFamily="50" charset="-128"/>
              <a:ea typeface="ＭＳ Ｐゴシック" panose="020B0600070205080204" pitchFamily="50" charset="-128"/>
            </a:rPr>
            <a:t>756.4</a:t>
          </a:r>
          <a:r>
            <a:rPr kumimoji="1" lang="ja-JP" altLang="en-US" sz="1100">
              <a:latin typeface="ＭＳ Ｐゴシック" panose="020B0600070205080204" pitchFamily="50" charset="-128"/>
              <a:ea typeface="ＭＳ Ｐゴシック" panose="020B0600070205080204" pitchFamily="50" charset="-128"/>
            </a:rPr>
            <a:t>％）は継続的に高く、これはごみ・し尿処理業務、消防業務を町単独で行っているため、職員数が多いことが主な要因となっている。</a:t>
          </a:r>
        </a:p>
        <a:p>
          <a:r>
            <a:rPr kumimoji="1" lang="ja-JP" altLang="en-US" sz="1100">
              <a:latin typeface="ＭＳ Ｐゴシック" panose="020B0600070205080204" pitchFamily="50" charset="-128"/>
              <a:ea typeface="ＭＳ Ｐゴシック" panose="020B0600070205080204" pitchFamily="50" charset="-128"/>
            </a:rPr>
            <a:t>　物件費については、前年度の庁舎移転後の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年未満契約から通年契約になったことによる大子町役場総合管理業務委託料や情報系サ－バ・ネットワ－ク機器賃借料等の増により、前年度と比較して</a:t>
          </a:r>
          <a:r>
            <a:rPr kumimoji="1" lang="en-US" altLang="ja-JP" sz="1100">
              <a:latin typeface="ＭＳ Ｐゴシック" panose="020B0600070205080204" pitchFamily="50" charset="-128"/>
              <a:ea typeface="ＭＳ Ｐゴシック" panose="020B0600070205080204" pitchFamily="50" charset="-128"/>
            </a:rPr>
            <a:t>3,941</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156,087</a:t>
          </a:r>
          <a:r>
            <a:rPr kumimoji="1" lang="ja-JP" altLang="en-US" sz="1100">
              <a:latin typeface="ＭＳ Ｐゴシック" panose="020B0600070205080204" pitchFamily="50" charset="-128"/>
              <a:ea typeface="ＭＳ Ｐゴシック" panose="020B0600070205080204" pitchFamily="50" charset="-128"/>
            </a:rPr>
            <a:t>円となり、類似団体内では一番大きい数値であった。</a:t>
          </a:r>
        </a:p>
        <a:p>
          <a:r>
            <a:rPr kumimoji="1" lang="ja-JP" altLang="en-US" sz="1100">
              <a:latin typeface="ＭＳ Ｐゴシック" panose="020B0600070205080204" pitchFamily="50" charset="-128"/>
              <a:ea typeface="ＭＳ Ｐゴシック" panose="020B0600070205080204" pitchFamily="50" charset="-128"/>
            </a:rPr>
            <a:t>　災害復旧事業費については、令和元年東日本台風で被災したし尿処理施設の建設事業の増により、前年度と比較して</a:t>
          </a:r>
          <a:r>
            <a:rPr kumimoji="1" lang="en-US" altLang="ja-JP" sz="1100">
              <a:latin typeface="ＭＳ Ｐゴシック" panose="020B0600070205080204" pitchFamily="50" charset="-128"/>
              <a:ea typeface="ＭＳ Ｐゴシック" panose="020B0600070205080204" pitchFamily="50" charset="-128"/>
            </a:rPr>
            <a:t>100,924</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107,371</a:t>
          </a:r>
          <a:r>
            <a:rPr kumimoji="1" lang="ja-JP" altLang="en-US" sz="1100">
              <a:latin typeface="ＭＳ Ｐゴシック" panose="020B0600070205080204" pitchFamily="50" charset="-128"/>
              <a:ea typeface="ＭＳ Ｐゴシック" panose="020B0600070205080204" pitchFamily="50" charset="-128"/>
            </a:rPr>
            <a:t>円となり、類似団体内では一番大きい数値であった。しかし、令和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年度で事業完了のため、次年度は減少する見込みである。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年度借入の災害対策債、過年発生補助災害復旧事業債の元金償還の開始等により前年度と比較して</a:t>
          </a:r>
          <a:r>
            <a:rPr kumimoji="1" lang="en-US" altLang="ja-JP" sz="1100">
              <a:latin typeface="ＭＳ Ｐゴシック" panose="020B0600070205080204" pitchFamily="50" charset="-128"/>
              <a:ea typeface="ＭＳ Ｐゴシック" panose="020B0600070205080204" pitchFamily="50" charset="-128"/>
            </a:rPr>
            <a:t>3,821</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75,605</a:t>
          </a:r>
          <a:r>
            <a:rPr kumimoji="1" lang="ja-JP" altLang="en-US" sz="1100">
              <a:latin typeface="ＭＳ Ｐゴシック" panose="020B0600070205080204" pitchFamily="50" charset="-128"/>
              <a:ea typeface="ＭＳ Ｐゴシック" panose="020B0600070205080204" pitchFamily="50" charset="-128"/>
            </a:rPr>
            <a:t>円となり、その影響から類似団体内平均より</a:t>
          </a:r>
          <a:r>
            <a:rPr kumimoji="1" lang="en-US" altLang="ja-JP" sz="1100">
              <a:latin typeface="ＭＳ Ｐゴシック" panose="020B0600070205080204" pitchFamily="50" charset="-128"/>
              <a:ea typeface="ＭＳ Ｐゴシック" panose="020B0600070205080204" pitchFamily="50" charset="-128"/>
            </a:rPr>
            <a:t>17,391</a:t>
          </a:r>
          <a:r>
            <a:rPr kumimoji="1" lang="ja-JP" altLang="en-US" sz="1100">
              <a:latin typeface="ＭＳ Ｐゴシック" panose="020B0600070205080204" pitchFamily="50" charset="-128"/>
              <a:ea typeface="ＭＳ Ｐゴシック" panose="020B0600070205080204" pitchFamily="50" charset="-128"/>
            </a:rPr>
            <a:t>円多くなった。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普通建設事業費については、新庁舎建設事業等の完了に伴う事業費の減により、前年度と比較して</a:t>
          </a:r>
          <a:r>
            <a:rPr kumimoji="1" lang="en-US" altLang="ja-JP" sz="1100">
              <a:latin typeface="ＭＳ Ｐゴシック" panose="020B0600070205080204" pitchFamily="50" charset="-128"/>
              <a:ea typeface="ＭＳ Ｐゴシック" panose="020B0600070205080204" pitchFamily="50" charset="-128"/>
            </a:rPr>
            <a:t>69,562</a:t>
          </a:r>
          <a:r>
            <a:rPr kumimoji="1" lang="ja-JP" altLang="en-US" sz="1100">
              <a:latin typeface="ＭＳ Ｐゴシック" panose="020B0600070205080204" pitchFamily="50" charset="-128"/>
              <a:ea typeface="ＭＳ Ｐゴシック" panose="020B0600070205080204" pitchFamily="50" charset="-128"/>
            </a:rPr>
            <a:t>円少ない</a:t>
          </a:r>
          <a:r>
            <a:rPr kumimoji="1" lang="en-US" altLang="ja-JP" sz="1100">
              <a:latin typeface="ＭＳ Ｐゴシック" panose="020B0600070205080204" pitchFamily="50" charset="-128"/>
              <a:ea typeface="ＭＳ Ｐゴシック" panose="020B0600070205080204" pitchFamily="50" charset="-128"/>
            </a:rPr>
            <a:t>90,173</a:t>
          </a:r>
          <a:r>
            <a:rPr kumimoji="1" lang="ja-JP" altLang="en-US" sz="1100">
              <a:latin typeface="ＭＳ Ｐゴシック" panose="020B0600070205080204" pitchFamily="50" charset="-128"/>
              <a:ea typeface="ＭＳ Ｐゴシック" panose="020B0600070205080204" pitchFamily="50" charset="-128"/>
            </a:rPr>
            <a:t>円となったが、防災対応型炊飯センタ－建設事業等の新規整備事業の増により、類似団体内平均よりは大きい数値であった。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14,952
14,834
325.76
13,614,697
12,213,987
1,202,999
6,417,776
11,114,022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162179</xdr:rowOff>
    </xdr:from>
    <xdr:to>
      <xdr:col>24</xdr:col>
      <xdr:colOff>63500</xdr:colOff>
      <xdr:row>33</xdr:row>
      <xdr:rowOff>121412</xdr:rowOff>
    </xdr:to>
    <xdr:cxnSp macro="">
      <xdr:nvCxnSpPr>
        <xdr:cNvPr id="61" name="直線コネクタ 60"/>
        <xdr:cNvCxnSpPr/>
      </xdr:nvCxnSpPr>
      <xdr:spPr>
        <a:xfrm flipV="1">
          <a:off x="3797300" y="5648579"/>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121412</xdr:rowOff>
    </xdr:from>
    <xdr:to>
      <xdr:col>19</xdr:col>
      <xdr:colOff>177800</xdr:colOff>
      <xdr:row>33</xdr:row>
      <xdr:rowOff>150368</xdr:rowOff>
    </xdr:to>
    <xdr:cxnSp macro="">
      <xdr:nvCxnSpPr>
        <xdr:cNvPr id="64" name="直線コネクタ 63"/>
        <xdr:cNvCxnSpPr/>
      </xdr:nvCxnSpPr>
      <xdr:spPr>
        <a:xfrm flipV="1">
          <a:off x="2908300" y="57792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122936</xdr:rowOff>
    </xdr:from>
    <xdr:to>
      <xdr:col>15</xdr:col>
      <xdr:colOff>50800</xdr:colOff>
      <xdr:row>33</xdr:row>
      <xdr:rowOff>150368</xdr:rowOff>
    </xdr:to>
    <xdr:cxnSp macro="">
      <xdr:nvCxnSpPr>
        <xdr:cNvPr id="67" name="直線コネクタ 66"/>
        <xdr:cNvCxnSpPr/>
      </xdr:nvCxnSpPr>
      <xdr:spPr>
        <a:xfrm>
          <a:off x="2019300" y="578078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157226</xdr:rowOff>
    </xdr:from>
    <xdr:to>
      <xdr:col>10</xdr:col>
      <xdr:colOff>114300</xdr:colOff>
      <xdr:row>33</xdr:row>
      <xdr:rowOff>122936</xdr:rowOff>
    </xdr:to>
    <xdr:cxnSp macro="">
      <xdr:nvCxnSpPr>
        <xdr:cNvPr id="70" name="直線コネクタ 69"/>
        <xdr:cNvCxnSpPr/>
      </xdr:nvCxnSpPr>
      <xdr:spPr>
        <a:xfrm>
          <a:off x="1130300" y="56436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165100</xdr:rowOff>
    </xdr:from>
    <xdr:to>
      <xdr:col>10</xdr:col>
      <xdr:colOff>165100</xdr:colOff>
      <xdr:row>36</xdr:row>
      <xdr:rowOff>95250</xdr:rowOff>
    </xdr:to>
    <xdr:sp macro="" textlink="">
      <xdr:nvSpPr>
        <xdr:cNvPr id="71" name="フローチャート: 判断 70"/>
        <xdr:cNvSpPr/>
      </xdr:nvSpPr>
      <xdr:spPr>
        <a:xfrm>
          <a:off x="1968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86377</xdr:rowOff>
    </xdr:from>
    <xdr:ext cx="469744" cy="259045"/>
    <xdr:sp macro="" textlink="">
      <xdr:nvSpPr>
        <xdr:cNvPr id="72" name="テキスト ボックス 71"/>
        <xdr:cNvSpPr txBox="1"/>
      </xdr:nvSpPr>
      <xdr:spPr>
        <a:xfrm>
          <a:off x="1784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xdr:rowOff>
    </xdr:from>
    <xdr:to>
      <xdr:col>6</xdr:col>
      <xdr:colOff>38100</xdr:colOff>
      <xdr:row>35</xdr:row>
      <xdr:rowOff>106680</xdr:rowOff>
    </xdr:to>
    <xdr:sp macro="" textlink="">
      <xdr:nvSpPr>
        <xdr:cNvPr id="73" name="フローチャート: 判断 72"/>
        <xdr:cNvSpPr/>
      </xdr:nvSpPr>
      <xdr:spPr>
        <a:xfrm>
          <a:off x="1079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97807</xdr:rowOff>
    </xdr:from>
    <xdr:ext cx="469744" cy="259045"/>
    <xdr:sp macro="" textlink="">
      <xdr:nvSpPr>
        <xdr:cNvPr id="74" name="テキスト ボックス 73"/>
        <xdr:cNvSpPr txBox="1"/>
      </xdr:nvSpPr>
      <xdr:spPr>
        <a:xfrm>
          <a:off x="895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111379</xdr:rowOff>
    </xdr:from>
    <xdr:to>
      <xdr:col>24</xdr:col>
      <xdr:colOff>114300</xdr:colOff>
      <xdr:row>33</xdr:row>
      <xdr:rowOff>41529</xdr:rowOff>
    </xdr:to>
    <xdr:sp macro="" textlink="">
      <xdr:nvSpPr>
        <xdr:cNvPr id="80" name="楕円 79"/>
        <xdr:cNvSpPr/>
      </xdr:nvSpPr>
      <xdr:spPr>
        <a:xfrm>
          <a:off x="4584700" y="55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134256</xdr:rowOff>
    </xdr:from>
    <xdr:ext cx="469744" cy="259045"/>
    <xdr:sp macro="" textlink="">
      <xdr:nvSpPr>
        <xdr:cNvPr id="81" name="議会費該当値テキスト"/>
        <xdr:cNvSpPr txBox="1"/>
      </xdr:nvSpPr>
      <xdr:spPr>
        <a:xfrm>
          <a:off x="4686300"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70612</xdr:rowOff>
    </xdr:from>
    <xdr:to>
      <xdr:col>20</xdr:col>
      <xdr:colOff>38100</xdr:colOff>
      <xdr:row>34</xdr:row>
      <xdr:rowOff>762</xdr:rowOff>
    </xdr:to>
    <xdr:sp macro="" textlink="">
      <xdr:nvSpPr>
        <xdr:cNvPr id="82" name="楕円 81"/>
        <xdr:cNvSpPr/>
      </xdr:nvSpPr>
      <xdr:spPr>
        <a:xfrm>
          <a:off x="3746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17289</xdr:rowOff>
    </xdr:from>
    <xdr:ext cx="469744" cy="259045"/>
    <xdr:sp macro="" textlink="">
      <xdr:nvSpPr>
        <xdr:cNvPr id="83" name="テキスト ボックス 82"/>
        <xdr:cNvSpPr txBox="1"/>
      </xdr:nvSpPr>
      <xdr:spPr>
        <a:xfrm>
          <a:off x="3562428"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99568</xdr:rowOff>
    </xdr:from>
    <xdr:to>
      <xdr:col>15</xdr:col>
      <xdr:colOff>101600</xdr:colOff>
      <xdr:row>34</xdr:row>
      <xdr:rowOff>29718</xdr:rowOff>
    </xdr:to>
    <xdr:sp macro="" textlink="">
      <xdr:nvSpPr>
        <xdr:cNvPr id="84" name="楕円 83"/>
        <xdr:cNvSpPr/>
      </xdr:nvSpPr>
      <xdr:spPr>
        <a:xfrm>
          <a:off x="2857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46245</xdr:rowOff>
    </xdr:from>
    <xdr:ext cx="469744" cy="259045"/>
    <xdr:sp macro="" textlink="">
      <xdr:nvSpPr>
        <xdr:cNvPr id="85" name="テキスト ボックス 84"/>
        <xdr:cNvSpPr txBox="1"/>
      </xdr:nvSpPr>
      <xdr:spPr>
        <a:xfrm>
          <a:off x="2673428"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72136</xdr:rowOff>
    </xdr:from>
    <xdr:to>
      <xdr:col>10</xdr:col>
      <xdr:colOff>165100</xdr:colOff>
      <xdr:row>34</xdr:row>
      <xdr:rowOff>2286</xdr:rowOff>
    </xdr:to>
    <xdr:sp macro="" textlink="">
      <xdr:nvSpPr>
        <xdr:cNvPr id="86" name="楕円 85"/>
        <xdr:cNvSpPr/>
      </xdr:nvSpPr>
      <xdr:spPr>
        <a:xfrm>
          <a:off x="1968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18813</xdr:rowOff>
    </xdr:from>
    <xdr:ext cx="469744" cy="259045"/>
    <xdr:sp macro="" textlink="">
      <xdr:nvSpPr>
        <xdr:cNvPr id="87" name="テキスト ボックス 86"/>
        <xdr:cNvSpPr txBox="1"/>
      </xdr:nvSpPr>
      <xdr:spPr>
        <a:xfrm>
          <a:off x="1784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106426</xdr:rowOff>
    </xdr:from>
    <xdr:to>
      <xdr:col>6</xdr:col>
      <xdr:colOff>38100</xdr:colOff>
      <xdr:row>33</xdr:row>
      <xdr:rowOff>36576</xdr:rowOff>
    </xdr:to>
    <xdr:sp macro="" textlink="">
      <xdr:nvSpPr>
        <xdr:cNvPr id="88" name="楕円 87"/>
        <xdr:cNvSpPr/>
      </xdr:nvSpPr>
      <xdr:spPr>
        <a:xfrm>
          <a:off x="1079500" y="55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53103</xdr:rowOff>
    </xdr:from>
    <xdr:ext cx="469744" cy="259045"/>
    <xdr:sp macro="" textlink="">
      <xdr:nvSpPr>
        <xdr:cNvPr id="89" name="テキスト ボックス 88"/>
        <xdr:cNvSpPr txBox="1"/>
      </xdr:nvSpPr>
      <xdr:spPr>
        <a:xfrm>
          <a:off x="895428" y="53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12303</xdr:rowOff>
    </xdr:from>
    <xdr:to>
      <xdr:col>24</xdr:col>
      <xdr:colOff>62865</xdr:colOff>
      <xdr:row>58</xdr:row>
      <xdr:rowOff>113144</xdr:rowOff>
    </xdr:to>
    <xdr:cxnSp macro="">
      <xdr:nvCxnSpPr>
        <xdr:cNvPr id="118" name="直線コネクタ 117"/>
        <xdr:cNvCxnSpPr/>
      </xdr:nvCxnSpPr>
      <xdr:spPr>
        <a:xfrm flipV="1">
          <a:off x="4633595" y="8756253"/>
          <a:ext cx="1270" cy="13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116971</xdr:rowOff>
    </xdr:from>
    <xdr:ext cx="534377" cy="259045"/>
    <xdr:sp macro="" textlink="">
      <xdr:nvSpPr>
        <xdr:cNvPr id="119" name="総務費最小値テキスト"/>
        <xdr:cNvSpPr txBox="1"/>
      </xdr:nvSpPr>
      <xdr:spPr>
        <a:xfrm>
          <a:off x="4686300" y="100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113144</xdr:rowOff>
    </xdr:from>
    <xdr:to>
      <xdr:col>24</xdr:col>
      <xdr:colOff>152400</xdr:colOff>
      <xdr:row>58</xdr:row>
      <xdr:rowOff>113144</xdr:rowOff>
    </xdr:to>
    <xdr:cxnSp macro="">
      <xdr:nvCxnSpPr>
        <xdr:cNvPr id="120" name="直線コネクタ 119"/>
        <xdr:cNvCxnSpPr/>
      </xdr:nvCxnSpPr>
      <xdr:spPr>
        <a:xfrm>
          <a:off x="4546600" y="1005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130430</xdr:rowOff>
    </xdr:from>
    <xdr:ext cx="599010" cy="259045"/>
    <xdr:sp macro="" textlink="">
      <xdr:nvSpPr>
        <xdr:cNvPr id="121" name="総務費最大値テキスト"/>
        <xdr:cNvSpPr txBox="1"/>
      </xdr:nvSpPr>
      <xdr:spPr>
        <a:xfrm>
          <a:off x="4686300" y="853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12303</xdr:rowOff>
    </xdr:from>
    <xdr:to>
      <xdr:col>24</xdr:col>
      <xdr:colOff>152400</xdr:colOff>
      <xdr:row>51</xdr:row>
      <xdr:rowOff>12303</xdr:rowOff>
    </xdr:to>
    <xdr:cxnSp macro="">
      <xdr:nvCxnSpPr>
        <xdr:cNvPr id="122" name="直線コネクタ 121"/>
        <xdr:cNvCxnSpPr/>
      </xdr:nvCxnSpPr>
      <xdr:spPr>
        <a:xfrm>
          <a:off x="4546600" y="875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66605</xdr:rowOff>
    </xdr:from>
    <xdr:to>
      <xdr:col>24</xdr:col>
      <xdr:colOff>63500</xdr:colOff>
      <xdr:row>53</xdr:row>
      <xdr:rowOff>158655</xdr:rowOff>
    </xdr:to>
    <xdr:cxnSp macro="">
      <xdr:nvCxnSpPr>
        <xdr:cNvPr id="123" name="直線コネクタ 122"/>
        <xdr:cNvCxnSpPr/>
      </xdr:nvCxnSpPr>
      <xdr:spPr>
        <a:xfrm>
          <a:off x="3797300" y="8639105"/>
          <a:ext cx="838200" cy="6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31246</xdr:rowOff>
    </xdr:from>
    <xdr:ext cx="599010" cy="259045"/>
    <xdr:sp macro="" textlink="">
      <xdr:nvSpPr>
        <xdr:cNvPr id="124" name="総務費平均値テキスト"/>
        <xdr:cNvSpPr txBox="1"/>
      </xdr:nvSpPr>
      <xdr:spPr>
        <a:xfrm>
          <a:off x="4686300" y="94609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52819</xdr:rowOff>
    </xdr:from>
    <xdr:to>
      <xdr:col>24</xdr:col>
      <xdr:colOff>114300</xdr:colOff>
      <xdr:row>55</xdr:row>
      <xdr:rowOff>154419</xdr:rowOff>
    </xdr:to>
    <xdr:sp macro="" textlink="">
      <xdr:nvSpPr>
        <xdr:cNvPr id="125" name="フローチャート: 判断 124"/>
        <xdr:cNvSpPr/>
      </xdr:nvSpPr>
      <xdr:spPr>
        <a:xfrm>
          <a:off x="4584700" y="94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66605</xdr:rowOff>
    </xdr:from>
    <xdr:to>
      <xdr:col>19</xdr:col>
      <xdr:colOff>177800</xdr:colOff>
      <xdr:row>50</xdr:row>
      <xdr:rowOff>123203</xdr:rowOff>
    </xdr:to>
    <xdr:cxnSp macro="">
      <xdr:nvCxnSpPr>
        <xdr:cNvPr id="126" name="直線コネクタ 125"/>
        <xdr:cNvCxnSpPr/>
      </xdr:nvCxnSpPr>
      <xdr:spPr>
        <a:xfrm flipV="1">
          <a:off x="2908300" y="8639105"/>
          <a:ext cx="889000" cy="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2470</xdr:rowOff>
    </xdr:from>
    <xdr:to>
      <xdr:col>20</xdr:col>
      <xdr:colOff>38100</xdr:colOff>
      <xdr:row>55</xdr:row>
      <xdr:rowOff>104070</xdr:rowOff>
    </xdr:to>
    <xdr:sp macro="" textlink="">
      <xdr:nvSpPr>
        <xdr:cNvPr id="127" name="フローチャート: 判断 126"/>
        <xdr:cNvSpPr/>
      </xdr:nvSpPr>
      <xdr:spPr>
        <a:xfrm>
          <a:off x="3746500" y="94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95197</xdr:rowOff>
    </xdr:from>
    <xdr:ext cx="599010" cy="259045"/>
    <xdr:sp macro="" textlink="">
      <xdr:nvSpPr>
        <xdr:cNvPr id="128" name="テキスト ボックス 127"/>
        <xdr:cNvSpPr txBox="1"/>
      </xdr:nvSpPr>
      <xdr:spPr>
        <a:xfrm>
          <a:off x="3497795" y="95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61643</xdr:rowOff>
    </xdr:from>
    <xdr:to>
      <xdr:col>15</xdr:col>
      <xdr:colOff>50800</xdr:colOff>
      <xdr:row>50</xdr:row>
      <xdr:rowOff>123203</xdr:rowOff>
    </xdr:to>
    <xdr:cxnSp macro="">
      <xdr:nvCxnSpPr>
        <xdr:cNvPr id="129" name="直線コネクタ 128"/>
        <xdr:cNvCxnSpPr/>
      </xdr:nvCxnSpPr>
      <xdr:spPr>
        <a:xfrm>
          <a:off x="2019300" y="8634143"/>
          <a:ext cx="889000" cy="6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142831</xdr:rowOff>
    </xdr:from>
    <xdr:to>
      <xdr:col>15</xdr:col>
      <xdr:colOff>101600</xdr:colOff>
      <xdr:row>55</xdr:row>
      <xdr:rowOff>72981</xdr:rowOff>
    </xdr:to>
    <xdr:sp macro="" textlink="">
      <xdr:nvSpPr>
        <xdr:cNvPr id="130" name="フローチャート: 判断 129"/>
        <xdr:cNvSpPr/>
      </xdr:nvSpPr>
      <xdr:spPr>
        <a:xfrm>
          <a:off x="2857500" y="940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64108</xdr:rowOff>
    </xdr:from>
    <xdr:ext cx="599010" cy="259045"/>
    <xdr:sp macro="" textlink="">
      <xdr:nvSpPr>
        <xdr:cNvPr id="131" name="テキスト ボックス 130"/>
        <xdr:cNvSpPr txBox="1"/>
      </xdr:nvSpPr>
      <xdr:spPr>
        <a:xfrm>
          <a:off x="2608795" y="94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61643</xdr:rowOff>
    </xdr:from>
    <xdr:to>
      <xdr:col>10</xdr:col>
      <xdr:colOff>114300</xdr:colOff>
      <xdr:row>57</xdr:row>
      <xdr:rowOff>30544</xdr:rowOff>
    </xdr:to>
    <xdr:cxnSp macro="">
      <xdr:nvCxnSpPr>
        <xdr:cNvPr id="132" name="直線コネクタ 131"/>
        <xdr:cNvCxnSpPr/>
      </xdr:nvCxnSpPr>
      <xdr:spPr>
        <a:xfrm flipV="1">
          <a:off x="1130300" y="8634143"/>
          <a:ext cx="889000" cy="116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57344</xdr:rowOff>
    </xdr:from>
    <xdr:to>
      <xdr:col>10</xdr:col>
      <xdr:colOff>165100</xdr:colOff>
      <xdr:row>50</xdr:row>
      <xdr:rowOff>158944</xdr:rowOff>
    </xdr:to>
    <xdr:sp macro="" textlink="">
      <xdr:nvSpPr>
        <xdr:cNvPr id="133" name="フローチャート: 判断 132"/>
        <xdr:cNvSpPr/>
      </xdr:nvSpPr>
      <xdr:spPr>
        <a:xfrm>
          <a:off x="1968500" y="8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150071</xdr:rowOff>
    </xdr:from>
    <xdr:ext cx="599010" cy="259045"/>
    <xdr:sp macro="" textlink="">
      <xdr:nvSpPr>
        <xdr:cNvPr id="134" name="テキスト ボックス 133"/>
        <xdr:cNvSpPr txBox="1"/>
      </xdr:nvSpPr>
      <xdr:spPr>
        <a:xfrm>
          <a:off x="1719795" y="872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14910</xdr:rowOff>
    </xdr:from>
    <xdr:to>
      <xdr:col>6</xdr:col>
      <xdr:colOff>38100</xdr:colOff>
      <xdr:row>56</xdr:row>
      <xdr:rowOff>116510</xdr:rowOff>
    </xdr:to>
    <xdr:sp macro="" textlink="">
      <xdr:nvSpPr>
        <xdr:cNvPr id="135" name="フローチャート: 判断 134"/>
        <xdr:cNvSpPr/>
      </xdr:nvSpPr>
      <xdr:spPr>
        <a:xfrm>
          <a:off x="1079500" y="96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133037</xdr:rowOff>
    </xdr:from>
    <xdr:ext cx="534377" cy="259045"/>
    <xdr:sp macro="" textlink="">
      <xdr:nvSpPr>
        <xdr:cNvPr id="136" name="テキスト ボックス 135"/>
        <xdr:cNvSpPr txBox="1"/>
      </xdr:nvSpPr>
      <xdr:spPr>
        <a:xfrm>
          <a:off x="863111" y="93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107855</xdr:rowOff>
    </xdr:from>
    <xdr:to>
      <xdr:col>24</xdr:col>
      <xdr:colOff>114300</xdr:colOff>
      <xdr:row>54</xdr:row>
      <xdr:rowOff>38005</xdr:rowOff>
    </xdr:to>
    <xdr:sp macro="" textlink="">
      <xdr:nvSpPr>
        <xdr:cNvPr id="142" name="楕円 141"/>
        <xdr:cNvSpPr/>
      </xdr:nvSpPr>
      <xdr:spPr>
        <a:xfrm>
          <a:off x="4584700" y="91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130732</xdr:rowOff>
    </xdr:from>
    <xdr:ext cx="599010" cy="259045"/>
    <xdr:sp macro="" textlink="">
      <xdr:nvSpPr>
        <xdr:cNvPr id="143" name="総務費該当値テキスト"/>
        <xdr:cNvSpPr txBox="1"/>
      </xdr:nvSpPr>
      <xdr:spPr>
        <a:xfrm>
          <a:off x="4686300" y="904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15805</xdr:rowOff>
    </xdr:from>
    <xdr:to>
      <xdr:col>20</xdr:col>
      <xdr:colOff>38100</xdr:colOff>
      <xdr:row>50</xdr:row>
      <xdr:rowOff>117405</xdr:rowOff>
    </xdr:to>
    <xdr:sp macro="" textlink="">
      <xdr:nvSpPr>
        <xdr:cNvPr id="144" name="楕円 143"/>
        <xdr:cNvSpPr/>
      </xdr:nvSpPr>
      <xdr:spPr>
        <a:xfrm>
          <a:off x="3746500" y="85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133932</xdr:rowOff>
    </xdr:from>
    <xdr:ext cx="599010" cy="259045"/>
    <xdr:sp macro="" textlink="">
      <xdr:nvSpPr>
        <xdr:cNvPr id="145" name="テキスト ボックス 144"/>
        <xdr:cNvSpPr txBox="1"/>
      </xdr:nvSpPr>
      <xdr:spPr>
        <a:xfrm>
          <a:off x="3497795" y="83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72403</xdr:rowOff>
    </xdr:from>
    <xdr:to>
      <xdr:col>15</xdr:col>
      <xdr:colOff>101600</xdr:colOff>
      <xdr:row>51</xdr:row>
      <xdr:rowOff>2553</xdr:rowOff>
    </xdr:to>
    <xdr:sp macro="" textlink="">
      <xdr:nvSpPr>
        <xdr:cNvPr id="146" name="楕円 145"/>
        <xdr:cNvSpPr/>
      </xdr:nvSpPr>
      <xdr:spPr>
        <a:xfrm>
          <a:off x="2857500" y="8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19080</xdr:rowOff>
    </xdr:from>
    <xdr:ext cx="599010" cy="259045"/>
    <xdr:sp macro="" textlink="">
      <xdr:nvSpPr>
        <xdr:cNvPr id="147" name="テキスト ボックス 146"/>
        <xdr:cNvSpPr txBox="1"/>
      </xdr:nvSpPr>
      <xdr:spPr>
        <a:xfrm>
          <a:off x="2608795" y="842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10843</xdr:rowOff>
    </xdr:from>
    <xdr:to>
      <xdr:col>10</xdr:col>
      <xdr:colOff>165100</xdr:colOff>
      <xdr:row>50</xdr:row>
      <xdr:rowOff>112443</xdr:rowOff>
    </xdr:to>
    <xdr:sp macro="" textlink="">
      <xdr:nvSpPr>
        <xdr:cNvPr id="148" name="楕円 147"/>
        <xdr:cNvSpPr/>
      </xdr:nvSpPr>
      <xdr:spPr>
        <a:xfrm>
          <a:off x="1968500" y="8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128970</xdr:rowOff>
    </xdr:from>
    <xdr:ext cx="599010" cy="259045"/>
    <xdr:sp macro="" textlink="">
      <xdr:nvSpPr>
        <xdr:cNvPr id="149" name="テキスト ボックス 148"/>
        <xdr:cNvSpPr txBox="1"/>
      </xdr:nvSpPr>
      <xdr:spPr>
        <a:xfrm>
          <a:off x="1719795" y="83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151194</xdr:rowOff>
    </xdr:from>
    <xdr:to>
      <xdr:col>6</xdr:col>
      <xdr:colOff>38100</xdr:colOff>
      <xdr:row>57</xdr:row>
      <xdr:rowOff>81344</xdr:rowOff>
    </xdr:to>
    <xdr:sp macro="" textlink="">
      <xdr:nvSpPr>
        <xdr:cNvPr id="150" name="楕円 149"/>
        <xdr:cNvSpPr/>
      </xdr:nvSpPr>
      <xdr:spPr>
        <a:xfrm>
          <a:off x="1079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72471</xdr:rowOff>
    </xdr:from>
    <xdr:ext cx="534377" cy="259045"/>
    <xdr:sp macro="" textlink="">
      <xdr:nvSpPr>
        <xdr:cNvPr id="151" name="テキスト ボックス 150"/>
        <xdr:cNvSpPr txBox="1"/>
      </xdr:nvSpPr>
      <xdr:spPr>
        <a:xfrm>
          <a:off x="863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130061</xdr:rowOff>
    </xdr:from>
    <xdr:to>
      <xdr:col>24</xdr:col>
      <xdr:colOff>62865</xdr:colOff>
      <xdr:row>77</xdr:row>
      <xdr:rowOff>69889</xdr:rowOff>
    </xdr:to>
    <xdr:cxnSp macro="">
      <xdr:nvCxnSpPr>
        <xdr:cNvPr id="176" name="直線コネクタ 175"/>
        <xdr:cNvCxnSpPr/>
      </xdr:nvCxnSpPr>
      <xdr:spPr>
        <a:xfrm flipV="1">
          <a:off x="4633595" y="11960111"/>
          <a:ext cx="1270" cy="131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73716</xdr:rowOff>
    </xdr:from>
    <xdr:ext cx="599010" cy="259045"/>
    <xdr:sp macro="" textlink="">
      <xdr:nvSpPr>
        <xdr:cNvPr id="177" name="民生費最小値テキスト"/>
        <xdr:cNvSpPr txBox="1"/>
      </xdr:nvSpPr>
      <xdr:spPr>
        <a:xfrm>
          <a:off x="4686300" y="132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69889</xdr:rowOff>
    </xdr:from>
    <xdr:to>
      <xdr:col>24</xdr:col>
      <xdr:colOff>152400</xdr:colOff>
      <xdr:row>77</xdr:row>
      <xdr:rowOff>69889</xdr:rowOff>
    </xdr:to>
    <xdr:cxnSp macro="">
      <xdr:nvCxnSpPr>
        <xdr:cNvPr id="178" name="直線コネクタ 177"/>
        <xdr:cNvCxnSpPr/>
      </xdr:nvCxnSpPr>
      <xdr:spPr>
        <a:xfrm>
          <a:off x="4546600" y="1327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76738</xdr:rowOff>
    </xdr:from>
    <xdr:ext cx="599010" cy="259045"/>
    <xdr:sp macro="" textlink="">
      <xdr:nvSpPr>
        <xdr:cNvPr id="179" name="民生費最大値テキスト"/>
        <xdr:cNvSpPr txBox="1"/>
      </xdr:nvSpPr>
      <xdr:spPr>
        <a:xfrm>
          <a:off x="4686300" y="117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130061</xdr:rowOff>
    </xdr:from>
    <xdr:to>
      <xdr:col>24</xdr:col>
      <xdr:colOff>152400</xdr:colOff>
      <xdr:row>69</xdr:row>
      <xdr:rowOff>130061</xdr:rowOff>
    </xdr:to>
    <xdr:cxnSp macro="">
      <xdr:nvCxnSpPr>
        <xdr:cNvPr id="180" name="直線コネクタ 179"/>
        <xdr:cNvCxnSpPr/>
      </xdr:nvCxnSpPr>
      <xdr:spPr>
        <a:xfrm>
          <a:off x="4546600" y="1196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167843</xdr:rowOff>
    </xdr:from>
    <xdr:to>
      <xdr:col>24</xdr:col>
      <xdr:colOff>63500</xdr:colOff>
      <xdr:row>75</xdr:row>
      <xdr:rowOff>88912</xdr:rowOff>
    </xdr:to>
    <xdr:cxnSp macro="">
      <xdr:nvCxnSpPr>
        <xdr:cNvPr id="181" name="直線コネクタ 180"/>
        <xdr:cNvCxnSpPr/>
      </xdr:nvCxnSpPr>
      <xdr:spPr>
        <a:xfrm flipV="1">
          <a:off x="3797300" y="12855143"/>
          <a:ext cx="838200" cy="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120413</xdr:rowOff>
    </xdr:from>
    <xdr:ext cx="599010" cy="259045"/>
    <xdr:sp macro="" textlink="">
      <xdr:nvSpPr>
        <xdr:cNvPr id="182" name="民生費平均値テキスト"/>
        <xdr:cNvSpPr txBox="1"/>
      </xdr:nvSpPr>
      <xdr:spPr>
        <a:xfrm>
          <a:off x="4686300" y="12636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97536</xdr:rowOff>
    </xdr:from>
    <xdr:to>
      <xdr:col>24</xdr:col>
      <xdr:colOff>114300</xdr:colOff>
      <xdr:row>75</xdr:row>
      <xdr:rowOff>27686</xdr:rowOff>
    </xdr:to>
    <xdr:sp macro="" textlink="">
      <xdr:nvSpPr>
        <xdr:cNvPr id="183" name="フローチャート: 判断 182"/>
        <xdr:cNvSpPr/>
      </xdr:nvSpPr>
      <xdr:spPr>
        <a:xfrm>
          <a:off x="4584700" y="1278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74130</xdr:rowOff>
    </xdr:from>
    <xdr:to>
      <xdr:col>19</xdr:col>
      <xdr:colOff>177800</xdr:colOff>
      <xdr:row>75</xdr:row>
      <xdr:rowOff>88912</xdr:rowOff>
    </xdr:to>
    <xdr:cxnSp macro="">
      <xdr:nvCxnSpPr>
        <xdr:cNvPr id="184" name="直線コネクタ 183"/>
        <xdr:cNvCxnSpPr/>
      </xdr:nvCxnSpPr>
      <xdr:spPr>
        <a:xfrm>
          <a:off x="2908300" y="12932880"/>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47282</xdr:rowOff>
    </xdr:from>
    <xdr:to>
      <xdr:col>20</xdr:col>
      <xdr:colOff>38100</xdr:colOff>
      <xdr:row>75</xdr:row>
      <xdr:rowOff>148882</xdr:rowOff>
    </xdr:to>
    <xdr:sp macro="" textlink="">
      <xdr:nvSpPr>
        <xdr:cNvPr id="185" name="フローチャート: 判断 184"/>
        <xdr:cNvSpPr/>
      </xdr:nvSpPr>
      <xdr:spPr>
        <a:xfrm>
          <a:off x="37465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140009</xdr:rowOff>
    </xdr:from>
    <xdr:ext cx="599010" cy="259045"/>
    <xdr:sp macro="" textlink="">
      <xdr:nvSpPr>
        <xdr:cNvPr id="186" name="テキスト ボックス 185"/>
        <xdr:cNvSpPr txBox="1"/>
      </xdr:nvSpPr>
      <xdr:spPr>
        <a:xfrm>
          <a:off x="3497795" y="1299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74130</xdr:rowOff>
    </xdr:from>
    <xdr:to>
      <xdr:col>15</xdr:col>
      <xdr:colOff>50800</xdr:colOff>
      <xdr:row>77</xdr:row>
      <xdr:rowOff>30378</xdr:rowOff>
    </xdr:to>
    <xdr:cxnSp macro="">
      <xdr:nvCxnSpPr>
        <xdr:cNvPr id="187" name="直線コネクタ 186"/>
        <xdr:cNvCxnSpPr/>
      </xdr:nvCxnSpPr>
      <xdr:spPr>
        <a:xfrm flipV="1">
          <a:off x="2019300" y="12932880"/>
          <a:ext cx="889000" cy="29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118643</xdr:rowOff>
    </xdr:from>
    <xdr:to>
      <xdr:col>15</xdr:col>
      <xdr:colOff>101600</xdr:colOff>
      <xdr:row>75</xdr:row>
      <xdr:rowOff>48793</xdr:rowOff>
    </xdr:to>
    <xdr:sp macro="" textlink="">
      <xdr:nvSpPr>
        <xdr:cNvPr id="188" name="フローチャート: 判断 187"/>
        <xdr:cNvSpPr/>
      </xdr:nvSpPr>
      <xdr:spPr>
        <a:xfrm>
          <a:off x="2857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65320</xdr:rowOff>
    </xdr:from>
    <xdr:ext cx="599010" cy="259045"/>
    <xdr:sp macro="" textlink="">
      <xdr:nvSpPr>
        <xdr:cNvPr id="189" name="テキスト ボックス 188"/>
        <xdr:cNvSpPr txBox="1"/>
      </xdr:nvSpPr>
      <xdr:spPr>
        <a:xfrm>
          <a:off x="2608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155893</xdr:rowOff>
    </xdr:from>
    <xdr:to>
      <xdr:col>10</xdr:col>
      <xdr:colOff>114300</xdr:colOff>
      <xdr:row>77</xdr:row>
      <xdr:rowOff>30378</xdr:rowOff>
    </xdr:to>
    <xdr:cxnSp macro="">
      <xdr:nvCxnSpPr>
        <xdr:cNvPr id="190" name="直線コネクタ 189"/>
        <xdr:cNvCxnSpPr/>
      </xdr:nvCxnSpPr>
      <xdr:spPr>
        <a:xfrm>
          <a:off x="1130300" y="13186093"/>
          <a:ext cx="889000" cy="4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164415</xdr:rowOff>
    </xdr:from>
    <xdr:to>
      <xdr:col>10</xdr:col>
      <xdr:colOff>165100</xdr:colOff>
      <xdr:row>77</xdr:row>
      <xdr:rowOff>94565</xdr:rowOff>
    </xdr:to>
    <xdr:sp macro="" textlink="">
      <xdr:nvSpPr>
        <xdr:cNvPr id="191" name="フローチャート: 判断 190"/>
        <xdr:cNvSpPr/>
      </xdr:nvSpPr>
      <xdr:spPr>
        <a:xfrm>
          <a:off x="1968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85692</xdr:rowOff>
    </xdr:from>
    <xdr:ext cx="599010" cy="259045"/>
    <xdr:sp macro="" textlink="">
      <xdr:nvSpPr>
        <xdr:cNvPr id="192" name="テキスト ボックス 191"/>
        <xdr:cNvSpPr txBox="1"/>
      </xdr:nvSpPr>
      <xdr:spPr>
        <a:xfrm>
          <a:off x="1719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55829</xdr:rowOff>
    </xdr:from>
    <xdr:to>
      <xdr:col>6</xdr:col>
      <xdr:colOff>38100</xdr:colOff>
      <xdr:row>77</xdr:row>
      <xdr:rowOff>157429</xdr:rowOff>
    </xdr:to>
    <xdr:sp macro="" textlink="">
      <xdr:nvSpPr>
        <xdr:cNvPr id="193" name="フローチャート: 判断 192"/>
        <xdr:cNvSpPr/>
      </xdr:nvSpPr>
      <xdr:spPr>
        <a:xfrm>
          <a:off x="1079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148556</xdr:rowOff>
    </xdr:from>
    <xdr:ext cx="599010" cy="259045"/>
    <xdr:sp macro="" textlink="">
      <xdr:nvSpPr>
        <xdr:cNvPr id="194" name="テキスト ボックス 193"/>
        <xdr:cNvSpPr txBox="1"/>
      </xdr:nvSpPr>
      <xdr:spPr>
        <a:xfrm>
          <a:off x="830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117043</xdr:rowOff>
    </xdr:from>
    <xdr:to>
      <xdr:col>24</xdr:col>
      <xdr:colOff>114300</xdr:colOff>
      <xdr:row>75</xdr:row>
      <xdr:rowOff>47193</xdr:rowOff>
    </xdr:to>
    <xdr:sp macro="" textlink="">
      <xdr:nvSpPr>
        <xdr:cNvPr id="200" name="楕円 199"/>
        <xdr:cNvSpPr/>
      </xdr:nvSpPr>
      <xdr:spPr>
        <a:xfrm>
          <a:off x="4584700" y="128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95470</xdr:rowOff>
    </xdr:from>
    <xdr:ext cx="599010" cy="259045"/>
    <xdr:sp macro="" textlink="">
      <xdr:nvSpPr>
        <xdr:cNvPr id="201" name="民生費該当値テキスト"/>
        <xdr:cNvSpPr txBox="1"/>
      </xdr:nvSpPr>
      <xdr:spPr>
        <a:xfrm>
          <a:off x="4686300" y="127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38112</xdr:rowOff>
    </xdr:from>
    <xdr:to>
      <xdr:col>20</xdr:col>
      <xdr:colOff>38100</xdr:colOff>
      <xdr:row>75</xdr:row>
      <xdr:rowOff>139712</xdr:rowOff>
    </xdr:to>
    <xdr:sp macro="" textlink="">
      <xdr:nvSpPr>
        <xdr:cNvPr id="202" name="楕円 201"/>
        <xdr:cNvSpPr/>
      </xdr:nvSpPr>
      <xdr:spPr>
        <a:xfrm>
          <a:off x="3746500" y="12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156239</xdr:rowOff>
    </xdr:from>
    <xdr:ext cx="599010" cy="259045"/>
    <xdr:sp macro="" textlink="">
      <xdr:nvSpPr>
        <xdr:cNvPr id="203" name="テキスト ボックス 202"/>
        <xdr:cNvSpPr txBox="1"/>
      </xdr:nvSpPr>
      <xdr:spPr>
        <a:xfrm>
          <a:off x="3497795" y="1267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23330</xdr:rowOff>
    </xdr:from>
    <xdr:to>
      <xdr:col>15</xdr:col>
      <xdr:colOff>101600</xdr:colOff>
      <xdr:row>75</xdr:row>
      <xdr:rowOff>124930</xdr:rowOff>
    </xdr:to>
    <xdr:sp macro="" textlink="">
      <xdr:nvSpPr>
        <xdr:cNvPr id="204" name="楕円 203"/>
        <xdr:cNvSpPr/>
      </xdr:nvSpPr>
      <xdr:spPr>
        <a:xfrm>
          <a:off x="2857500" y="128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116057</xdr:rowOff>
    </xdr:from>
    <xdr:ext cx="599010" cy="259045"/>
    <xdr:sp macro="" textlink="">
      <xdr:nvSpPr>
        <xdr:cNvPr id="205" name="テキスト ボックス 204"/>
        <xdr:cNvSpPr txBox="1"/>
      </xdr:nvSpPr>
      <xdr:spPr>
        <a:xfrm>
          <a:off x="2608795" y="1297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151028</xdr:rowOff>
    </xdr:from>
    <xdr:to>
      <xdr:col>10</xdr:col>
      <xdr:colOff>165100</xdr:colOff>
      <xdr:row>77</xdr:row>
      <xdr:rowOff>81178</xdr:rowOff>
    </xdr:to>
    <xdr:sp macro="" textlink="">
      <xdr:nvSpPr>
        <xdr:cNvPr id="206" name="楕円 205"/>
        <xdr:cNvSpPr/>
      </xdr:nvSpPr>
      <xdr:spPr>
        <a:xfrm>
          <a:off x="1968500" y="131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97706</xdr:rowOff>
    </xdr:from>
    <xdr:ext cx="599010" cy="259045"/>
    <xdr:sp macro="" textlink="">
      <xdr:nvSpPr>
        <xdr:cNvPr id="207" name="テキスト ボックス 206"/>
        <xdr:cNvSpPr txBox="1"/>
      </xdr:nvSpPr>
      <xdr:spPr>
        <a:xfrm>
          <a:off x="1719795" y="1295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105093</xdr:rowOff>
    </xdr:from>
    <xdr:to>
      <xdr:col>6</xdr:col>
      <xdr:colOff>38100</xdr:colOff>
      <xdr:row>77</xdr:row>
      <xdr:rowOff>35243</xdr:rowOff>
    </xdr:to>
    <xdr:sp macro="" textlink="">
      <xdr:nvSpPr>
        <xdr:cNvPr id="208" name="楕円 207"/>
        <xdr:cNvSpPr/>
      </xdr:nvSpPr>
      <xdr:spPr>
        <a:xfrm>
          <a:off x="1079500" y="131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51770</xdr:rowOff>
    </xdr:from>
    <xdr:ext cx="599010" cy="259045"/>
    <xdr:sp macro="" textlink="">
      <xdr:nvSpPr>
        <xdr:cNvPr id="209" name="テキスト ボックス 208"/>
        <xdr:cNvSpPr txBox="1"/>
      </xdr:nvSpPr>
      <xdr:spPr>
        <a:xfrm>
          <a:off x="830795" y="129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6" name="直線コネクタ 235"/>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7" name="衛生費最小値テキスト"/>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8" name="直線コネクタ 237"/>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9" name="衛生費最大値テキスト"/>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40" name="直線コネクタ 239"/>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20028</xdr:rowOff>
    </xdr:from>
    <xdr:to>
      <xdr:col>24</xdr:col>
      <xdr:colOff>63500</xdr:colOff>
      <xdr:row>95</xdr:row>
      <xdr:rowOff>114995</xdr:rowOff>
    </xdr:to>
    <xdr:cxnSp macro="">
      <xdr:nvCxnSpPr>
        <xdr:cNvPr id="241" name="直線コネクタ 240"/>
        <xdr:cNvCxnSpPr/>
      </xdr:nvCxnSpPr>
      <xdr:spPr>
        <a:xfrm flipV="1">
          <a:off x="3797300" y="16307778"/>
          <a:ext cx="838200" cy="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42" name="衛生費平均値テキスト"/>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43" name="フローチャート: 判断 242"/>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114995</xdr:rowOff>
    </xdr:from>
    <xdr:to>
      <xdr:col>19</xdr:col>
      <xdr:colOff>177800</xdr:colOff>
      <xdr:row>95</xdr:row>
      <xdr:rowOff>125330</xdr:rowOff>
    </xdr:to>
    <xdr:cxnSp macro="">
      <xdr:nvCxnSpPr>
        <xdr:cNvPr id="244" name="直線コネクタ 243"/>
        <xdr:cNvCxnSpPr/>
      </xdr:nvCxnSpPr>
      <xdr:spPr>
        <a:xfrm flipV="1">
          <a:off x="2908300" y="16402745"/>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45" name="フローチャート: 判断 244"/>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6" name="テキスト ボックス 245"/>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92249</xdr:rowOff>
    </xdr:from>
    <xdr:to>
      <xdr:col>15</xdr:col>
      <xdr:colOff>50800</xdr:colOff>
      <xdr:row>95</xdr:row>
      <xdr:rowOff>125330</xdr:rowOff>
    </xdr:to>
    <xdr:cxnSp macro="">
      <xdr:nvCxnSpPr>
        <xdr:cNvPr id="247" name="直線コネクタ 246"/>
        <xdr:cNvCxnSpPr/>
      </xdr:nvCxnSpPr>
      <xdr:spPr>
        <a:xfrm>
          <a:off x="2019300" y="16037099"/>
          <a:ext cx="889000" cy="3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8" name="フローチャート: 判断 247"/>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9" name="テキスト ボックス 248"/>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92249</xdr:rowOff>
    </xdr:from>
    <xdr:to>
      <xdr:col>10</xdr:col>
      <xdr:colOff>114300</xdr:colOff>
      <xdr:row>95</xdr:row>
      <xdr:rowOff>100592</xdr:rowOff>
    </xdr:to>
    <xdr:cxnSp macro="">
      <xdr:nvCxnSpPr>
        <xdr:cNvPr id="250" name="直線コネクタ 249"/>
        <xdr:cNvCxnSpPr/>
      </xdr:nvCxnSpPr>
      <xdr:spPr>
        <a:xfrm flipV="1">
          <a:off x="1130300" y="16037099"/>
          <a:ext cx="889000" cy="35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59248</xdr:rowOff>
    </xdr:from>
    <xdr:to>
      <xdr:col>10</xdr:col>
      <xdr:colOff>165100</xdr:colOff>
      <xdr:row>96</xdr:row>
      <xdr:rowOff>160848</xdr:rowOff>
    </xdr:to>
    <xdr:sp macro="" textlink="">
      <xdr:nvSpPr>
        <xdr:cNvPr id="251" name="フローチャート: 判断 250"/>
        <xdr:cNvSpPr/>
      </xdr:nvSpPr>
      <xdr:spPr>
        <a:xfrm>
          <a:off x="1968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151975</xdr:rowOff>
    </xdr:from>
    <xdr:ext cx="534377" cy="259045"/>
    <xdr:sp macro="" textlink="">
      <xdr:nvSpPr>
        <xdr:cNvPr id="252" name="テキスト ボックス 251"/>
        <xdr:cNvSpPr txBox="1"/>
      </xdr:nvSpPr>
      <xdr:spPr>
        <a:xfrm>
          <a:off x="1752111" y="166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10294</xdr:rowOff>
    </xdr:from>
    <xdr:to>
      <xdr:col>6</xdr:col>
      <xdr:colOff>38100</xdr:colOff>
      <xdr:row>97</xdr:row>
      <xdr:rowOff>111894</xdr:rowOff>
    </xdr:to>
    <xdr:sp macro="" textlink="">
      <xdr:nvSpPr>
        <xdr:cNvPr id="253" name="フローチャート: 判断 252"/>
        <xdr:cNvSpPr/>
      </xdr:nvSpPr>
      <xdr:spPr>
        <a:xfrm>
          <a:off x="1079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103021</xdr:rowOff>
    </xdr:from>
    <xdr:ext cx="534377" cy="259045"/>
    <xdr:sp macro="" textlink="">
      <xdr:nvSpPr>
        <xdr:cNvPr id="254" name="テキスト ボックス 253"/>
        <xdr:cNvSpPr txBox="1"/>
      </xdr:nvSpPr>
      <xdr:spPr>
        <a:xfrm>
          <a:off x="863111" y="1673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140678</xdr:rowOff>
    </xdr:from>
    <xdr:to>
      <xdr:col>24</xdr:col>
      <xdr:colOff>114300</xdr:colOff>
      <xdr:row>95</xdr:row>
      <xdr:rowOff>70828</xdr:rowOff>
    </xdr:to>
    <xdr:sp macro="" textlink="">
      <xdr:nvSpPr>
        <xdr:cNvPr id="260" name="楕円 259"/>
        <xdr:cNvSpPr/>
      </xdr:nvSpPr>
      <xdr:spPr>
        <a:xfrm>
          <a:off x="4584700" y="162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163555</xdr:rowOff>
    </xdr:from>
    <xdr:ext cx="534377" cy="259045"/>
    <xdr:sp macro="" textlink="">
      <xdr:nvSpPr>
        <xdr:cNvPr id="261" name="衛生費該当値テキスト"/>
        <xdr:cNvSpPr txBox="1"/>
      </xdr:nvSpPr>
      <xdr:spPr>
        <a:xfrm>
          <a:off x="4686300" y="161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64195</xdr:rowOff>
    </xdr:from>
    <xdr:to>
      <xdr:col>20</xdr:col>
      <xdr:colOff>38100</xdr:colOff>
      <xdr:row>95</xdr:row>
      <xdr:rowOff>165795</xdr:rowOff>
    </xdr:to>
    <xdr:sp macro="" textlink="">
      <xdr:nvSpPr>
        <xdr:cNvPr id="262" name="楕円 261"/>
        <xdr:cNvSpPr/>
      </xdr:nvSpPr>
      <xdr:spPr>
        <a:xfrm>
          <a:off x="3746500" y="163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10872</xdr:rowOff>
    </xdr:from>
    <xdr:ext cx="534377" cy="259045"/>
    <xdr:sp macro="" textlink="">
      <xdr:nvSpPr>
        <xdr:cNvPr id="263" name="テキスト ボックス 262"/>
        <xdr:cNvSpPr txBox="1"/>
      </xdr:nvSpPr>
      <xdr:spPr>
        <a:xfrm>
          <a:off x="3530111" y="1612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74530</xdr:rowOff>
    </xdr:from>
    <xdr:to>
      <xdr:col>15</xdr:col>
      <xdr:colOff>101600</xdr:colOff>
      <xdr:row>96</xdr:row>
      <xdr:rowOff>4680</xdr:rowOff>
    </xdr:to>
    <xdr:sp macro="" textlink="">
      <xdr:nvSpPr>
        <xdr:cNvPr id="264" name="楕円 263"/>
        <xdr:cNvSpPr/>
      </xdr:nvSpPr>
      <xdr:spPr>
        <a:xfrm>
          <a:off x="2857500" y="163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21207</xdr:rowOff>
    </xdr:from>
    <xdr:ext cx="534377" cy="259045"/>
    <xdr:sp macro="" textlink="">
      <xdr:nvSpPr>
        <xdr:cNvPr id="265" name="テキスト ボックス 264"/>
        <xdr:cNvSpPr txBox="1"/>
      </xdr:nvSpPr>
      <xdr:spPr>
        <a:xfrm>
          <a:off x="2641111" y="161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41449</xdr:rowOff>
    </xdr:from>
    <xdr:to>
      <xdr:col>10</xdr:col>
      <xdr:colOff>165100</xdr:colOff>
      <xdr:row>93</xdr:row>
      <xdr:rowOff>143049</xdr:rowOff>
    </xdr:to>
    <xdr:sp macro="" textlink="">
      <xdr:nvSpPr>
        <xdr:cNvPr id="266" name="楕円 265"/>
        <xdr:cNvSpPr/>
      </xdr:nvSpPr>
      <xdr:spPr>
        <a:xfrm>
          <a:off x="1968500" y="15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159576</xdr:rowOff>
    </xdr:from>
    <xdr:ext cx="534377" cy="259045"/>
    <xdr:sp macro="" textlink="">
      <xdr:nvSpPr>
        <xdr:cNvPr id="267" name="テキスト ボックス 266"/>
        <xdr:cNvSpPr txBox="1"/>
      </xdr:nvSpPr>
      <xdr:spPr>
        <a:xfrm>
          <a:off x="1752111" y="1576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49792</xdr:rowOff>
    </xdr:from>
    <xdr:to>
      <xdr:col>6</xdr:col>
      <xdr:colOff>38100</xdr:colOff>
      <xdr:row>95</xdr:row>
      <xdr:rowOff>151392</xdr:rowOff>
    </xdr:to>
    <xdr:sp macro="" textlink="">
      <xdr:nvSpPr>
        <xdr:cNvPr id="268" name="楕円 267"/>
        <xdr:cNvSpPr/>
      </xdr:nvSpPr>
      <xdr:spPr>
        <a:xfrm>
          <a:off x="1079500" y="163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167919</xdr:rowOff>
    </xdr:from>
    <xdr:ext cx="534377" cy="259045"/>
    <xdr:sp macro="" textlink="">
      <xdr:nvSpPr>
        <xdr:cNvPr id="269" name="テキスト ボックス 268"/>
        <xdr:cNvSpPr txBox="1"/>
      </xdr:nvSpPr>
      <xdr:spPr>
        <a:xfrm>
          <a:off x="863111" y="1611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91" name="直線コネクタ 290"/>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94" name="労働費最大値テキスト"/>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95" name="直線コネクタ 294"/>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7" name="労働費平均値テキスト"/>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8" name="フローチャート: 判断 297"/>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9" name="直線コネクタ 29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300" name="フローチャート: 判断 299"/>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301" name="テキスト ボックス 300"/>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2" name="直線コネクタ 30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303" name="フローチャート: 判断 302"/>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304" name="テキスト ボックス 303"/>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5" name="直線コネクタ 30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22149</xdr:rowOff>
    </xdr:from>
    <xdr:to>
      <xdr:col>41</xdr:col>
      <xdr:colOff>101600</xdr:colOff>
      <xdr:row>37</xdr:row>
      <xdr:rowOff>123749</xdr:rowOff>
    </xdr:to>
    <xdr:sp macro="" textlink="">
      <xdr:nvSpPr>
        <xdr:cNvPr id="306" name="フローチャート: 判断 305"/>
        <xdr:cNvSpPr/>
      </xdr:nvSpPr>
      <xdr:spPr>
        <a:xfrm>
          <a:off x="7810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140276</xdr:rowOff>
    </xdr:from>
    <xdr:ext cx="378565" cy="259045"/>
    <xdr:sp macro="" textlink="">
      <xdr:nvSpPr>
        <xdr:cNvPr id="307" name="テキスト ボックス 306"/>
        <xdr:cNvSpPr txBox="1"/>
      </xdr:nvSpPr>
      <xdr:spPr>
        <a:xfrm>
          <a:off x="7672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8" name="フローチャート: 判断 307"/>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38320</xdr:rowOff>
    </xdr:from>
    <xdr:ext cx="378565" cy="259045"/>
    <xdr:sp macro="" textlink="">
      <xdr:nvSpPr>
        <xdr:cNvPr id="309" name="テキスト ボックス 308"/>
        <xdr:cNvSpPr txBox="1"/>
      </xdr:nvSpPr>
      <xdr:spPr>
        <a:xfrm>
          <a:off x="6783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9" name="楕円 31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0" name="テキスト ボックス 31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1" name="楕円 32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2" name="テキスト ボックス 32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3" name="楕円 32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4" name="テキスト ボックス 32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50" name="直線コネクタ 349"/>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51" name="農林水産業費最小値テキスト"/>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52" name="直線コネクタ 351"/>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53" name="農林水産業費最大値テキスト"/>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54" name="直線コネクタ 353"/>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109427</xdr:rowOff>
    </xdr:from>
    <xdr:to>
      <xdr:col>55</xdr:col>
      <xdr:colOff>0</xdr:colOff>
      <xdr:row>55</xdr:row>
      <xdr:rowOff>155931</xdr:rowOff>
    </xdr:to>
    <xdr:cxnSp macro="">
      <xdr:nvCxnSpPr>
        <xdr:cNvPr id="355" name="直線コネクタ 354"/>
        <xdr:cNvCxnSpPr/>
      </xdr:nvCxnSpPr>
      <xdr:spPr>
        <a:xfrm>
          <a:off x="9639300" y="9539177"/>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6" name="農林水産業費平均値テキスト"/>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7" name="フローチャート: 判断 356"/>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109427</xdr:rowOff>
    </xdr:from>
    <xdr:to>
      <xdr:col>50</xdr:col>
      <xdr:colOff>114300</xdr:colOff>
      <xdr:row>56</xdr:row>
      <xdr:rowOff>30249</xdr:rowOff>
    </xdr:to>
    <xdr:cxnSp macro="">
      <xdr:nvCxnSpPr>
        <xdr:cNvPr id="358" name="直線コネクタ 357"/>
        <xdr:cNvCxnSpPr/>
      </xdr:nvCxnSpPr>
      <xdr:spPr>
        <a:xfrm flipV="1">
          <a:off x="8750300" y="9539177"/>
          <a:ext cx="889000" cy="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9" name="フローチャート: 判断 358"/>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60" name="テキスト ボックス 359"/>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91515</xdr:rowOff>
    </xdr:from>
    <xdr:to>
      <xdr:col>45</xdr:col>
      <xdr:colOff>177800</xdr:colOff>
      <xdr:row>56</xdr:row>
      <xdr:rowOff>30249</xdr:rowOff>
    </xdr:to>
    <xdr:cxnSp macro="">
      <xdr:nvCxnSpPr>
        <xdr:cNvPr id="361" name="直線コネクタ 360"/>
        <xdr:cNvCxnSpPr/>
      </xdr:nvCxnSpPr>
      <xdr:spPr>
        <a:xfrm>
          <a:off x="7861300" y="9521265"/>
          <a:ext cx="889000" cy="1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62" name="フローチャート: 判断 361"/>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63" name="テキスト ボックス 362"/>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91515</xdr:rowOff>
    </xdr:from>
    <xdr:to>
      <xdr:col>41</xdr:col>
      <xdr:colOff>50800</xdr:colOff>
      <xdr:row>56</xdr:row>
      <xdr:rowOff>125625</xdr:rowOff>
    </xdr:to>
    <xdr:cxnSp macro="">
      <xdr:nvCxnSpPr>
        <xdr:cNvPr id="364" name="直線コネクタ 363"/>
        <xdr:cNvCxnSpPr/>
      </xdr:nvCxnSpPr>
      <xdr:spPr>
        <a:xfrm flipV="1">
          <a:off x="6972300" y="9521265"/>
          <a:ext cx="889000" cy="20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151667</xdr:rowOff>
    </xdr:from>
    <xdr:to>
      <xdr:col>41</xdr:col>
      <xdr:colOff>101600</xdr:colOff>
      <xdr:row>56</xdr:row>
      <xdr:rowOff>81817</xdr:rowOff>
    </xdr:to>
    <xdr:sp macro="" textlink="">
      <xdr:nvSpPr>
        <xdr:cNvPr id="365" name="フローチャート: 判断 364"/>
        <xdr:cNvSpPr/>
      </xdr:nvSpPr>
      <xdr:spPr>
        <a:xfrm>
          <a:off x="7810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72944</xdr:rowOff>
    </xdr:from>
    <xdr:ext cx="534377" cy="259045"/>
    <xdr:sp macro="" textlink="">
      <xdr:nvSpPr>
        <xdr:cNvPr id="366" name="テキスト ボックス 365"/>
        <xdr:cNvSpPr txBox="1"/>
      </xdr:nvSpPr>
      <xdr:spPr>
        <a:xfrm>
          <a:off x="7594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37155</xdr:rowOff>
    </xdr:from>
    <xdr:to>
      <xdr:col>36</xdr:col>
      <xdr:colOff>165100</xdr:colOff>
      <xdr:row>56</xdr:row>
      <xdr:rowOff>138755</xdr:rowOff>
    </xdr:to>
    <xdr:sp macro="" textlink="">
      <xdr:nvSpPr>
        <xdr:cNvPr id="367" name="フローチャート: 判断 366"/>
        <xdr:cNvSpPr/>
      </xdr:nvSpPr>
      <xdr:spPr>
        <a:xfrm>
          <a:off x="6921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155282</xdr:rowOff>
    </xdr:from>
    <xdr:ext cx="534377" cy="259045"/>
    <xdr:sp macro="" textlink="">
      <xdr:nvSpPr>
        <xdr:cNvPr id="368" name="テキスト ボックス 367"/>
        <xdr:cNvSpPr txBox="1"/>
      </xdr:nvSpPr>
      <xdr:spPr>
        <a:xfrm>
          <a:off x="6705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105131</xdr:rowOff>
    </xdr:from>
    <xdr:to>
      <xdr:col>55</xdr:col>
      <xdr:colOff>50800</xdr:colOff>
      <xdr:row>56</xdr:row>
      <xdr:rowOff>35281</xdr:rowOff>
    </xdr:to>
    <xdr:sp macro="" textlink="">
      <xdr:nvSpPr>
        <xdr:cNvPr id="374" name="楕円 373"/>
        <xdr:cNvSpPr/>
      </xdr:nvSpPr>
      <xdr:spPr>
        <a:xfrm>
          <a:off x="104267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128008</xdr:rowOff>
    </xdr:from>
    <xdr:ext cx="534377" cy="259045"/>
    <xdr:sp macro="" textlink="">
      <xdr:nvSpPr>
        <xdr:cNvPr id="375" name="農林水産業費該当値テキスト"/>
        <xdr:cNvSpPr txBox="1"/>
      </xdr:nvSpPr>
      <xdr:spPr>
        <a:xfrm>
          <a:off x="10528300" y="93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58627</xdr:rowOff>
    </xdr:from>
    <xdr:to>
      <xdr:col>50</xdr:col>
      <xdr:colOff>165100</xdr:colOff>
      <xdr:row>55</xdr:row>
      <xdr:rowOff>160227</xdr:rowOff>
    </xdr:to>
    <xdr:sp macro="" textlink="">
      <xdr:nvSpPr>
        <xdr:cNvPr id="376" name="楕円 375"/>
        <xdr:cNvSpPr/>
      </xdr:nvSpPr>
      <xdr:spPr>
        <a:xfrm>
          <a:off x="9588500" y="94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5304</xdr:rowOff>
    </xdr:from>
    <xdr:ext cx="534377" cy="259045"/>
    <xdr:sp macro="" textlink="">
      <xdr:nvSpPr>
        <xdr:cNvPr id="377" name="テキスト ボックス 376"/>
        <xdr:cNvSpPr txBox="1"/>
      </xdr:nvSpPr>
      <xdr:spPr>
        <a:xfrm>
          <a:off x="9372111" y="92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150899</xdr:rowOff>
    </xdr:from>
    <xdr:to>
      <xdr:col>46</xdr:col>
      <xdr:colOff>38100</xdr:colOff>
      <xdr:row>56</xdr:row>
      <xdr:rowOff>81049</xdr:rowOff>
    </xdr:to>
    <xdr:sp macro="" textlink="">
      <xdr:nvSpPr>
        <xdr:cNvPr id="378" name="楕円 377"/>
        <xdr:cNvSpPr/>
      </xdr:nvSpPr>
      <xdr:spPr>
        <a:xfrm>
          <a:off x="8699500" y="9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97576</xdr:rowOff>
    </xdr:from>
    <xdr:ext cx="534377" cy="259045"/>
    <xdr:sp macro="" textlink="">
      <xdr:nvSpPr>
        <xdr:cNvPr id="379" name="テキスト ボックス 378"/>
        <xdr:cNvSpPr txBox="1"/>
      </xdr:nvSpPr>
      <xdr:spPr>
        <a:xfrm>
          <a:off x="8483111" y="9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40715</xdr:rowOff>
    </xdr:from>
    <xdr:to>
      <xdr:col>41</xdr:col>
      <xdr:colOff>101600</xdr:colOff>
      <xdr:row>55</xdr:row>
      <xdr:rowOff>142315</xdr:rowOff>
    </xdr:to>
    <xdr:sp macro="" textlink="">
      <xdr:nvSpPr>
        <xdr:cNvPr id="380" name="楕円 379"/>
        <xdr:cNvSpPr/>
      </xdr:nvSpPr>
      <xdr:spPr>
        <a:xfrm>
          <a:off x="7810500" y="94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158842</xdr:rowOff>
    </xdr:from>
    <xdr:ext cx="534377" cy="259045"/>
    <xdr:sp macro="" textlink="">
      <xdr:nvSpPr>
        <xdr:cNvPr id="381" name="テキスト ボックス 380"/>
        <xdr:cNvSpPr txBox="1"/>
      </xdr:nvSpPr>
      <xdr:spPr>
        <a:xfrm>
          <a:off x="7594111" y="9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74825</xdr:rowOff>
    </xdr:from>
    <xdr:to>
      <xdr:col>36</xdr:col>
      <xdr:colOff>165100</xdr:colOff>
      <xdr:row>57</xdr:row>
      <xdr:rowOff>4975</xdr:rowOff>
    </xdr:to>
    <xdr:sp macro="" textlink="">
      <xdr:nvSpPr>
        <xdr:cNvPr id="382" name="楕円 381"/>
        <xdr:cNvSpPr/>
      </xdr:nvSpPr>
      <xdr:spPr>
        <a:xfrm>
          <a:off x="6921500" y="967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167552</xdr:rowOff>
    </xdr:from>
    <xdr:ext cx="534377" cy="259045"/>
    <xdr:sp macro="" textlink="">
      <xdr:nvSpPr>
        <xdr:cNvPr id="383" name="テキスト ボックス 382"/>
        <xdr:cNvSpPr txBox="1"/>
      </xdr:nvSpPr>
      <xdr:spPr>
        <a:xfrm>
          <a:off x="6705111" y="9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9" name="直線コネクタ 408"/>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10" name="商工費最小値テキスト"/>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11" name="直線コネクタ 410"/>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12" name="商工費最大値テキスト"/>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13" name="直線コネクタ 412"/>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169581</xdr:rowOff>
    </xdr:from>
    <xdr:to>
      <xdr:col>55</xdr:col>
      <xdr:colOff>0</xdr:colOff>
      <xdr:row>72</xdr:row>
      <xdr:rowOff>65536</xdr:rowOff>
    </xdr:to>
    <xdr:cxnSp macro="">
      <xdr:nvCxnSpPr>
        <xdr:cNvPr id="414" name="直線コネクタ 413"/>
        <xdr:cNvCxnSpPr/>
      </xdr:nvCxnSpPr>
      <xdr:spPr>
        <a:xfrm flipV="1">
          <a:off x="9639300" y="12171081"/>
          <a:ext cx="838200" cy="2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15" name="商工費平均値テキスト"/>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6" name="フローチャート: 判断 415"/>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65536</xdr:rowOff>
    </xdr:from>
    <xdr:to>
      <xdr:col>50</xdr:col>
      <xdr:colOff>114300</xdr:colOff>
      <xdr:row>72</xdr:row>
      <xdr:rowOff>119355</xdr:rowOff>
    </xdr:to>
    <xdr:cxnSp macro="">
      <xdr:nvCxnSpPr>
        <xdr:cNvPr id="417" name="直線コネクタ 416"/>
        <xdr:cNvCxnSpPr/>
      </xdr:nvCxnSpPr>
      <xdr:spPr>
        <a:xfrm flipV="1">
          <a:off x="8750300" y="12409936"/>
          <a:ext cx="889000" cy="5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8" name="フローチャート: 判断 417"/>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9" name="テキスト ボックス 418"/>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87188</xdr:rowOff>
    </xdr:from>
    <xdr:to>
      <xdr:col>45</xdr:col>
      <xdr:colOff>177800</xdr:colOff>
      <xdr:row>72</xdr:row>
      <xdr:rowOff>119355</xdr:rowOff>
    </xdr:to>
    <xdr:cxnSp macro="">
      <xdr:nvCxnSpPr>
        <xdr:cNvPr id="420" name="直線コネクタ 419"/>
        <xdr:cNvCxnSpPr/>
      </xdr:nvCxnSpPr>
      <xdr:spPr>
        <a:xfrm>
          <a:off x="7861300" y="12431588"/>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21" name="フローチャート: 判断 420"/>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22" name="テキスト ボックス 421"/>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87188</xdr:rowOff>
    </xdr:from>
    <xdr:to>
      <xdr:col>41</xdr:col>
      <xdr:colOff>50800</xdr:colOff>
      <xdr:row>75</xdr:row>
      <xdr:rowOff>20110</xdr:rowOff>
    </xdr:to>
    <xdr:cxnSp macro="">
      <xdr:nvCxnSpPr>
        <xdr:cNvPr id="423" name="直線コネクタ 422"/>
        <xdr:cNvCxnSpPr/>
      </xdr:nvCxnSpPr>
      <xdr:spPr>
        <a:xfrm flipV="1">
          <a:off x="6972300" y="12431588"/>
          <a:ext cx="889000" cy="4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32665</xdr:rowOff>
    </xdr:from>
    <xdr:to>
      <xdr:col>41</xdr:col>
      <xdr:colOff>101600</xdr:colOff>
      <xdr:row>75</xdr:row>
      <xdr:rowOff>134265</xdr:rowOff>
    </xdr:to>
    <xdr:sp macro="" textlink="">
      <xdr:nvSpPr>
        <xdr:cNvPr id="424" name="フローチャート: 判断 423"/>
        <xdr:cNvSpPr/>
      </xdr:nvSpPr>
      <xdr:spPr>
        <a:xfrm>
          <a:off x="7810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125392</xdr:rowOff>
    </xdr:from>
    <xdr:ext cx="534377" cy="259045"/>
    <xdr:sp macro="" textlink="">
      <xdr:nvSpPr>
        <xdr:cNvPr id="425" name="テキスト ボックス 424"/>
        <xdr:cNvSpPr txBox="1"/>
      </xdr:nvSpPr>
      <xdr:spPr>
        <a:xfrm>
          <a:off x="7594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81029</xdr:rowOff>
    </xdr:from>
    <xdr:to>
      <xdr:col>36</xdr:col>
      <xdr:colOff>165100</xdr:colOff>
      <xdr:row>77</xdr:row>
      <xdr:rowOff>11179</xdr:rowOff>
    </xdr:to>
    <xdr:sp macro="" textlink="">
      <xdr:nvSpPr>
        <xdr:cNvPr id="426" name="フローチャート: 判断 425"/>
        <xdr:cNvSpPr/>
      </xdr:nvSpPr>
      <xdr:spPr>
        <a:xfrm>
          <a:off x="6921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2306</xdr:rowOff>
    </xdr:from>
    <xdr:ext cx="534377" cy="259045"/>
    <xdr:sp macro="" textlink="">
      <xdr:nvSpPr>
        <xdr:cNvPr id="427" name="テキスト ボックス 426"/>
        <xdr:cNvSpPr txBox="1"/>
      </xdr:nvSpPr>
      <xdr:spPr>
        <a:xfrm>
          <a:off x="6705111" y="132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118781</xdr:rowOff>
    </xdr:from>
    <xdr:to>
      <xdr:col>55</xdr:col>
      <xdr:colOff>50800</xdr:colOff>
      <xdr:row>71</xdr:row>
      <xdr:rowOff>48931</xdr:rowOff>
    </xdr:to>
    <xdr:sp macro="" textlink="">
      <xdr:nvSpPr>
        <xdr:cNvPr id="433" name="楕円 432"/>
        <xdr:cNvSpPr/>
      </xdr:nvSpPr>
      <xdr:spPr>
        <a:xfrm>
          <a:off x="10426700" y="121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71808</xdr:rowOff>
    </xdr:from>
    <xdr:ext cx="534377" cy="259045"/>
    <xdr:sp macro="" textlink="">
      <xdr:nvSpPr>
        <xdr:cNvPr id="434" name="商工費該当値テキスト"/>
        <xdr:cNvSpPr txBox="1"/>
      </xdr:nvSpPr>
      <xdr:spPr>
        <a:xfrm>
          <a:off x="10528300" y="120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14736</xdr:rowOff>
    </xdr:from>
    <xdr:to>
      <xdr:col>50</xdr:col>
      <xdr:colOff>165100</xdr:colOff>
      <xdr:row>72</xdr:row>
      <xdr:rowOff>116336</xdr:rowOff>
    </xdr:to>
    <xdr:sp macro="" textlink="">
      <xdr:nvSpPr>
        <xdr:cNvPr id="435" name="楕円 434"/>
        <xdr:cNvSpPr/>
      </xdr:nvSpPr>
      <xdr:spPr>
        <a:xfrm>
          <a:off x="9588500" y="123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132863</xdr:rowOff>
    </xdr:from>
    <xdr:ext cx="534377" cy="259045"/>
    <xdr:sp macro="" textlink="">
      <xdr:nvSpPr>
        <xdr:cNvPr id="436" name="テキスト ボックス 435"/>
        <xdr:cNvSpPr txBox="1"/>
      </xdr:nvSpPr>
      <xdr:spPr>
        <a:xfrm>
          <a:off x="9372111" y="121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68555</xdr:rowOff>
    </xdr:from>
    <xdr:to>
      <xdr:col>46</xdr:col>
      <xdr:colOff>38100</xdr:colOff>
      <xdr:row>72</xdr:row>
      <xdr:rowOff>170155</xdr:rowOff>
    </xdr:to>
    <xdr:sp macro="" textlink="">
      <xdr:nvSpPr>
        <xdr:cNvPr id="437" name="楕円 436"/>
        <xdr:cNvSpPr/>
      </xdr:nvSpPr>
      <xdr:spPr>
        <a:xfrm>
          <a:off x="8699500" y="124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15232</xdr:rowOff>
    </xdr:from>
    <xdr:ext cx="534377" cy="259045"/>
    <xdr:sp macro="" textlink="">
      <xdr:nvSpPr>
        <xdr:cNvPr id="438" name="テキスト ボックス 437"/>
        <xdr:cNvSpPr txBox="1"/>
      </xdr:nvSpPr>
      <xdr:spPr>
        <a:xfrm>
          <a:off x="8483111" y="121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36388</xdr:rowOff>
    </xdr:from>
    <xdr:to>
      <xdr:col>41</xdr:col>
      <xdr:colOff>101600</xdr:colOff>
      <xdr:row>72</xdr:row>
      <xdr:rowOff>137988</xdr:rowOff>
    </xdr:to>
    <xdr:sp macro="" textlink="">
      <xdr:nvSpPr>
        <xdr:cNvPr id="439" name="楕円 438"/>
        <xdr:cNvSpPr/>
      </xdr:nvSpPr>
      <xdr:spPr>
        <a:xfrm>
          <a:off x="7810500" y="12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154515</xdr:rowOff>
    </xdr:from>
    <xdr:ext cx="534377" cy="259045"/>
    <xdr:sp macro="" textlink="">
      <xdr:nvSpPr>
        <xdr:cNvPr id="440" name="テキスト ボックス 439"/>
        <xdr:cNvSpPr txBox="1"/>
      </xdr:nvSpPr>
      <xdr:spPr>
        <a:xfrm>
          <a:off x="7594111" y="121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140760</xdr:rowOff>
    </xdr:from>
    <xdr:to>
      <xdr:col>36</xdr:col>
      <xdr:colOff>165100</xdr:colOff>
      <xdr:row>75</xdr:row>
      <xdr:rowOff>70910</xdr:rowOff>
    </xdr:to>
    <xdr:sp macro="" textlink="">
      <xdr:nvSpPr>
        <xdr:cNvPr id="441" name="楕円 440"/>
        <xdr:cNvSpPr/>
      </xdr:nvSpPr>
      <xdr:spPr>
        <a:xfrm>
          <a:off x="6921500" y="12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87437</xdr:rowOff>
    </xdr:from>
    <xdr:ext cx="534377" cy="259045"/>
    <xdr:sp macro="" textlink="">
      <xdr:nvSpPr>
        <xdr:cNvPr id="442" name="テキスト ボックス 441"/>
        <xdr:cNvSpPr txBox="1"/>
      </xdr:nvSpPr>
      <xdr:spPr>
        <a:xfrm>
          <a:off x="6705111" y="12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7" name="直線コネクタ 466"/>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8" name="土木費最小値テキスト"/>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9" name="直線コネクタ 468"/>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70" name="土木費最大値テキスト"/>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71" name="直線コネクタ 470"/>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162598</xdr:rowOff>
    </xdr:from>
    <xdr:to>
      <xdr:col>55</xdr:col>
      <xdr:colOff>0</xdr:colOff>
      <xdr:row>95</xdr:row>
      <xdr:rowOff>3435</xdr:rowOff>
    </xdr:to>
    <xdr:cxnSp macro="">
      <xdr:nvCxnSpPr>
        <xdr:cNvPr id="472" name="直線コネクタ 471"/>
        <xdr:cNvCxnSpPr/>
      </xdr:nvCxnSpPr>
      <xdr:spPr>
        <a:xfrm>
          <a:off x="9639300" y="16278898"/>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73" name="土木費平均値テキスト"/>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74" name="フローチャート: 判断 473"/>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162598</xdr:rowOff>
    </xdr:from>
    <xdr:to>
      <xdr:col>50</xdr:col>
      <xdr:colOff>114300</xdr:colOff>
      <xdr:row>95</xdr:row>
      <xdr:rowOff>138881</xdr:rowOff>
    </xdr:to>
    <xdr:cxnSp macro="">
      <xdr:nvCxnSpPr>
        <xdr:cNvPr id="475" name="直線コネクタ 474"/>
        <xdr:cNvCxnSpPr/>
      </xdr:nvCxnSpPr>
      <xdr:spPr>
        <a:xfrm flipV="1">
          <a:off x="8750300" y="16278898"/>
          <a:ext cx="889000" cy="14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6" name="フローチャート: 判断 475"/>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7" name="テキスト ボックス 476"/>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138881</xdr:rowOff>
    </xdr:from>
    <xdr:to>
      <xdr:col>45</xdr:col>
      <xdr:colOff>177800</xdr:colOff>
      <xdr:row>97</xdr:row>
      <xdr:rowOff>12312</xdr:rowOff>
    </xdr:to>
    <xdr:cxnSp macro="">
      <xdr:nvCxnSpPr>
        <xdr:cNvPr id="478" name="直線コネクタ 477"/>
        <xdr:cNvCxnSpPr/>
      </xdr:nvCxnSpPr>
      <xdr:spPr>
        <a:xfrm flipV="1">
          <a:off x="7861300" y="16426631"/>
          <a:ext cx="889000" cy="2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9" name="フローチャート: 判断 478"/>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67639</xdr:rowOff>
    </xdr:from>
    <xdr:ext cx="534377" cy="259045"/>
    <xdr:sp macro="" textlink="">
      <xdr:nvSpPr>
        <xdr:cNvPr id="480" name="テキスト ボックス 479"/>
        <xdr:cNvSpPr txBox="1"/>
      </xdr:nvSpPr>
      <xdr:spPr>
        <a:xfrm>
          <a:off x="8483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98704</xdr:rowOff>
    </xdr:from>
    <xdr:to>
      <xdr:col>41</xdr:col>
      <xdr:colOff>50800</xdr:colOff>
      <xdr:row>97</xdr:row>
      <xdr:rowOff>12312</xdr:rowOff>
    </xdr:to>
    <xdr:cxnSp macro="">
      <xdr:nvCxnSpPr>
        <xdr:cNvPr id="481" name="直線コネクタ 480"/>
        <xdr:cNvCxnSpPr/>
      </xdr:nvCxnSpPr>
      <xdr:spPr>
        <a:xfrm>
          <a:off x="6972300" y="16386454"/>
          <a:ext cx="889000" cy="25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90957</xdr:rowOff>
    </xdr:from>
    <xdr:to>
      <xdr:col>41</xdr:col>
      <xdr:colOff>101600</xdr:colOff>
      <xdr:row>95</xdr:row>
      <xdr:rowOff>21107</xdr:rowOff>
    </xdr:to>
    <xdr:sp macro="" textlink="">
      <xdr:nvSpPr>
        <xdr:cNvPr id="482" name="フローチャート: 判断 481"/>
        <xdr:cNvSpPr/>
      </xdr:nvSpPr>
      <xdr:spPr>
        <a:xfrm>
          <a:off x="7810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37634</xdr:rowOff>
    </xdr:from>
    <xdr:ext cx="534377" cy="259045"/>
    <xdr:sp macro="" textlink="">
      <xdr:nvSpPr>
        <xdr:cNvPr id="483" name="テキスト ボックス 482"/>
        <xdr:cNvSpPr txBox="1"/>
      </xdr:nvSpPr>
      <xdr:spPr>
        <a:xfrm>
          <a:off x="7594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3651</xdr:rowOff>
    </xdr:from>
    <xdr:to>
      <xdr:col>36</xdr:col>
      <xdr:colOff>165100</xdr:colOff>
      <xdr:row>94</xdr:row>
      <xdr:rowOff>105251</xdr:rowOff>
    </xdr:to>
    <xdr:sp macro="" textlink="">
      <xdr:nvSpPr>
        <xdr:cNvPr id="484" name="フローチャート: 判断 483"/>
        <xdr:cNvSpPr/>
      </xdr:nvSpPr>
      <xdr:spPr>
        <a:xfrm>
          <a:off x="6921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121778</xdr:rowOff>
    </xdr:from>
    <xdr:ext cx="534377" cy="259045"/>
    <xdr:sp macro="" textlink="">
      <xdr:nvSpPr>
        <xdr:cNvPr id="485" name="テキスト ボックス 484"/>
        <xdr:cNvSpPr txBox="1"/>
      </xdr:nvSpPr>
      <xdr:spPr>
        <a:xfrm>
          <a:off x="6705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124085</xdr:rowOff>
    </xdr:from>
    <xdr:to>
      <xdr:col>55</xdr:col>
      <xdr:colOff>50800</xdr:colOff>
      <xdr:row>95</xdr:row>
      <xdr:rowOff>54235</xdr:rowOff>
    </xdr:to>
    <xdr:sp macro="" textlink="">
      <xdr:nvSpPr>
        <xdr:cNvPr id="491" name="楕円 490"/>
        <xdr:cNvSpPr/>
      </xdr:nvSpPr>
      <xdr:spPr>
        <a:xfrm>
          <a:off x="10426700" y="16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102512</xdr:rowOff>
    </xdr:from>
    <xdr:ext cx="534377" cy="259045"/>
    <xdr:sp macro="" textlink="">
      <xdr:nvSpPr>
        <xdr:cNvPr id="492" name="土木費該当値テキスト"/>
        <xdr:cNvSpPr txBox="1"/>
      </xdr:nvSpPr>
      <xdr:spPr>
        <a:xfrm>
          <a:off x="10528300" y="162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111798</xdr:rowOff>
    </xdr:from>
    <xdr:to>
      <xdr:col>50</xdr:col>
      <xdr:colOff>165100</xdr:colOff>
      <xdr:row>95</xdr:row>
      <xdr:rowOff>41948</xdr:rowOff>
    </xdr:to>
    <xdr:sp macro="" textlink="">
      <xdr:nvSpPr>
        <xdr:cNvPr id="493" name="楕円 492"/>
        <xdr:cNvSpPr/>
      </xdr:nvSpPr>
      <xdr:spPr>
        <a:xfrm>
          <a:off x="9588500" y="162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33075</xdr:rowOff>
    </xdr:from>
    <xdr:ext cx="534377" cy="259045"/>
    <xdr:sp macro="" textlink="">
      <xdr:nvSpPr>
        <xdr:cNvPr id="494" name="テキスト ボックス 493"/>
        <xdr:cNvSpPr txBox="1"/>
      </xdr:nvSpPr>
      <xdr:spPr>
        <a:xfrm>
          <a:off x="9372111" y="163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88081</xdr:rowOff>
    </xdr:from>
    <xdr:to>
      <xdr:col>46</xdr:col>
      <xdr:colOff>38100</xdr:colOff>
      <xdr:row>96</xdr:row>
      <xdr:rowOff>18231</xdr:rowOff>
    </xdr:to>
    <xdr:sp macro="" textlink="">
      <xdr:nvSpPr>
        <xdr:cNvPr id="495" name="楕円 494"/>
        <xdr:cNvSpPr/>
      </xdr:nvSpPr>
      <xdr:spPr>
        <a:xfrm>
          <a:off x="8699500" y="163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9358</xdr:rowOff>
    </xdr:from>
    <xdr:ext cx="534377" cy="259045"/>
    <xdr:sp macro="" textlink="">
      <xdr:nvSpPr>
        <xdr:cNvPr id="496" name="テキスト ボックス 495"/>
        <xdr:cNvSpPr txBox="1"/>
      </xdr:nvSpPr>
      <xdr:spPr>
        <a:xfrm>
          <a:off x="8483111" y="164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132962</xdr:rowOff>
    </xdr:from>
    <xdr:to>
      <xdr:col>41</xdr:col>
      <xdr:colOff>101600</xdr:colOff>
      <xdr:row>97</xdr:row>
      <xdr:rowOff>63112</xdr:rowOff>
    </xdr:to>
    <xdr:sp macro="" textlink="">
      <xdr:nvSpPr>
        <xdr:cNvPr id="497" name="楕円 496"/>
        <xdr:cNvSpPr/>
      </xdr:nvSpPr>
      <xdr:spPr>
        <a:xfrm>
          <a:off x="7810500" y="165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54239</xdr:rowOff>
    </xdr:from>
    <xdr:ext cx="534377" cy="259045"/>
    <xdr:sp macro="" textlink="">
      <xdr:nvSpPr>
        <xdr:cNvPr id="498" name="テキスト ボックス 497"/>
        <xdr:cNvSpPr txBox="1"/>
      </xdr:nvSpPr>
      <xdr:spPr>
        <a:xfrm>
          <a:off x="7594111" y="166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47904</xdr:rowOff>
    </xdr:from>
    <xdr:to>
      <xdr:col>36</xdr:col>
      <xdr:colOff>165100</xdr:colOff>
      <xdr:row>95</xdr:row>
      <xdr:rowOff>149504</xdr:rowOff>
    </xdr:to>
    <xdr:sp macro="" textlink="">
      <xdr:nvSpPr>
        <xdr:cNvPr id="499" name="楕円 498"/>
        <xdr:cNvSpPr/>
      </xdr:nvSpPr>
      <xdr:spPr>
        <a:xfrm>
          <a:off x="6921500" y="163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140631</xdr:rowOff>
    </xdr:from>
    <xdr:ext cx="534377" cy="259045"/>
    <xdr:sp macro="" textlink="">
      <xdr:nvSpPr>
        <xdr:cNvPr id="500" name="テキスト ボックス 499"/>
        <xdr:cNvSpPr txBox="1"/>
      </xdr:nvSpPr>
      <xdr:spPr>
        <a:xfrm>
          <a:off x="6705111" y="164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4" name="テキスト ボックス 51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6" name="テキスト ボックス 51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8" name="テキスト ボックス 51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22" name="直線コネクタ 521"/>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23" name="消防費最小値テキスト"/>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24" name="直線コネクタ 523"/>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25" name="消防費最大値テキスト"/>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6" name="直線コネクタ 525"/>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151185</xdr:rowOff>
    </xdr:from>
    <xdr:to>
      <xdr:col>85</xdr:col>
      <xdr:colOff>127000</xdr:colOff>
      <xdr:row>38</xdr:row>
      <xdr:rowOff>3422</xdr:rowOff>
    </xdr:to>
    <xdr:cxnSp macro="">
      <xdr:nvCxnSpPr>
        <xdr:cNvPr id="527" name="直線コネクタ 526"/>
        <xdr:cNvCxnSpPr/>
      </xdr:nvCxnSpPr>
      <xdr:spPr>
        <a:xfrm>
          <a:off x="15481300" y="6494835"/>
          <a:ext cx="8382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134610</xdr:rowOff>
    </xdr:from>
    <xdr:ext cx="534377" cy="259045"/>
    <xdr:sp macro="" textlink="">
      <xdr:nvSpPr>
        <xdr:cNvPr id="528" name="消防費平均値テキスト"/>
        <xdr:cNvSpPr txBox="1"/>
      </xdr:nvSpPr>
      <xdr:spPr>
        <a:xfrm>
          <a:off x="16370300" y="630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9" name="フローチャート: 判断 528"/>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145063</xdr:rowOff>
    </xdr:from>
    <xdr:to>
      <xdr:col>81</xdr:col>
      <xdr:colOff>50800</xdr:colOff>
      <xdr:row>37</xdr:row>
      <xdr:rowOff>151185</xdr:rowOff>
    </xdr:to>
    <xdr:cxnSp macro="">
      <xdr:nvCxnSpPr>
        <xdr:cNvPr id="530" name="直線コネクタ 529"/>
        <xdr:cNvCxnSpPr/>
      </xdr:nvCxnSpPr>
      <xdr:spPr>
        <a:xfrm>
          <a:off x="14592300" y="6488713"/>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31" name="フローチャート: 判断 530"/>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32" name="テキスト ボックス 531"/>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135809</xdr:rowOff>
    </xdr:from>
    <xdr:to>
      <xdr:col>76</xdr:col>
      <xdr:colOff>114300</xdr:colOff>
      <xdr:row>37</xdr:row>
      <xdr:rowOff>145063</xdr:rowOff>
    </xdr:to>
    <xdr:cxnSp macro="">
      <xdr:nvCxnSpPr>
        <xdr:cNvPr id="533" name="直線コネクタ 532"/>
        <xdr:cNvCxnSpPr/>
      </xdr:nvCxnSpPr>
      <xdr:spPr>
        <a:xfrm>
          <a:off x="13703300" y="6479459"/>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34" name="フローチャート: 判断 533"/>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35" name="テキスト ボックス 534"/>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135809</xdr:rowOff>
    </xdr:from>
    <xdr:to>
      <xdr:col>71</xdr:col>
      <xdr:colOff>177800</xdr:colOff>
      <xdr:row>37</xdr:row>
      <xdr:rowOff>167398</xdr:rowOff>
    </xdr:to>
    <xdr:cxnSp macro="">
      <xdr:nvCxnSpPr>
        <xdr:cNvPr id="536" name="直線コネクタ 535"/>
        <xdr:cNvCxnSpPr/>
      </xdr:nvCxnSpPr>
      <xdr:spPr>
        <a:xfrm flipV="1">
          <a:off x="12814300" y="6479459"/>
          <a:ext cx="889000" cy="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115029</xdr:rowOff>
    </xdr:from>
    <xdr:to>
      <xdr:col>72</xdr:col>
      <xdr:colOff>38100</xdr:colOff>
      <xdr:row>38</xdr:row>
      <xdr:rowOff>45179</xdr:rowOff>
    </xdr:to>
    <xdr:sp macro="" textlink="">
      <xdr:nvSpPr>
        <xdr:cNvPr id="537" name="フローチャート: 判断 536"/>
        <xdr:cNvSpPr/>
      </xdr:nvSpPr>
      <xdr:spPr>
        <a:xfrm>
          <a:off x="136525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36306</xdr:rowOff>
    </xdr:from>
    <xdr:ext cx="534377" cy="259045"/>
    <xdr:sp macro="" textlink="">
      <xdr:nvSpPr>
        <xdr:cNvPr id="538" name="テキスト ボックス 537"/>
        <xdr:cNvSpPr txBox="1"/>
      </xdr:nvSpPr>
      <xdr:spPr>
        <a:xfrm>
          <a:off x="13436111" y="6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133921</xdr:rowOff>
    </xdr:from>
    <xdr:to>
      <xdr:col>67</xdr:col>
      <xdr:colOff>101600</xdr:colOff>
      <xdr:row>38</xdr:row>
      <xdr:rowOff>64071</xdr:rowOff>
    </xdr:to>
    <xdr:sp macro="" textlink="">
      <xdr:nvSpPr>
        <xdr:cNvPr id="539" name="フローチャート: 判断 538"/>
        <xdr:cNvSpPr/>
      </xdr:nvSpPr>
      <xdr:spPr>
        <a:xfrm>
          <a:off x="12763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55198</xdr:rowOff>
    </xdr:from>
    <xdr:ext cx="534377" cy="259045"/>
    <xdr:sp macro="" textlink="">
      <xdr:nvSpPr>
        <xdr:cNvPr id="540" name="テキスト ボックス 539"/>
        <xdr:cNvSpPr txBox="1"/>
      </xdr:nvSpPr>
      <xdr:spPr>
        <a:xfrm>
          <a:off x="12547111" y="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124072</xdr:rowOff>
    </xdr:from>
    <xdr:to>
      <xdr:col>85</xdr:col>
      <xdr:colOff>177800</xdr:colOff>
      <xdr:row>38</xdr:row>
      <xdr:rowOff>54222</xdr:rowOff>
    </xdr:to>
    <xdr:sp macro="" textlink="">
      <xdr:nvSpPr>
        <xdr:cNvPr id="546" name="楕円 545"/>
        <xdr:cNvSpPr/>
      </xdr:nvSpPr>
      <xdr:spPr>
        <a:xfrm>
          <a:off x="16268700" y="64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90159</xdr:rowOff>
    </xdr:from>
    <xdr:ext cx="534377" cy="259045"/>
    <xdr:sp macro="" textlink="">
      <xdr:nvSpPr>
        <xdr:cNvPr id="547" name="消防費該当値テキスト"/>
        <xdr:cNvSpPr txBox="1"/>
      </xdr:nvSpPr>
      <xdr:spPr>
        <a:xfrm>
          <a:off x="16370300" y="643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100385</xdr:rowOff>
    </xdr:from>
    <xdr:to>
      <xdr:col>81</xdr:col>
      <xdr:colOff>101600</xdr:colOff>
      <xdr:row>38</xdr:row>
      <xdr:rowOff>30535</xdr:rowOff>
    </xdr:to>
    <xdr:sp macro="" textlink="">
      <xdr:nvSpPr>
        <xdr:cNvPr id="548" name="楕円 547"/>
        <xdr:cNvSpPr/>
      </xdr:nvSpPr>
      <xdr:spPr>
        <a:xfrm>
          <a:off x="15430500" y="64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47062</xdr:rowOff>
    </xdr:from>
    <xdr:ext cx="534377" cy="259045"/>
    <xdr:sp macro="" textlink="">
      <xdr:nvSpPr>
        <xdr:cNvPr id="549" name="テキスト ボックス 548"/>
        <xdr:cNvSpPr txBox="1"/>
      </xdr:nvSpPr>
      <xdr:spPr>
        <a:xfrm>
          <a:off x="15214111" y="62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94263</xdr:rowOff>
    </xdr:from>
    <xdr:to>
      <xdr:col>76</xdr:col>
      <xdr:colOff>165100</xdr:colOff>
      <xdr:row>38</xdr:row>
      <xdr:rowOff>24412</xdr:rowOff>
    </xdr:to>
    <xdr:sp macro="" textlink="">
      <xdr:nvSpPr>
        <xdr:cNvPr id="550" name="楕円 549"/>
        <xdr:cNvSpPr/>
      </xdr:nvSpPr>
      <xdr:spPr>
        <a:xfrm>
          <a:off x="14541500" y="6437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40940</xdr:rowOff>
    </xdr:from>
    <xdr:ext cx="534377" cy="259045"/>
    <xdr:sp macro="" textlink="">
      <xdr:nvSpPr>
        <xdr:cNvPr id="551" name="テキスト ボックス 550"/>
        <xdr:cNvSpPr txBox="1"/>
      </xdr:nvSpPr>
      <xdr:spPr>
        <a:xfrm>
          <a:off x="14325111" y="6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85009</xdr:rowOff>
    </xdr:from>
    <xdr:to>
      <xdr:col>72</xdr:col>
      <xdr:colOff>38100</xdr:colOff>
      <xdr:row>38</xdr:row>
      <xdr:rowOff>15159</xdr:rowOff>
    </xdr:to>
    <xdr:sp macro="" textlink="">
      <xdr:nvSpPr>
        <xdr:cNvPr id="552" name="楕円 551"/>
        <xdr:cNvSpPr/>
      </xdr:nvSpPr>
      <xdr:spPr>
        <a:xfrm>
          <a:off x="13652500" y="64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31686</xdr:rowOff>
    </xdr:from>
    <xdr:ext cx="534377" cy="259045"/>
    <xdr:sp macro="" textlink="">
      <xdr:nvSpPr>
        <xdr:cNvPr id="553" name="テキスト ボックス 552"/>
        <xdr:cNvSpPr txBox="1"/>
      </xdr:nvSpPr>
      <xdr:spPr>
        <a:xfrm>
          <a:off x="13436111" y="62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116597</xdr:rowOff>
    </xdr:from>
    <xdr:to>
      <xdr:col>67</xdr:col>
      <xdr:colOff>101600</xdr:colOff>
      <xdr:row>38</xdr:row>
      <xdr:rowOff>46748</xdr:rowOff>
    </xdr:to>
    <xdr:sp macro="" textlink="">
      <xdr:nvSpPr>
        <xdr:cNvPr id="554" name="楕円 553"/>
        <xdr:cNvSpPr/>
      </xdr:nvSpPr>
      <xdr:spPr>
        <a:xfrm>
          <a:off x="12763500" y="6460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63274</xdr:rowOff>
    </xdr:from>
    <xdr:ext cx="534377" cy="259045"/>
    <xdr:sp macro="" textlink="">
      <xdr:nvSpPr>
        <xdr:cNvPr id="555" name="テキスト ボックス 554"/>
        <xdr:cNvSpPr txBox="1"/>
      </xdr:nvSpPr>
      <xdr:spPr>
        <a:xfrm>
          <a:off x="12547111" y="62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80" name="直線コネクタ 579"/>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81" name="教育費最小値テキスト"/>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82" name="直線コネクタ 581"/>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83" name="教育費最大値テキスト"/>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84" name="直線コネクタ 583"/>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160134</xdr:rowOff>
    </xdr:from>
    <xdr:to>
      <xdr:col>85</xdr:col>
      <xdr:colOff>127000</xdr:colOff>
      <xdr:row>56</xdr:row>
      <xdr:rowOff>93307</xdr:rowOff>
    </xdr:to>
    <xdr:cxnSp macro="">
      <xdr:nvCxnSpPr>
        <xdr:cNvPr id="585" name="直線コネクタ 584"/>
        <xdr:cNvCxnSpPr/>
      </xdr:nvCxnSpPr>
      <xdr:spPr>
        <a:xfrm flipV="1">
          <a:off x="15481300" y="9589884"/>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113301</xdr:rowOff>
    </xdr:from>
    <xdr:ext cx="534377" cy="259045"/>
    <xdr:sp macro="" textlink="">
      <xdr:nvSpPr>
        <xdr:cNvPr id="586" name="教育費平均値テキスト"/>
        <xdr:cNvSpPr txBox="1"/>
      </xdr:nvSpPr>
      <xdr:spPr>
        <a:xfrm>
          <a:off x="16370300" y="95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7" name="フローチャート: 判断 586"/>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93307</xdr:rowOff>
    </xdr:from>
    <xdr:to>
      <xdr:col>81</xdr:col>
      <xdr:colOff>50800</xdr:colOff>
      <xdr:row>57</xdr:row>
      <xdr:rowOff>68517</xdr:rowOff>
    </xdr:to>
    <xdr:cxnSp macro="">
      <xdr:nvCxnSpPr>
        <xdr:cNvPr id="588" name="直線コネクタ 587"/>
        <xdr:cNvCxnSpPr/>
      </xdr:nvCxnSpPr>
      <xdr:spPr>
        <a:xfrm flipV="1">
          <a:off x="14592300" y="9694507"/>
          <a:ext cx="889000" cy="14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9" name="フローチャート: 判断 588"/>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90" name="テキスト ボックス 589"/>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18300</xdr:rowOff>
    </xdr:from>
    <xdr:to>
      <xdr:col>76</xdr:col>
      <xdr:colOff>114300</xdr:colOff>
      <xdr:row>57</xdr:row>
      <xdr:rowOff>68517</xdr:rowOff>
    </xdr:to>
    <xdr:cxnSp macro="">
      <xdr:nvCxnSpPr>
        <xdr:cNvPr id="591" name="直線コネクタ 590"/>
        <xdr:cNvCxnSpPr/>
      </xdr:nvCxnSpPr>
      <xdr:spPr>
        <a:xfrm>
          <a:off x="13703300" y="9790950"/>
          <a:ext cx="889000" cy="5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92" name="フローチャート: 判断 591"/>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6240</xdr:rowOff>
    </xdr:from>
    <xdr:ext cx="534377" cy="259045"/>
    <xdr:sp macro="" textlink="">
      <xdr:nvSpPr>
        <xdr:cNvPr id="593" name="テキスト ボックス 592"/>
        <xdr:cNvSpPr txBox="1"/>
      </xdr:nvSpPr>
      <xdr:spPr>
        <a:xfrm>
          <a:off x="14325111" y="94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2159</xdr:rowOff>
    </xdr:from>
    <xdr:to>
      <xdr:col>71</xdr:col>
      <xdr:colOff>177800</xdr:colOff>
      <xdr:row>57</xdr:row>
      <xdr:rowOff>18300</xdr:rowOff>
    </xdr:to>
    <xdr:cxnSp macro="">
      <xdr:nvCxnSpPr>
        <xdr:cNvPr id="594" name="直線コネクタ 593"/>
        <xdr:cNvCxnSpPr/>
      </xdr:nvCxnSpPr>
      <xdr:spPr>
        <a:xfrm>
          <a:off x="12814300" y="9774809"/>
          <a:ext cx="889000" cy="1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95" name="フローチャート: 判断 594"/>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6" name="テキスト ボックス 595"/>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78740</xdr:rowOff>
    </xdr:from>
    <xdr:to>
      <xdr:col>67</xdr:col>
      <xdr:colOff>101600</xdr:colOff>
      <xdr:row>57</xdr:row>
      <xdr:rowOff>8890</xdr:rowOff>
    </xdr:to>
    <xdr:sp macro="" textlink="">
      <xdr:nvSpPr>
        <xdr:cNvPr id="597" name="フローチャート: 判断 596"/>
        <xdr:cNvSpPr/>
      </xdr:nvSpPr>
      <xdr:spPr>
        <a:xfrm>
          <a:off x="12763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25417</xdr:rowOff>
    </xdr:from>
    <xdr:ext cx="534377" cy="259045"/>
    <xdr:sp macro="" textlink="">
      <xdr:nvSpPr>
        <xdr:cNvPr id="598" name="テキスト ボックス 597"/>
        <xdr:cNvSpPr txBox="1"/>
      </xdr:nvSpPr>
      <xdr:spPr>
        <a:xfrm>
          <a:off x="12547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109334</xdr:rowOff>
    </xdr:from>
    <xdr:to>
      <xdr:col>85</xdr:col>
      <xdr:colOff>177800</xdr:colOff>
      <xdr:row>56</xdr:row>
      <xdr:rowOff>39484</xdr:rowOff>
    </xdr:to>
    <xdr:sp macro="" textlink="">
      <xdr:nvSpPr>
        <xdr:cNvPr id="604" name="楕円 603"/>
        <xdr:cNvSpPr/>
      </xdr:nvSpPr>
      <xdr:spPr>
        <a:xfrm>
          <a:off x="16268700" y="95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132211</xdr:rowOff>
    </xdr:from>
    <xdr:ext cx="534377" cy="259045"/>
    <xdr:sp macro="" textlink="">
      <xdr:nvSpPr>
        <xdr:cNvPr id="605" name="教育費該当値テキスト"/>
        <xdr:cNvSpPr txBox="1"/>
      </xdr:nvSpPr>
      <xdr:spPr>
        <a:xfrm>
          <a:off x="16370300" y="93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42507</xdr:rowOff>
    </xdr:from>
    <xdr:to>
      <xdr:col>81</xdr:col>
      <xdr:colOff>101600</xdr:colOff>
      <xdr:row>56</xdr:row>
      <xdr:rowOff>144107</xdr:rowOff>
    </xdr:to>
    <xdr:sp macro="" textlink="">
      <xdr:nvSpPr>
        <xdr:cNvPr id="606" name="楕円 605"/>
        <xdr:cNvSpPr/>
      </xdr:nvSpPr>
      <xdr:spPr>
        <a:xfrm>
          <a:off x="15430500" y="964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135234</xdr:rowOff>
    </xdr:from>
    <xdr:ext cx="534377" cy="259045"/>
    <xdr:sp macro="" textlink="">
      <xdr:nvSpPr>
        <xdr:cNvPr id="607" name="テキスト ボックス 606"/>
        <xdr:cNvSpPr txBox="1"/>
      </xdr:nvSpPr>
      <xdr:spPr>
        <a:xfrm>
          <a:off x="15214111" y="97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17717</xdr:rowOff>
    </xdr:from>
    <xdr:to>
      <xdr:col>76</xdr:col>
      <xdr:colOff>165100</xdr:colOff>
      <xdr:row>57</xdr:row>
      <xdr:rowOff>119317</xdr:rowOff>
    </xdr:to>
    <xdr:sp macro="" textlink="">
      <xdr:nvSpPr>
        <xdr:cNvPr id="608" name="楕円 607"/>
        <xdr:cNvSpPr/>
      </xdr:nvSpPr>
      <xdr:spPr>
        <a:xfrm>
          <a:off x="14541500" y="97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110444</xdr:rowOff>
    </xdr:from>
    <xdr:ext cx="534377" cy="259045"/>
    <xdr:sp macro="" textlink="">
      <xdr:nvSpPr>
        <xdr:cNvPr id="609" name="テキスト ボックス 608"/>
        <xdr:cNvSpPr txBox="1"/>
      </xdr:nvSpPr>
      <xdr:spPr>
        <a:xfrm>
          <a:off x="14325111" y="98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138950</xdr:rowOff>
    </xdr:from>
    <xdr:to>
      <xdr:col>72</xdr:col>
      <xdr:colOff>38100</xdr:colOff>
      <xdr:row>57</xdr:row>
      <xdr:rowOff>69100</xdr:rowOff>
    </xdr:to>
    <xdr:sp macro="" textlink="">
      <xdr:nvSpPr>
        <xdr:cNvPr id="610" name="楕円 609"/>
        <xdr:cNvSpPr/>
      </xdr:nvSpPr>
      <xdr:spPr>
        <a:xfrm>
          <a:off x="13652500" y="97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60227</xdr:rowOff>
    </xdr:from>
    <xdr:ext cx="534377" cy="259045"/>
    <xdr:sp macro="" textlink="">
      <xdr:nvSpPr>
        <xdr:cNvPr id="611" name="テキスト ボックス 610"/>
        <xdr:cNvSpPr txBox="1"/>
      </xdr:nvSpPr>
      <xdr:spPr>
        <a:xfrm>
          <a:off x="13436111" y="98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122809</xdr:rowOff>
    </xdr:from>
    <xdr:to>
      <xdr:col>67</xdr:col>
      <xdr:colOff>101600</xdr:colOff>
      <xdr:row>57</xdr:row>
      <xdr:rowOff>52959</xdr:rowOff>
    </xdr:to>
    <xdr:sp macro="" textlink="">
      <xdr:nvSpPr>
        <xdr:cNvPr id="612" name="楕円 611"/>
        <xdr:cNvSpPr/>
      </xdr:nvSpPr>
      <xdr:spPr>
        <a:xfrm>
          <a:off x="12763500" y="97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44086</xdr:rowOff>
    </xdr:from>
    <xdr:ext cx="534377" cy="259045"/>
    <xdr:sp macro="" textlink="">
      <xdr:nvSpPr>
        <xdr:cNvPr id="613" name="テキスト ボックス 612"/>
        <xdr:cNvSpPr txBox="1"/>
      </xdr:nvSpPr>
      <xdr:spPr>
        <a:xfrm>
          <a:off x="12547111" y="98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7" name="直線コネクタ 636"/>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40" name="災害復旧費最大値テキスト"/>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41" name="直線コネクタ 640"/>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52439</xdr:rowOff>
    </xdr:from>
    <xdr:to>
      <xdr:col>85</xdr:col>
      <xdr:colOff>127000</xdr:colOff>
      <xdr:row>78</xdr:row>
      <xdr:rowOff>134023</xdr:rowOff>
    </xdr:to>
    <xdr:cxnSp macro="">
      <xdr:nvCxnSpPr>
        <xdr:cNvPr id="642" name="直線コネクタ 641"/>
        <xdr:cNvCxnSpPr/>
      </xdr:nvCxnSpPr>
      <xdr:spPr>
        <a:xfrm flipV="1">
          <a:off x="15481300" y="12225389"/>
          <a:ext cx="838200" cy="12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24947</xdr:rowOff>
    </xdr:from>
    <xdr:ext cx="469744" cy="259045"/>
    <xdr:sp macro="" textlink="">
      <xdr:nvSpPr>
        <xdr:cNvPr id="643" name="災害復旧費平均値テキスト"/>
        <xdr:cNvSpPr txBox="1"/>
      </xdr:nvSpPr>
      <xdr:spPr>
        <a:xfrm>
          <a:off x="16370300" y="13398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44" name="フローチャート: 判断 643"/>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85547</xdr:rowOff>
    </xdr:from>
    <xdr:to>
      <xdr:col>81</xdr:col>
      <xdr:colOff>50800</xdr:colOff>
      <xdr:row>78</xdr:row>
      <xdr:rowOff>134023</xdr:rowOff>
    </xdr:to>
    <xdr:cxnSp macro="">
      <xdr:nvCxnSpPr>
        <xdr:cNvPr id="645" name="直線コネクタ 644"/>
        <xdr:cNvCxnSpPr/>
      </xdr:nvCxnSpPr>
      <xdr:spPr>
        <a:xfrm>
          <a:off x="14592300" y="13458647"/>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6" name="フローチャート: 判断 645"/>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16591</xdr:rowOff>
    </xdr:from>
    <xdr:ext cx="469744" cy="259045"/>
    <xdr:sp macro="" textlink="">
      <xdr:nvSpPr>
        <xdr:cNvPr id="647" name="テキスト ボックス 646"/>
        <xdr:cNvSpPr txBox="1"/>
      </xdr:nvSpPr>
      <xdr:spPr>
        <a:xfrm>
          <a:off x="15246428" y="135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135903</xdr:rowOff>
    </xdr:from>
    <xdr:to>
      <xdr:col>76</xdr:col>
      <xdr:colOff>114300</xdr:colOff>
      <xdr:row>78</xdr:row>
      <xdr:rowOff>85547</xdr:rowOff>
    </xdr:to>
    <xdr:cxnSp macro="">
      <xdr:nvCxnSpPr>
        <xdr:cNvPr id="648" name="直線コネクタ 647"/>
        <xdr:cNvCxnSpPr/>
      </xdr:nvCxnSpPr>
      <xdr:spPr>
        <a:xfrm>
          <a:off x="13703300" y="12480303"/>
          <a:ext cx="889000" cy="97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9" name="フローチャート: 判断 648"/>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22877</xdr:rowOff>
    </xdr:from>
    <xdr:ext cx="469744" cy="259045"/>
    <xdr:sp macro="" textlink="">
      <xdr:nvSpPr>
        <xdr:cNvPr id="650" name="テキスト ボックス 649"/>
        <xdr:cNvSpPr txBox="1"/>
      </xdr:nvSpPr>
      <xdr:spPr>
        <a:xfrm>
          <a:off x="14357428"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135903</xdr:rowOff>
    </xdr:from>
    <xdr:to>
      <xdr:col>71</xdr:col>
      <xdr:colOff>177800</xdr:colOff>
      <xdr:row>78</xdr:row>
      <xdr:rowOff>13715</xdr:rowOff>
    </xdr:to>
    <xdr:cxnSp macro="">
      <xdr:nvCxnSpPr>
        <xdr:cNvPr id="651" name="直線コネクタ 650"/>
        <xdr:cNvCxnSpPr/>
      </xdr:nvCxnSpPr>
      <xdr:spPr>
        <a:xfrm flipV="1">
          <a:off x="12814300" y="12480303"/>
          <a:ext cx="889000" cy="9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74307</xdr:rowOff>
    </xdr:from>
    <xdr:to>
      <xdr:col>72</xdr:col>
      <xdr:colOff>38100</xdr:colOff>
      <xdr:row>79</xdr:row>
      <xdr:rowOff>4457</xdr:rowOff>
    </xdr:to>
    <xdr:sp macro="" textlink="">
      <xdr:nvSpPr>
        <xdr:cNvPr id="652" name="フローチャート: 判断 651"/>
        <xdr:cNvSpPr/>
      </xdr:nvSpPr>
      <xdr:spPr>
        <a:xfrm>
          <a:off x="13652500" y="134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167034</xdr:rowOff>
    </xdr:from>
    <xdr:ext cx="469744" cy="259045"/>
    <xdr:sp macro="" textlink="">
      <xdr:nvSpPr>
        <xdr:cNvPr id="653" name="テキスト ボックス 652"/>
        <xdr:cNvSpPr txBox="1"/>
      </xdr:nvSpPr>
      <xdr:spPr>
        <a:xfrm>
          <a:off x="13468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50178</xdr:rowOff>
    </xdr:from>
    <xdr:to>
      <xdr:col>67</xdr:col>
      <xdr:colOff>101600</xdr:colOff>
      <xdr:row>78</xdr:row>
      <xdr:rowOff>151778</xdr:rowOff>
    </xdr:to>
    <xdr:sp macro="" textlink="">
      <xdr:nvSpPr>
        <xdr:cNvPr id="654" name="フローチャート: 判断 653"/>
        <xdr:cNvSpPr/>
      </xdr:nvSpPr>
      <xdr:spPr>
        <a:xfrm>
          <a:off x="12763500" y="134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142905</xdr:rowOff>
    </xdr:from>
    <xdr:ext cx="469744" cy="259045"/>
    <xdr:sp macro="" textlink="">
      <xdr:nvSpPr>
        <xdr:cNvPr id="655" name="テキスト ボックス 654"/>
        <xdr:cNvSpPr txBox="1"/>
      </xdr:nvSpPr>
      <xdr:spPr>
        <a:xfrm>
          <a:off x="12579428" y="1351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1639</xdr:rowOff>
    </xdr:from>
    <xdr:to>
      <xdr:col>85</xdr:col>
      <xdr:colOff>177800</xdr:colOff>
      <xdr:row>71</xdr:row>
      <xdr:rowOff>103239</xdr:rowOff>
    </xdr:to>
    <xdr:sp macro="" textlink="">
      <xdr:nvSpPr>
        <xdr:cNvPr id="661" name="楕円 660"/>
        <xdr:cNvSpPr/>
      </xdr:nvSpPr>
      <xdr:spPr>
        <a:xfrm>
          <a:off x="16268700" y="121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126116</xdr:rowOff>
    </xdr:from>
    <xdr:ext cx="599010" cy="259045"/>
    <xdr:sp macro="" textlink="">
      <xdr:nvSpPr>
        <xdr:cNvPr id="662" name="災害復旧費該当値テキスト"/>
        <xdr:cNvSpPr txBox="1"/>
      </xdr:nvSpPr>
      <xdr:spPr>
        <a:xfrm>
          <a:off x="16370300" y="1212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83223</xdr:rowOff>
    </xdr:from>
    <xdr:to>
      <xdr:col>81</xdr:col>
      <xdr:colOff>101600</xdr:colOff>
      <xdr:row>79</xdr:row>
      <xdr:rowOff>13373</xdr:rowOff>
    </xdr:to>
    <xdr:sp macro="" textlink="">
      <xdr:nvSpPr>
        <xdr:cNvPr id="663" name="楕円 662"/>
        <xdr:cNvSpPr/>
      </xdr:nvSpPr>
      <xdr:spPr>
        <a:xfrm>
          <a:off x="154305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29900</xdr:rowOff>
    </xdr:from>
    <xdr:ext cx="469744" cy="259045"/>
    <xdr:sp macro="" textlink="">
      <xdr:nvSpPr>
        <xdr:cNvPr id="664" name="テキスト ボックス 663"/>
        <xdr:cNvSpPr txBox="1"/>
      </xdr:nvSpPr>
      <xdr:spPr>
        <a:xfrm>
          <a:off x="15246428" y="132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34747</xdr:rowOff>
    </xdr:from>
    <xdr:to>
      <xdr:col>76</xdr:col>
      <xdr:colOff>165100</xdr:colOff>
      <xdr:row>78</xdr:row>
      <xdr:rowOff>136347</xdr:rowOff>
    </xdr:to>
    <xdr:sp macro="" textlink="">
      <xdr:nvSpPr>
        <xdr:cNvPr id="665" name="楕円 664"/>
        <xdr:cNvSpPr/>
      </xdr:nvSpPr>
      <xdr:spPr>
        <a:xfrm>
          <a:off x="14541500" y="134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152874</xdr:rowOff>
    </xdr:from>
    <xdr:ext cx="534377" cy="259045"/>
    <xdr:sp macro="" textlink="">
      <xdr:nvSpPr>
        <xdr:cNvPr id="666" name="テキスト ボックス 665"/>
        <xdr:cNvSpPr txBox="1"/>
      </xdr:nvSpPr>
      <xdr:spPr>
        <a:xfrm>
          <a:off x="14325111" y="131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85103</xdr:rowOff>
    </xdr:from>
    <xdr:to>
      <xdr:col>72</xdr:col>
      <xdr:colOff>38100</xdr:colOff>
      <xdr:row>73</xdr:row>
      <xdr:rowOff>15253</xdr:rowOff>
    </xdr:to>
    <xdr:sp macro="" textlink="">
      <xdr:nvSpPr>
        <xdr:cNvPr id="667" name="楕円 666"/>
        <xdr:cNvSpPr/>
      </xdr:nvSpPr>
      <xdr:spPr>
        <a:xfrm>
          <a:off x="13652500" y="124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31780</xdr:rowOff>
    </xdr:from>
    <xdr:ext cx="534377" cy="259045"/>
    <xdr:sp macro="" textlink="">
      <xdr:nvSpPr>
        <xdr:cNvPr id="668" name="テキスト ボックス 667"/>
        <xdr:cNvSpPr txBox="1"/>
      </xdr:nvSpPr>
      <xdr:spPr>
        <a:xfrm>
          <a:off x="13436111" y="1220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134365</xdr:rowOff>
    </xdr:from>
    <xdr:to>
      <xdr:col>67</xdr:col>
      <xdr:colOff>101600</xdr:colOff>
      <xdr:row>78</xdr:row>
      <xdr:rowOff>64515</xdr:rowOff>
    </xdr:to>
    <xdr:sp macro="" textlink="">
      <xdr:nvSpPr>
        <xdr:cNvPr id="669" name="楕円 668"/>
        <xdr:cNvSpPr/>
      </xdr:nvSpPr>
      <xdr:spPr>
        <a:xfrm>
          <a:off x="12763500" y="133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81042</xdr:rowOff>
    </xdr:from>
    <xdr:ext cx="534377" cy="259045"/>
    <xdr:sp macro="" textlink="">
      <xdr:nvSpPr>
        <xdr:cNvPr id="670" name="テキスト ボックス 669"/>
        <xdr:cNvSpPr txBox="1"/>
      </xdr:nvSpPr>
      <xdr:spPr>
        <a:xfrm>
          <a:off x="12547111" y="131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94" name="直線コネクタ 693"/>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95" name="公債費最小値テキスト"/>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6" name="直線コネクタ 695"/>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7" name="公債費最大値テキスト"/>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8" name="直線コネクタ 697"/>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112967</xdr:rowOff>
    </xdr:from>
    <xdr:to>
      <xdr:col>85</xdr:col>
      <xdr:colOff>127000</xdr:colOff>
      <xdr:row>93</xdr:row>
      <xdr:rowOff>161492</xdr:rowOff>
    </xdr:to>
    <xdr:cxnSp macro="">
      <xdr:nvCxnSpPr>
        <xdr:cNvPr id="699" name="直線コネクタ 698"/>
        <xdr:cNvCxnSpPr/>
      </xdr:nvCxnSpPr>
      <xdr:spPr>
        <a:xfrm flipV="1">
          <a:off x="15481300" y="16057817"/>
          <a:ext cx="8382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700" name="公債費平均値テキスト"/>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701" name="フローチャート: 判断 700"/>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161492</xdr:rowOff>
    </xdr:from>
    <xdr:to>
      <xdr:col>81</xdr:col>
      <xdr:colOff>50800</xdr:colOff>
      <xdr:row>94</xdr:row>
      <xdr:rowOff>64148</xdr:rowOff>
    </xdr:to>
    <xdr:cxnSp macro="">
      <xdr:nvCxnSpPr>
        <xdr:cNvPr id="702" name="直線コネクタ 701"/>
        <xdr:cNvCxnSpPr/>
      </xdr:nvCxnSpPr>
      <xdr:spPr>
        <a:xfrm flipV="1">
          <a:off x="14592300" y="16106342"/>
          <a:ext cx="8890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703" name="フローチャート: 判断 702"/>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704" name="テキスト ボックス 703"/>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64148</xdr:rowOff>
    </xdr:from>
    <xdr:to>
      <xdr:col>76</xdr:col>
      <xdr:colOff>114300</xdr:colOff>
      <xdr:row>94</xdr:row>
      <xdr:rowOff>111824</xdr:rowOff>
    </xdr:to>
    <xdr:cxnSp macro="">
      <xdr:nvCxnSpPr>
        <xdr:cNvPr id="705" name="直線コネクタ 704"/>
        <xdr:cNvCxnSpPr/>
      </xdr:nvCxnSpPr>
      <xdr:spPr>
        <a:xfrm flipV="1">
          <a:off x="13703300" y="16180448"/>
          <a:ext cx="889000" cy="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6" name="フローチャート: 判断 705"/>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7" name="テキスト ボックス 706"/>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111824</xdr:rowOff>
    </xdr:from>
    <xdr:to>
      <xdr:col>71</xdr:col>
      <xdr:colOff>177800</xdr:colOff>
      <xdr:row>94</xdr:row>
      <xdr:rowOff>160706</xdr:rowOff>
    </xdr:to>
    <xdr:cxnSp macro="">
      <xdr:nvCxnSpPr>
        <xdr:cNvPr id="708" name="直線コネクタ 707"/>
        <xdr:cNvCxnSpPr/>
      </xdr:nvCxnSpPr>
      <xdr:spPr>
        <a:xfrm flipV="1">
          <a:off x="12814300" y="162281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139661</xdr:rowOff>
    </xdr:from>
    <xdr:to>
      <xdr:col>72</xdr:col>
      <xdr:colOff>38100</xdr:colOff>
      <xdr:row>95</xdr:row>
      <xdr:rowOff>69811</xdr:rowOff>
    </xdr:to>
    <xdr:sp macro="" textlink="">
      <xdr:nvSpPr>
        <xdr:cNvPr id="709" name="フローチャート: 判断 708"/>
        <xdr:cNvSpPr/>
      </xdr:nvSpPr>
      <xdr:spPr>
        <a:xfrm>
          <a:off x="13652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60938</xdr:rowOff>
    </xdr:from>
    <xdr:ext cx="534377" cy="259045"/>
    <xdr:sp macro="" textlink="">
      <xdr:nvSpPr>
        <xdr:cNvPr id="710" name="テキスト ボックス 709"/>
        <xdr:cNvSpPr txBox="1"/>
      </xdr:nvSpPr>
      <xdr:spPr>
        <a:xfrm>
          <a:off x="13436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148019</xdr:rowOff>
    </xdr:from>
    <xdr:to>
      <xdr:col>67</xdr:col>
      <xdr:colOff>101600</xdr:colOff>
      <xdr:row>95</xdr:row>
      <xdr:rowOff>78169</xdr:rowOff>
    </xdr:to>
    <xdr:sp macro="" textlink="">
      <xdr:nvSpPr>
        <xdr:cNvPr id="711" name="フローチャート: 判断 710"/>
        <xdr:cNvSpPr/>
      </xdr:nvSpPr>
      <xdr:spPr>
        <a:xfrm>
          <a:off x="12763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69296</xdr:rowOff>
    </xdr:from>
    <xdr:ext cx="534377" cy="259045"/>
    <xdr:sp macro="" textlink="">
      <xdr:nvSpPr>
        <xdr:cNvPr id="712" name="テキスト ボックス 711"/>
        <xdr:cNvSpPr txBox="1"/>
      </xdr:nvSpPr>
      <xdr:spPr>
        <a:xfrm>
          <a:off x="12547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62167</xdr:rowOff>
    </xdr:from>
    <xdr:to>
      <xdr:col>85</xdr:col>
      <xdr:colOff>177800</xdr:colOff>
      <xdr:row>93</xdr:row>
      <xdr:rowOff>163767</xdr:rowOff>
    </xdr:to>
    <xdr:sp macro="" textlink="">
      <xdr:nvSpPr>
        <xdr:cNvPr id="718" name="楕円 717"/>
        <xdr:cNvSpPr/>
      </xdr:nvSpPr>
      <xdr:spPr>
        <a:xfrm>
          <a:off x="16268700" y="160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85044</xdr:rowOff>
    </xdr:from>
    <xdr:ext cx="534377" cy="259045"/>
    <xdr:sp macro="" textlink="">
      <xdr:nvSpPr>
        <xdr:cNvPr id="719" name="公債費該当値テキスト"/>
        <xdr:cNvSpPr txBox="1"/>
      </xdr:nvSpPr>
      <xdr:spPr>
        <a:xfrm>
          <a:off x="16370300" y="158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110692</xdr:rowOff>
    </xdr:from>
    <xdr:to>
      <xdr:col>81</xdr:col>
      <xdr:colOff>101600</xdr:colOff>
      <xdr:row>94</xdr:row>
      <xdr:rowOff>40842</xdr:rowOff>
    </xdr:to>
    <xdr:sp macro="" textlink="">
      <xdr:nvSpPr>
        <xdr:cNvPr id="720" name="楕円 719"/>
        <xdr:cNvSpPr/>
      </xdr:nvSpPr>
      <xdr:spPr>
        <a:xfrm>
          <a:off x="15430500" y="1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57369</xdr:rowOff>
    </xdr:from>
    <xdr:ext cx="534377" cy="259045"/>
    <xdr:sp macro="" textlink="">
      <xdr:nvSpPr>
        <xdr:cNvPr id="721" name="テキスト ボックス 720"/>
        <xdr:cNvSpPr txBox="1"/>
      </xdr:nvSpPr>
      <xdr:spPr>
        <a:xfrm>
          <a:off x="15214111" y="158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13348</xdr:rowOff>
    </xdr:from>
    <xdr:to>
      <xdr:col>76</xdr:col>
      <xdr:colOff>165100</xdr:colOff>
      <xdr:row>94</xdr:row>
      <xdr:rowOff>114948</xdr:rowOff>
    </xdr:to>
    <xdr:sp macro="" textlink="">
      <xdr:nvSpPr>
        <xdr:cNvPr id="722" name="楕円 721"/>
        <xdr:cNvSpPr/>
      </xdr:nvSpPr>
      <xdr:spPr>
        <a:xfrm>
          <a:off x="14541500" y="16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131475</xdr:rowOff>
    </xdr:from>
    <xdr:ext cx="534377" cy="259045"/>
    <xdr:sp macro="" textlink="">
      <xdr:nvSpPr>
        <xdr:cNvPr id="723" name="テキスト ボックス 722"/>
        <xdr:cNvSpPr txBox="1"/>
      </xdr:nvSpPr>
      <xdr:spPr>
        <a:xfrm>
          <a:off x="14325111" y="15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61024</xdr:rowOff>
    </xdr:from>
    <xdr:to>
      <xdr:col>72</xdr:col>
      <xdr:colOff>38100</xdr:colOff>
      <xdr:row>94</xdr:row>
      <xdr:rowOff>162624</xdr:rowOff>
    </xdr:to>
    <xdr:sp macro="" textlink="">
      <xdr:nvSpPr>
        <xdr:cNvPr id="724" name="楕円 723"/>
        <xdr:cNvSpPr/>
      </xdr:nvSpPr>
      <xdr:spPr>
        <a:xfrm>
          <a:off x="13652500" y="161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7701</xdr:rowOff>
    </xdr:from>
    <xdr:ext cx="534377" cy="259045"/>
    <xdr:sp macro="" textlink="">
      <xdr:nvSpPr>
        <xdr:cNvPr id="725" name="テキスト ボックス 724"/>
        <xdr:cNvSpPr txBox="1"/>
      </xdr:nvSpPr>
      <xdr:spPr>
        <a:xfrm>
          <a:off x="13436111" y="159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109906</xdr:rowOff>
    </xdr:from>
    <xdr:to>
      <xdr:col>67</xdr:col>
      <xdr:colOff>101600</xdr:colOff>
      <xdr:row>95</xdr:row>
      <xdr:rowOff>40056</xdr:rowOff>
    </xdr:to>
    <xdr:sp macro="" textlink="">
      <xdr:nvSpPr>
        <xdr:cNvPr id="726" name="楕円 725"/>
        <xdr:cNvSpPr/>
      </xdr:nvSpPr>
      <xdr:spPr>
        <a:xfrm>
          <a:off x="12763500" y="162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56583</xdr:rowOff>
    </xdr:from>
    <xdr:ext cx="534377" cy="259045"/>
    <xdr:sp macro="" textlink="">
      <xdr:nvSpPr>
        <xdr:cNvPr id="727" name="テキスト ボックス 726"/>
        <xdr:cNvSpPr txBox="1"/>
      </xdr:nvSpPr>
      <xdr:spPr>
        <a:xfrm>
          <a:off x="1254711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19914</xdr:rowOff>
    </xdr:from>
    <xdr:to>
      <xdr:col>116</xdr:col>
      <xdr:colOff>62864</xdr:colOff>
      <xdr:row>38</xdr:row>
      <xdr:rowOff>139700</xdr:rowOff>
    </xdr:to>
    <xdr:cxnSp macro="">
      <xdr:nvCxnSpPr>
        <xdr:cNvPr id="749" name="直線コネクタ 748"/>
        <xdr:cNvCxnSpPr/>
      </xdr:nvCxnSpPr>
      <xdr:spPr>
        <a:xfrm flipV="1">
          <a:off x="22159595" y="6535014"/>
          <a:ext cx="1269" cy="11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50"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138041</xdr:rowOff>
    </xdr:from>
    <xdr:ext cx="378565" cy="259045"/>
    <xdr:sp macro="" textlink="">
      <xdr:nvSpPr>
        <xdr:cNvPr id="752" name="諸支出金最大値テキスト"/>
        <xdr:cNvSpPr txBox="1"/>
      </xdr:nvSpPr>
      <xdr:spPr>
        <a:xfrm>
          <a:off x="22212300" y="63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19914</xdr:rowOff>
    </xdr:from>
    <xdr:to>
      <xdr:col>116</xdr:col>
      <xdr:colOff>152400</xdr:colOff>
      <xdr:row>38</xdr:row>
      <xdr:rowOff>19914</xdr:rowOff>
    </xdr:to>
    <xdr:cxnSp macro="">
      <xdr:nvCxnSpPr>
        <xdr:cNvPr id="753" name="直線コネクタ 752"/>
        <xdr:cNvCxnSpPr/>
      </xdr:nvCxnSpPr>
      <xdr:spPr>
        <a:xfrm>
          <a:off x="22072600" y="653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107662</xdr:rowOff>
    </xdr:from>
    <xdr:ext cx="313932" cy="259045"/>
    <xdr:sp macro="" textlink="">
      <xdr:nvSpPr>
        <xdr:cNvPr id="755" name="諸支出金平均値テキスト"/>
        <xdr:cNvSpPr txBox="1"/>
      </xdr:nvSpPr>
      <xdr:spPr>
        <a:xfrm>
          <a:off x="22212300" y="64513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84786</xdr:rowOff>
    </xdr:from>
    <xdr:to>
      <xdr:col>116</xdr:col>
      <xdr:colOff>114300</xdr:colOff>
      <xdr:row>39</xdr:row>
      <xdr:rowOff>14936</xdr:rowOff>
    </xdr:to>
    <xdr:sp macro="" textlink="">
      <xdr:nvSpPr>
        <xdr:cNvPr id="756" name="フローチャート: 判断 755"/>
        <xdr:cNvSpPr/>
      </xdr:nvSpPr>
      <xdr:spPr>
        <a:xfrm>
          <a:off x="221107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84786</xdr:rowOff>
    </xdr:from>
    <xdr:to>
      <xdr:col>112</xdr:col>
      <xdr:colOff>38100</xdr:colOff>
      <xdr:row>39</xdr:row>
      <xdr:rowOff>14936</xdr:rowOff>
    </xdr:to>
    <xdr:sp macro="" textlink="">
      <xdr:nvSpPr>
        <xdr:cNvPr id="758" name="フローチャート: 判断 757"/>
        <xdr:cNvSpPr/>
      </xdr:nvSpPr>
      <xdr:spPr>
        <a:xfrm>
          <a:off x="21272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31462</xdr:rowOff>
    </xdr:from>
    <xdr:ext cx="313932" cy="259045"/>
    <xdr:sp macro="" textlink="">
      <xdr:nvSpPr>
        <xdr:cNvPr id="759" name="テキスト ボックス 758"/>
        <xdr:cNvSpPr txBox="1"/>
      </xdr:nvSpPr>
      <xdr:spPr>
        <a:xfrm>
          <a:off x="21166333" y="6375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140386</xdr:rowOff>
    </xdr:from>
    <xdr:to>
      <xdr:col>107</xdr:col>
      <xdr:colOff>50800</xdr:colOff>
      <xdr:row>38</xdr:row>
      <xdr:rowOff>139700</xdr:rowOff>
    </xdr:to>
    <xdr:cxnSp macro="">
      <xdr:nvCxnSpPr>
        <xdr:cNvPr id="760" name="直線コネクタ 759"/>
        <xdr:cNvCxnSpPr/>
      </xdr:nvCxnSpPr>
      <xdr:spPr>
        <a:xfrm>
          <a:off x="19545300" y="5798236"/>
          <a:ext cx="889000" cy="8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84786</xdr:rowOff>
    </xdr:from>
    <xdr:to>
      <xdr:col>107</xdr:col>
      <xdr:colOff>101600</xdr:colOff>
      <xdr:row>39</xdr:row>
      <xdr:rowOff>14936</xdr:rowOff>
    </xdr:to>
    <xdr:sp macro="" textlink="">
      <xdr:nvSpPr>
        <xdr:cNvPr id="761" name="フローチャート: 判断 760"/>
        <xdr:cNvSpPr/>
      </xdr:nvSpPr>
      <xdr:spPr>
        <a:xfrm>
          <a:off x="20383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31462</xdr:rowOff>
    </xdr:from>
    <xdr:ext cx="313932" cy="259045"/>
    <xdr:sp macro="" textlink="">
      <xdr:nvSpPr>
        <xdr:cNvPr id="762" name="テキスト ボックス 761"/>
        <xdr:cNvSpPr txBox="1"/>
      </xdr:nvSpPr>
      <xdr:spPr>
        <a:xfrm>
          <a:off x="20277333" y="6375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129642</xdr:rowOff>
    </xdr:from>
    <xdr:to>
      <xdr:col>102</xdr:col>
      <xdr:colOff>114300</xdr:colOff>
      <xdr:row>33</xdr:row>
      <xdr:rowOff>140386</xdr:rowOff>
    </xdr:to>
    <xdr:cxnSp macro="">
      <xdr:nvCxnSpPr>
        <xdr:cNvPr id="763" name="直線コネクタ 762"/>
        <xdr:cNvCxnSpPr/>
      </xdr:nvCxnSpPr>
      <xdr:spPr>
        <a:xfrm>
          <a:off x="18656300" y="5273142"/>
          <a:ext cx="889000" cy="5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61240</xdr:rowOff>
    </xdr:from>
    <xdr:to>
      <xdr:col>102</xdr:col>
      <xdr:colOff>165100</xdr:colOff>
      <xdr:row>38</xdr:row>
      <xdr:rowOff>162840</xdr:rowOff>
    </xdr:to>
    <xdr:sp macro="" textlink="">
      <xdr:nvSpPr>
        <xdr:cNvPr id="764" name="フローチャート: 判断 763"/>
        <xdr:cNvSpPr/>
      </xdr:nvSpPr>
      <xdr:spPr>
        <a:xfrm>
          <a:off x="19494500" y="65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153967</xdr:rowOff>
    </xdr:from>
    <xdr:ext cx="378565" cy="259045"/>
    <xdr:sp macro="" textlink="">
      <xdr:nvSpPr>
        <xdr:cNvPr id="765" name="テキスト ボックス 764"/>
        <xdr:cNvSpPr txBox="1"/>
      </xdr:nvSpPr>
      <xdr:spPr>
        <a:xfrm>
          <a:off x="19356017" y="66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41808</xdr:rowOff>
    </xdr:from>
    <xdr:to>
      <xdr:col>98</xdr:col>
      <xdr:colOff>38100</xdr:colOff>
      <xdr:row>38</xdr:row>
      <xdr:rowOff>143408</xdr:rowOff>
    </xdr:to>
    <xdr:sp macro="" textlink="">
      <xdr:nvSpPr>
        <xdr:cNvPr id="766" name="フローチャート: 判断 765"/>
        <xdr:cNvSpPr/>
      </xdr:nvSpPr>
      <xdr:spPr>
        <a:xfrm>
          <a:off x="186055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134535</xdr:rowOff>
    </xdr:from>
    <xdr:ext cx="378565" cy="259045"/>
    <xdr:sp macro="" textlink="">
      <xdr:nvSpPr>
        <xdr:cNvPr id="767" name="テキスト ボックス 766"/>
        <xdr:cNvSpPr txBox="1"/>
      </xdr:nvSpPr>
      <xdr:spPr>
        <a:xfrm>
          <a:off x="18467017" y="664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4"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89586</xdr:rowOff>
    </xdr:from>
    <xdr:to>
      <xdr:col>102</xdr:col>
      <xdr:colOff>165100</xdr:colOff>
      <xdr:row>34</xdr:row>
      <xdr:rowOff>19736</xdr:rowOff>
    </xdr:to>
    <xdr:sp macro="" textlink="">
      <xdr:nvSpPr>
        <xdr:cNvPr id="779" name="楕円 778"/>
        <xdr:cNvSpPr/>
      </xdr:nvSpPr>
      <xdr:spPr>
        <a:xfrm>
          <a:off x="19494500" y="57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36263</xdr:rowOff>
    </xdr:from>
    <xdr:ext cx="469744" cy="259045"/>
    <xdr:sp macro="" textlink="">
      <xdr:nvSpPr>
        <xdr:cNvPr id="780" name="テキスト ボックス 779"/>
        <xdr:cNvSpPr txBox="1"/>
      </xdr:nvSpPr>
      <xdr:spPr>
        <a:xfrm>
          <a:off x="19310428" y="552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78842</xdr:rowOff>
    </xdr:from>
    <xdr:to>
      <xdr:col>98</xdr:col>
      <xdr:colOff>38100</xdr:colOff>
      <xdr:row>31</xdr:row>
      <xdr:rowOff>8992</xdr:rowOff>
    </xdr:to>
    <xdr:sp macro="" textlink="">
      <xdr:nvSpPr>
        <xdr:cNvPr id="781" name="楕円 780"/>
        <xdr:cNvSpPr/>
      </xdr:nvSpPr>
      <xdr:spPr>
        <a:xfrm>
          <a:off x="18605500" y="52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25519</xdr:rowOff>
    </xdr:from>
    <xdr:ext cx="469744" cy="259045"/>
    <xdr:sp macro="" textlink="">
      <xdr:nvSpPr>
        <xdr:cNvPr id="782" name="テキスト ボックス 781"/>
        <xdr:cNvSpPr txBox="1"/>
      </xdr:nvSpPr>
      <xdr:spPr>
        <a:xfrm>
          <a:off x="18421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決算額が増加した主なものは災害復旧費、教育費、商工費、民生費、公債費で、災害復旧費については令和元年東日本台風で被災したし尿処理施設の建設事業の増により、前年度と比較して</a:t>
          </a:r>
          <a:r>
            <a:rPr kumimoji="1" lang="en-US" altLang="ja-JP" sz="1100">
              <a:latin typeface="ＭＳ Ｐゴシック" panose="020B0600070205080204" pitchFamily="50" charset="-128"/>
              <a:ea typeface="ＭＳ Ｐゴシック" panose="020B0600070205080204" pitchFamily="50" charset="-128"/>
            </a:rPr>
            <a:t>100,924</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107,371</a:t>
          </a:r>
          <a:r>
            <a:rPr kumimoji="1" lang="ja-JP" altLang="en-US" sz="1100">
              <a:latin typeface="ＭＳ Ｐゴシック" panose="020B0600070205080204" pitchFamily="50" charset="-128"/>
              <a:ea typeface="ＭＳ Ｐゴシック" panose="020B0600070205080204" pitchFamily="50" charset="-128"/>
            </a:rPr>
            <a:t>円となり、類似団体内では一番大きい数値であった。しかし、令和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年度で事業完了のため、次年度は減少する見込みである。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そして、教育費については、防災対応型炊飯センター建設事業、教育魅力化事業等の増により、前年度と比較して</a:t>
          </a:r>
          <a:r>
            <a:rPr kumimoji="1" lang="en-US" altLang="ja-JP" sz="1100">
              <a:latin typeface="ＭＳ Ｐゴシック" panose="020B0600070205080204" pitchFamily="50" charset="-128"/>
              <a:ea typeface="ＭＳ Ｐゴシック" panose="020B0600070205080204" pitchFamily="50" charset="-128"/>
            </a:rPr>
            <a:t>8,238</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74,891</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また、商工費については木材を活用したやみぞ屋外サウナ整備工事、大子町燃料費高騰対策事業者支援金等の増により、前年度と比較して</a:t>
          </a:r>
          <a:r>
            <a:rPr kumimoji="1" lang="en-US" altLang="ja-JP" sz="1100">
              <a:latin typeface="ＭＳ Ｐゴシック" panose="020B0600070205080204" pitchFamily="50" charset="-128"/>
              <a:ea typeface="ＭＳ Ｐゴシック" panose="020B0600070205080204" pitchFamily="50" charset="-128"/>
            </a:rPr>
            <a:t>7,314</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45,085</a:t>
          </a:r>
          <a:r>
            <a:rPr kumimoji="1" lang="ja-JP" altLang="en-US" sz="1100">
              <a:latin typeface="ＭＳ Ｐゴシック" panose="020B0600070205080204" pitchFamily="50" charset="-128"/>
              <a:ea typeface="ＭＳ Ｐゴシック" panose="020B0600070205080204" pitchFamily="50" charset="-128"/>
            </a:rPr>
            <a:t>円となった。経済対策や観光事業にかかる委託料や各団体への補助費等の増、老朽化した観光施設等の改修工事等の増が影響し、類似団体と比較して大きい傾向にある。</a:t>
          </a:r>
        </a:p>
        <a:p>
          <a:r>
            <a:rPr kumimoji="1" lang="ja-JP" altLang="en-US" sz="1100">
              <a:latin typeface="ＭＳ Ｐゴシック" panose="020B0600070205080204" pitchFamily="50" charset="-128"/>
              <a:ea typeface="ＭＳ Ｐゴシック" panose="020B0600070205080204" pitchFamily="50" charset="-128"/>
            </a:rPr>
            <a:t>　また、民生費については、物価高騰対応重点支援地方創生臨時給付金等の増により、前年度と比較して</a:t>
          </a:r>
          <a:r>
            <a:rPr kumimoji="1" lang="en-US" altLang="ja-JP" sz="1100">
              <a:latin typeface="ＭＳ Ｐゴシック" panose="020B0600070205080204" pitchFamily="50" charset="-128"/>
              <a:ea typeface="ＭＳ Ｐゴシック" panose="020B0600070205080204" pitchFamily="50" charset="-128"/>
            </a:rPr>
            <a:t>7,285</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177,784</a:t>
          </a:r>
          <a:r>
            <a:rPr kumimoji="1" lang="ja-JP" altLang="en-US" sz="1100">
              <a:latin typeface="ＭＳ Ｐゴシック" panose="020B0600070205080204" pitchFamily="50" charset="-128"/>
              <a:ea typeface="ＭＳ Ｐゴシック" panose="020B0600070205080204" pitchFamily="50" charset="-128"/>
            </a:rPr>
            <a:t>円となった。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また、公債費については、令和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年度借入の災害対策債、過年発生補助災害復旧事業債の元金償還の開始等により前年度と比較して</a:t>
          </a:r>
          <a:r>
            <a:rPr kumimoji="1" lang="en-US" altLang="ja-JP" sz="1100">
              <a:latin typeface="ＭＳ Ｐゴシック" panose="020B0600070205080204" pitchFamily="50" charset="-128"/>
              <a:ea typeface="ＭＳ Ｐゴシック" panose="020B0600070205080204" pitchFamily="50" charset="-128"/>
            </a:rPr>
            <a:t>3,821</a:t>
          </a:r>
          <a:r>
            <a:rPr kumimoji="1" lang="ja-JP" altLang="en-US" sz="1100">
              <a:latin typeface="ＭＳ Ｐゴシック" panose="020B0600070205080204" pitchFamily="50" charset="-128"/>
              <a:ea typeface="ＭＳ Ｐゴシック" panose="020B0600070205080204" pitchFamily="50" charset="-128"/>
            </a:rPr>
            <a:t>円多い</a:t>
          </a:r>
          <a:r>
            <a:rPr kumimoji="1" lang="en-US" altLang="ja-JP" sz="1100">
              <a:latin typeface="ＭＳ Ｐゴシック" panose="020B0600070205080204" pitchFamily="50" charset="-128"/>
              <a:ea typeface="ＭＳ Ｐゴシック" panose="020B0600070205080204" pitchFamily="50" charset="-128"/>
            </a:rPr>
            <a:t>75,605</a:t>
          </a:r>
          <a:r>
            <a:rPr kumimoji="1" lang="ja-JP" altLang="en-US" sz="1100">
              <a:latin typeface="ＭＳ Ｐゴシック" panose="020B0600070205080204" pitchFamily="50" charset="-128"/>
              <a:ea typeface="ＭＳ Ｐゴシック" panose="020B0600070205080204" pitchFamily="50" charset="-128"/>
            </a:rPr>
            <a:t>円となり、その影響から類似団体内平均より</a:t>
          </a:r>
          <a:r>
            <a:rPr kumimoji="1" lang="en-US" altLang="ja-JP" sz="1100">
              <a:latin typeface="ＭＳ Ｐゴシック" panose="020B0600070205080204" pitchFamily="50" charset="-128"/>
              <a:ea typeface="ＭＳ Ｐゴシック" panose="020B0600070205080204" pitchFamily="50" charset="-128"/>
            </a:rPr>
            <a:t>17,391</a:t>
          </a:r>
          <a:r>
            <a:rPr kumimoji="1" lang="ja-JP" altLang="en-US" sz="1100">
              <a:latin typeface="ＭＳ Ｐゴシック" panose="020B0600070205080204" pitchFamily="50" charset="-128"/>
              <a:ea typeface="ＭＳ Ｐゴシック" panose="020B0600070205080204" pitchFamily="50" charset="-128"/>
            </a:rPr>
            <a:t>円多くなった。</a:t>
          </a:r>
        </a:p>
        <a:p>
          <a:r>
            <a:rPr kumimoji="1" lang="ja-JP" altLang="en-US" sz="1100">
              <a:latin typeface="ＭＳ Ｐゴシック" panose="020B0600070205080204" pitchFamily="50" charset="-128"/>
              <a:ea typeface="ＭＳ Ｐゴシック" panose="020B0600070205080204" pitchFamily="50" charset="-128"/>
            </a:rPr>
            <a:t>　次に、決算額が減少した主なものは総務費と消防費で、総務費については新庁舎建設事業等の完了により減少し、前年度から</a:t>
          </a:r>
          <a:r>
            <a:rPr kumimoji="1" lang="en-US" altLang="ja-JP" sz="1100">
              <a:latin typeface="ＭＳ Ｐゴシック" panose="020B0600070205080204" pitchFamily="50" charset="-128"/>
              <a:ea typeface="ＭＳ Ｐゴシック" panose="020B0600070205080204" pitchFamily="50" charset="-128"/>
            </a:rPr>
            <a:t>63,664</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136,010</a:t>
          </a:r>
          <a:r>
            <a:rPr kumimoji="1" lang="ja-JP" altLang="en-US" sz="1100">
              <a:latin typeface="ＭＳ Ｐゴシック" panose="020B0600070205080204" pitchFamily="50" charset="-128"/>
              <a:ea typeface="ＭＳ Ｐゴシック" panose="020B0600070205080204" pitchFamily="50" charset="-128"/>
            </a:rPr>
            <a:t>円となった。</a:t>
          </a:r>
        </a:p>
        <a:p>
          <a:r>
            <a:rPr kumimoji="1" lang="ja-JP" altLang="en-US" sz="1100">
              <a:latin typeface="ＭＳ Ｐゴシック" panose="020B0600070205080204" pitchFamily="50" charset="-128"/>
              <a:ea typeface="ＭＳ Ｐゴシック" panose="020B0600070205080204" pitchFamily="50" charset="-128"/>
            </a:rPr>
            <a:t>　そして、消防費については、高規格救急車購入費等が減少し、前年度から</a:t>
          </a:r>
          <a:r>
            <a:rPr kumimoji="1" lang="en-US" altLang="ja-JP" sz="1100">
              <a:latin typeface="ＭＳ Ｐゴシック" panose="020B0600070205080204" pitchFamily="50" charset="-128"/>
              <a:ea typeface="ＭＳ Ｐゴシック" panose="020B0600070205080204" pitchFamily="50" charset="-128"/>
            </a:rPr>
            <a:t>5,181</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29,807</a:t>
          </a:r>
          <a:r>
            <a:rPr kumimoji="1" lang="ja-JP" altLang="en-US" sz="11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財政調整基金残高は取崩しを行ったことで、前年度から</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百万円減少し、標準財政規模比は</a:t>
          </a:r>
          <a:r>
            <a:rPr kumimoji="1" lang="en-US" altLang="ja-JP" sz="1100">
              <a:latin typeface="ＭＳ ゴシック" pitchFamily="49" charset="-128"/>
              <a:ea typeface="ＭＳ ゴシック" pitchFamily="49" charset="-128"/>
            </a:rPr>
            <a:t>1.14</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また、実質収支比率については、し尿処理施設等建設工事等による歳出の増により、前年度と比較し実質収支額が</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百万円の減、標準財政規模に占める割合では</a:t>
          </a:r>
          <a:r>
            <a:rPr kumimoji="1" lang="en-US" altLang="ja-JP" sz="1100">
              <a:latin typeface="ＭＳ ゴシック" pitchFamily="49" charset="-128"/>
              <a:ea typeface="ＭＳ ゴシック" pitchFamily="49" charset="-128"/>
            </a:rPr>
            <a:t>0.27</a:t>
          </a:r>
          <a:r>
            <a:rPr kumimoji="1" lang="ja-JP" altLang="en-US" sz="1100">
              <a:latin typeface="ＭＳ ゴシック" pitchFamily="49" charset="-128"/>
              <a:ea typeface="ＭＳ ゴシック" pitchFamily="49" charset="-128"/>
            </a:rPr>
            <a:t>ポイント減少した。しかし、地方税等の増により、単年度収支は前年度と比較し</a:t>
          </a:r>
          <a:r>
            <a:rPr kumimoji="1" lang="en-US" altLang="ja-JP" sz="1100">
              <a:latin typeface="ＭＳ ゴシック" pitchFamily="49" charset="-128"/>
              <a:ea typeface="ＭＳ ゴシック" pitchFamily="49" charset="-128"/>
            </a:rPr>
            <a:t>192</a:t>
          </a:r>
          <a:r>
            <a:rPr kumimoji="1" lang="ja-JP" altLang="en-US" sz="1100">
              <a:latin typeface="ＭＳ ゴシック" pitchFamily="49" charset="-128"/>
              <a:ea typeface="ＭＳ ゴシック" pitchFamily="49" charset="-128"/>
            </a:rPr>
            <a:t>百万円の増であったため、実質単年度収支は</a:t>
          </a:r>
          <a:r>
            <a:rPr kumimoji="1" lang="en-US" altLang="ja-JP" sz="1100">
              <a:latin typeface="ＭＳ ゴシック" pitchFamily="49" charset="-128"/>
              <a:ea typeface="ＭＳ ゴシック" pitchFamily="49" charset="-128"/>
            </a:rPr>
            <a:t>1.99</a:t>
          </a:r>
          <a:r>
            <a:rPr kumimoji="1" lang="ja-JP" altLang="en-US" sz="1100">
              <a:latin typeface="ＭＳ ゴシック" pitchFamily="49" charset="-128"/>
              <a:ea typeface="ＭＳ ゴシック" pitchFamily="49" charset="-128"/>
            </a:rPr>
            <a:t>ポイント上昇した。</a:t>
          </a:r>
        </a:p>
        <a:p>
          <a:r>
            <a:rPr kumimoji="1" lang="ja-JP" altLang="en-US" sz="1100">
              <a:latin typeface="ＭＳ ゴシック" pitchFamily="49" charset="-128"/>
              <a:ea typeface="ＭＳ ゴシック" pitchFamily="49" charset="-128"/>
            </a:rPr>
            <a:t>　今後、公共施設の老朽化による維持補修費、少子高齢化対策事業など扶助費の増加が見込まれることから、計画的な財政運営、慎重な予算計上に努めていく。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一般会計が実質収支の減により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ポイント減少したものの、他会計も含め黒字となっており、健全な状態であるといえる。</a:t>
          </a:r>
        </a:p>
        <a:p>
          <a:r>
            <a:rPr kumimoji="1" lang="ja-JP" altLang="en-US" sz="1400">
              <a:latin typeface="ＭＳ ゴシック" pitchFamily="49" charset="-128"/>
              <a:ea typeface="ＭＳ ゴシック" pitchFamily="49" charset="-128"/>
            </a:rPr>
            <a:t>　引き続き財政基盤の強化を推進し、健全な財政運営に努めていく。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年度借入の災害対策債、過年発生補助災害復旧事業債の元金償還の開始等により、前年度と比較して</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算入公債費等については、過疎対策事業債の元金償還額の減や特定財源の減により、前年度と比較して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し尿処理施設建設事業は完了したものの、今後も新規で大型事業を実施するため、算入率が有利な地方債を借入しながら、充当可能基金への積立などにより算入率が低い地方債の発行を抑制し、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年度地方債発行額が償還元金を下回ったことで、地方債残高が減となったものの、水道事業会計で、職員の退職等人件費に係る経費の増や減価償却費の増により、総費用が増加し、</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決算の経常利益がなかったことで公営企業債等繰入見込額が増となり、上昇している。</a:t>
          </a:r>
        </a:p>
        <a:p>
          <a:r>
            <a:rPr kumimoji="1" lang="ja-JP" altLang="en-US" sz="1400">
              <a:latin typeface="ＭＳ ゴシック" pitchFamily="49" charset="-128"/>
              <a:ea typeface="ＭＳ ゴシック" pitchFamily="49" charset="-128"/>
            </a:rPr>
            <a:t>　充当可能財源等については、臨時財政対策債の</a:t>
          </a:r>
          <a:r>
            <a:rPr kumimoji="1" lang="en-US" altLang="ja-JP" sz="1400">
              <a:latin typeface="ＭＳ ゴシック" pitchFamily="49" charset="-128"/>
              <a:ea typeface="ＭＳ ゴシック" pitchFamily="49" charset="-128"/>
            </a:rPr>
            <a:t>H15</a:t>
          </a:r>
          <a:r>
            <a:rPr kumimoji="1" lang="ja-JP" altLang="en-US" sz="1400">
              <a:latin typeface="ＭＳ ゴシック" pitchFamily="49" charset="-128"/>
              <a:ea typeface="ＭＳ ゴシック" pitchFamily="49" charset="-128"/>
            </a:rPr>
            <a:t>年度分の算入期間終了や発行可能額の減による算入見込額の減等により減少している。</a:t>
          </a:r>
        </a:p>
        <a:p>
          <a:r>
            <a:rPr kumimoji="1" lang="ja-JP" altLang="en-US" sz="1400">
              <a:latin typeface="ＭＳ ゴシック" pitchFamily="49" charset="-128"/>
              <a:ea typeface="ＭＳ ゴシック" pitchFamily="49" charset="-128"/>
            </a:rPr>
            <a:t>　引き続き、計画的な基金の活用や、算入率が低い地方債の発行抑制を図り、後年度への負担を軽減し、健全な財政運営に努めていく。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百万円、袋田観瀑施設トンネル内照明改修の財源として大子町観光振興基金を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百万円、それぞれ取り崩した一方、公共施設の整備に要する経費の財源を確保するため公共施設整備基金に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百万円、過疎対策事業債や臨時財政対策債の元金償還に備え減債基金へ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百万円、それぞれ積み立てたこと等により、全体で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財政調整基金及び減債基金については、今後の大型事業等に備え現状維持とする。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基金残高全体でも割合が大きい公共施設整備基金は、今後予定している大型事業の財源とするが、一定の額は確保していく。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大子町公共施設整備基金：公共施設の整備に要する資金とするもの。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大子町観光振興基金：町の観光振興を図るもの。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大子町森林環境譲与税基金：町における間伐、人材育成・担い手の確保、木材利用の促進及び普及啓発等の森林整備及びその促進に要する資金とするもの。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大子町文化振興基金：ふるさと大子応援寄附金等を財源として、町の文化の振興に要する資金とするもの。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大子町学校教育施設整備基金：大子町の学校教育施設の整備に要する資金とするもの。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大子町公共施設整備基金：公共施設の整備に備えて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大子町観光振興基金：やみぞ納付金を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百万円積み立てた一方で、袋田観瀑施設トンネル内照明改修へ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大子町森林環境譲与税基金：森林環境譲与税を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百万円積み立てた一方で、森林環境譲与税活用事業費へ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大子町文化振興基金：ふるさと大子応援寄附金等を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大子町学校教育施設整備基金：増減なし。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公共施設整備基金：今後予定している大型事業の財源とするが、一定の額は確保していく。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その他の基金については、今後も目的に合わせ、適正な運用をしていく。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百万円減少となった。主な要因としては、財源不足に対応するため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今後の大型事業等に備え現状維持とする。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百万円増加となった。主な要因としては、過疎対策事業債の元金償還へ充当するため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百万円の取り崩しを行った一方で、臨時財政対策債償還基金費分や過疎地域持続的発展支援交付金等を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庁舎建設事業や、し尿処理施設建設事業、その後の大型事業等の元金償還に備え現状維持とし、適正な積立額を確保する。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13614697</v>
      </c>
      <c r="BO4" s="371"/>
      <c r="BP4" s="371"/>
      <c r="BQ4" s="371"/>
      <c r="BR4" s="371"/>
      <c r="BS4" s="371"/>
      <c r="BT4" s="371"/>
      <c r="BU4" s="372"/>
      <c r="BV4" s="370">
        <v>13212265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18.7</v>
      </c>
      <c r="CU4" s="377"/>
      <c r="CV4" s="377"/>
      <c r="CW4" s="377"/>
      <c r="CX4" s="377"/>
      <c r="CY4" s="377"/>
      <c r="CZ4" s="377"/>
      <c r="DA4" s="378"/>
      <c r="DB4" s="376">
        <v>19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12213987</v>
      </c>
      <c r="BO5" s="408"/>
      <c r="BP5" s="408"/>
      <c r="BQ5" s="408"/>
      <c r="BR5" s="408"/>
      <c r="BS5" s="408"/>
      <c r="BT5" s="408"/>
      <c r="BU5" s="409"/>
      <c r="BV5" s="407">
        <v>11667582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91.6</v>
      </c>
      <c r="CU5" s="405"/>
      <c r="CV5" s="405"/>
      <c r="CW5" s="405"/>
      <c r="CX5" s="405"/>
      <c r="CY5" s="405"/>
      <c r="CZ5" s="405"/>
      <c r="DA5" s="406"/>
      <c r="DB5" s="404">
        <v>89.2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1400710</v>
      </c>
      <c r="BO6" s="408"/>
      <c r="BP6" s="408"/>
      <c r="BQ6" s="408"/>
      <c r="BR6" s="408"/>
      <c r="BS6" s="408"/>
      <c r="BT6" s="408"/>
      <c r="BU6" s="409"/>
      <c r="BV6" s="407">
        <v>1544683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197711</v>
      </c>
      <c r="BO7" s="408"/>
      <c r="BP7" s="408"/>
      <c r="BQ7" s="408"/>
      <c r="BR7" s="408"/>
      <c r="BS7" s="408"/>
      <c r="BT7" s="408"/>
      <c r="BU7" s="409"/>
      <c r="BV7" s="407">
        <v>330955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6417776</v>
      </c>
      <c r="CU7" s="408"/>
      <c r="CV7" s="408"/>
      <c r="CW7" s="408"/>
      <c r="CX7" s="408"/>
      <c r="CY7" s="408"/>
      <c r="CZ7" s="408"/>
      <c r="DA7" s="409"/>
      <c r="DB7" s="407">
        <v>6385492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1202999</v>
      </c>
      <c r="BO8" s="408"/>
      <c r="BP8" s="408"/>
      <c r="BQ8" s="408"/>
      <c r="BR8" s="408"/>
      <c r="BS8" s="408"/>
      <c r="BT8" s="408"/>
      <c r="BU8" s="409"/>
      <c r="BV8" s="407">
        <v>1213728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15736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-10729</v>
      </c>
      <c r="BO9" s="408"/>
      <c r="BP9" s="408"/>
      <c r="BQ9" s="408"/>
      <c r="BR9" s="408"/>
      <c r="BS9" s="408"/>
      <c r="BT9" s="408"/>
      <c r="BU9" s="409"/>
      <c r="BV9" s="407">
        <v>-202461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12.2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18053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752</v>
      </c>
      <c r="BO10" s="408"/>
      <c r="BP10" s="408"/>
      <c r="BQ10" s="408"/>
      <c r="BR10" s="408"/>
      <c r="BS10" s="408"/>
      <c r="BT10" s="408"/>
      <c r="BU10" s="409"/>
      <c r="BV10" s="407">
        <v>858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14952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65030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14834</v>
      </c>
      <c r="S13" s="492"/>
      <c r="T13" s="492"/>
      <c r="U13" s="492"/>
      <c r="V13" s="493"/>
      <c r="W13" s="423" t="s">
        <v>131</v>
      </c>
      <c r="X13" s="424"/>
      <c r="Y13" s="424"/>
      <c r="Z13" s="424"/>
      <c r="AA13" s="424"/>
      <c r="AB13" s="414"/>
      <c r="AC13" s="458">
        <v>1113</v>
      </c>
      <c r="AD13" s="459"/>
      <c r="AE13" s="459"/>
      <c r="AF13" s="459"/>
      <c r="AG13" s="501"/>
      <c r="AH13" s="458">
        <v>1383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-75007</v>
      </c>
      <c r="BO13" s="408"/>
      <c r="BP13" s="408"/>
      <c r="BQ13" s="408"/>
      <c r="BR13" s="408"/>
      <c r="BS13" s="408"/>
      <c r="BT13" s="408"/>
      <c r="BU13" s="409"/>
      <c r="BV13" s="407">
        <v>-201603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v>
      </c>
      <c r="CU13" s="405"/>
      <c r="CV13" s="405"/>
      <c r="CW13" s="405"/>
      <c r="CX13" s="405"/>
      <c r="CY13" s="405"/>
      <c r="CZ13" s="405"/>
      <c r="DA13" s="406"/>
      <c r="DB13" s="404">
        <v>3.6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15444</v>
      </c>
      <c r="S14" s="492"/>
      <c r="T14" s="492"/>
      <c r="U14" s="492"/>
      <c r="V14" s="493"/>
      <c r="W14" s="397"/>
      <c r="X14" s="398"/>
      <c r="Y14" s="398"/>
      <c r="Z14" s="398"/>
      <c r="AA14" s="398"/>
      <c r="AB14" s="387"/>
      <c r="AC14" s="494">
        <v>14.6</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49.3</v>
      </c>
      <c r="CU14" s="506"/>
      <c r="CV14" s="506"/>
      <c r="CW14" s="506"/>
      <c r="CX14" s="506"/>
      <c r="CY14" s="506"/>
      <c r="CZ14" s="506"/>
      <c r="DA14" s="507"/>
      <c r="DB14" s="505">
        <v>45.4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15337</v>
      </c>
      <c r="S15" s="492"/>
      <c r="T15" s="492"/>
      <c r="U15" s="492"/>
      <c r="V15" s="493"/>
      <c r="W15" s="423" t="s">
        <v>137</v>
      </c>
      <c r="X15" s="424"/>
      <c r="Y15" s="424"/>
      <c r="Z15" s="424"/>
      <c r="AA15" s="424"/>
      <c r="AB15" s="414"/>
      <c r="AC15" s="458">
        <v>2306</v>
      </c>
      <c r="AD15" s="459"/>
      <c r="AE15" s="459"/>
      <c r="AF15" s="459"/>
      <c r="AG15" s="501"/>
      <c r="AH15" s="458">
        <v>2714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1962501</v>
      </c>
      <c r="BO15" s="371"/>
      <c r="BP15" s="371"/>
      <c r="BQ15" s="371"/>
      <c r="BR15" s="371"/>
      <c r="BS15" s="371"/>
      <c r="BT15" s="371"/>
      <c r="BU15" s="372"/>
      <c r="BV15" s="370">
        <v>1855757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30.2</v>
      </c>
      <c r="AD16" s="495"/>
      <c r="AE16" s="495"/>
      <c r="AF16" s="495"/>
      <c r="AG16" s="496"/>
      <c r="AH16" s="494">
        <v>31.3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5893072</v>
      </c>
      <c r="BO16" s="408"/>
      <c r="BP16" s="408"/>
      <c r="BQ16" s="408"/>
      <c r="BR16" s="408"/>
      <c r="BS16" s="408"/>
      <c r="BT16" s="408"/>
      <c r="BU16" s="409"/>
      <c r="BV16" s="407">
        <v>5874078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4220</v>
      </c>
      <c r="AD17" s="459"/>
      <c r="AE17" s="459"/>
      <c r="AF17" s="459"/>
      <c r="AG17" s="501"/>
      <c r="AH17" s="458">
        <v>4582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2435427</v>
      </c>
      <c r="BO17" s="408"/>
      <c r="BP17" s="408"/>
      <c r="BQ17" s="408"/>
      <c r="BR17" s="408"/>
      <c r="BS17" s="408"/>
      <c r="BT17" s="408"/>
      <c r="BU17" s="409"/>
      <c r="BV17" s="407">
        <v>2297129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325.76</v>
      </c>
      <c r="M18" s="531"/>
      <c r="N18" s="531"/>
      <c r="O18" s="531"/>
      <c r="P18" s="531"/>
      <c r="Q18" s="531"/>
      <c r="R18" s="532"/>
      <c r="S18" s="532"/>
      <c r="T18" s="532"/>
      <c r="U18" s="532"/>
      <c r="V18" s="533"/>
      <c r="W18" s="425"/>
      <c r="X18" s="426"/>
      <c r="Y18" s="426"/>
      <c r="Z18" s="426"/>
      <c r="AA18" s="426"/>
      <c r="AB18" s="417"/>
      <c r="AC18" s="534">
        <v>55.2</v>
      </c>
      <c r="AD18" s="535"/>
      <c r="AE18" s="535"/>
      <c r="AF18" s="535"/>
      <c r="AG18" s="536"/>
      <c r="AH18" s="534">
        <v>52.8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5952132</v>
      </c>
      <c r="BO18" s="408"/>
      <c r="BP18" s="408"/>
      <c r="BQ18" s="408"/>
      <c r="BR18" s="408"/>
      <c r="BS18" s="408"/>
      <c r="BT18" s="408"/>
      <c r="BU18" s="409"/>
      <c r="BV18" s="407">
        <v>5795286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8985035</v>
      </c>
      <c r="BO19" s="408"/>
      <c r="BP19" s="408"/>
      <c r="BQ19" s="408"/>
      <c r="BR19" s="408"/>
      <c r="BS19" s="408"/>
      <c r="BT19" s="408"/>
      <c r="BU19" s="409"/>
      <c r="BV19" s="407">
        <v>8740236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6356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11114022</v>
      </c>
      <c r="BO22" s="371"/>
      <c r="BP22" s="371"/>
      <c r="BQ22" s="371"/>
      <c r="BR22" s="371"/>
      <c r="BS22" s="371"/>
      <c r="BT22" s="371"/>
      <c r="BU22" s="372"/>
      <c r="BV22" s="370">
        <v>11293939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9715178</v>
      </c>
      <c r="BO23" s="408"/>
      <c r="BP23" s="408"/>
      <c r="BQ23" s="408"/>
      <c r="BR23" s="408"/>
      <c r="BS23" s="408"/>
      <c r="BT23" s="408"/>
      <c r="BU23" s="409"/>
      <c r="BV23" s="407">
        <v>9870604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6210</v>
      </c>
      <c r="R24" s="459"/>
      <c r="S24" s="459"/>
      <c r="T24" s="459"/>
      <c r="U24" s="459"/>
      <c r="V24" s="501"/>
      <c r="W24" s="553"/>
      <c r="X24" s="554"/>
      <c r="Y24" s="555"/>
      <c r="Z24" s="457" t="s">
        <v>162</v>
      </c>
      <c r="AA24" s="437"/>
      <c r="AB24" s="437"/>
      <c r="AC24" s="437"/>
      <c r="AD24" s="437"/>
      <c r="AE24" s="437"/>
      <c r="AF24" s="437"/>
      <c r="AG24" s="438"/>
      <c r="AH24" s="458">
        <v>217</v>
      </c>
      <c r="AI24" s="459"/>
      <c r="AJ24" s="459"/>
      <c r="AK24" s="459"/>
      <c r="AL24" s="501"/>
      <c r="AM24" s="458">
        <v>644707</v>
      </c>
      <c r="AN24" s="459"/>
      <c r="AO24" s="459"/>
      <c r="AP24" s="459"/>
      <c r="AQ24" s="459"/>
      <c r="AR24" s="501"/>
      <c r="AS24" s="458">
        <v>2971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8151491</v>
      </c>
      <c r="BO24" s="408"/>
      <c r="BP24" s="408"/>
      <c r="BQ24" s="408"/>
      <c r="BR24" s="408"/>
      <c r="BS24" s="408"/>
      <c r="BT24" s="408"/>
      <c r="BU24" s="409"/>
      <c r="BV24" s="407">
        <v>8075583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5400</v>
      </c>
      <c r="R25" s="459"/>
      <c r="S25" s="459"/>
      <c r="T25" s="459"/>
      <c r="U25" s="459"/>
      <c r="V25" s="501"/>
      <c r="W25" s="553"/>
      <c r="X25" s="554"/>
      <c r="Y25" s="555"/>
      <c r="Z25" s="457" t="s">
        <v>165</v>
      </c>
      <c r="AA25" s="437"/>
      <c r="AB25" s="437"/>
      <c r="AC25" s="437"/>
      <c r="AD25" s="437"/>
      <c r="AE25" s="437"/>
      <c r="AF25" s="437"/>
      <c r="AG25" s="438"/>
      <c r="AH25" s="458">
        <v>44</v>
      </c>
      <c r="AI25" s="459"/>
      <c r="AJ25" s="459"/>
      <c r="AK25" s="459"/>
      <c r="AL25" s="501"/>
      <c r="AM25" s="458">
        <v>126236</v>
      </c>
      <c r="AN25" s="459"/>
      <c r="AO25" s="459"/>
      <c r="AP25" s="459"/>
      <c r="AQ25" s="459"/>
      <c r="AR25" s="501"/>
      <c r="AS25" s="458">
        <v>2869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1395712</v>
      </c>
      <c r="BO25" s="371"/>
      <c r="BP25" s="371"/>
      <c r="BQ25" s="371"/>
      <c r="BR25" s="371"/>
      <c r="BS25" s="371"/>
      <c r="BT25" s="371"/>
      <c r="BU25" s="372"/>
      <c r="BV25" s="370">
        <v>1010222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5000</v>
      </c>
      <c r="R26" s="459"/>
      <c r="S26" s="459"/>
      <c r="T26" s="459"/>
      <c r="U26" s="459"/>
      <c r="V26" s="501"/>
      <c r="W26" s="553"/>
      <c r="X26" s="554"/>
      <c r="Y26" s="555"/>
      <c r="Z26" s="457" t="s">
        <v>168</v>
      </c>
      <c r="AA26" s="559"/>
      <c r="AB26" s="559"/>
      <c r="AC26" s="559"/>
      <c r="AD26" s="559"/>
      <c r="AE26" s="559"/>
      <c r="AF26" s="559"/>
      <c r="AG26" s="560"/>
      <c r="AH26" s="458">
        <v>15</v>
      </c>
      <c r="AI26" s="459"/>
      <c r="AJ26" s="459"/>
      <c r="AK26" s="459"/>
      <c r="AL26" s="501"/>
      <c r="AM26" s="458">
        <v>50325</v>
      </c>
      <c r="AN26" s="459"/>
      <c r="AO26" s="459"/>
      <c r="AP26" s="459"/>
      <c r="AQ26" s="459"/>
      <c r="AR26" s="501"/>
      <c r="AS26" s="458">
        <v>3355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3000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8160</v>
      </c>
      <c r="AN27" s="459"/>
      <c r="AO27" s="459"/>
      <c r="AP27" s="459"/>
      <c r="AQ27" s="459"/>
      <c r="AR27" s="501"/>
      <c r="AS27" s="458">
        <v>2720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1629657</v>
      </c>
      <c r="BO28" s="371"/>
      <c r="BP28" s="371"/>
      <c r="BQ28" s="371"/>
      <c r="BR28" s="371"/>
      <c r="BS28" s="371"/>
      <c r="BT28" s="371"/>
      <c r="BU28" s="372"/>
      <c r="BV28" s="370">
        <v>1693935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11</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220</v>
      </c>
      <c r="AI29" s="459"/>
      <c r="AJ29" s="459"/>
      <c r="AK29" s="459"/>
      <c r="AL29" s="501"/>
      <c r="AM29" s="458">
        <v>652867</v>
      </c>
      <c r="AN29" s="459"/>
      <c r="AO29" s="459"/>
      <c r="AP29" s="459"/>
      <c r="AQ29" s="459"/>
      <c r="AR29" s="501"/>
      <c r="AS29" s="458">
        <v>2968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1177152</v>
      </c>
      <c r="BO29" s="408"/>
      <c r="BP29" s="408"/>
      <c r="BQ29" s="408"/>
      <c r="BR29" s="408"/>
      <c r="BS29" s="408"/>
      <c r="BT29" s="408"/>
      <c r="BU29" s="409"/>
      <c r="BV29" s="407">
        <v>1152069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909860</v>
      </c>
      <c r="BO30" s="527"/>
      <c r="BP30" s="527"/>
      <c r="BQ30" s="527"/>
      <c r="BR30" s="527"/>
      <c r="BS30" s="527"/>
      <c r="BT30" s="527"/>
      <c r="BU30" s="528"/>
      <c r="BV30" s="526">
        <v>820078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大子町国民健康保険事業特別会計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大子町水道事業会計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大子町浄化槽整備事業特別会計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大子町特産品流通公社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大子町後期高齢者医療特別会計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大子町介護保険特別会計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茨城租税債権管理機構</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大子町介護サービス事業特別会計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茨城県後期高齢者医療広域連合（一般会計）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茨城県後期高齢者医療広域連合（後期高齢医療特別会計）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xHDR6P4J9TiS8KnrY0PWITa4wdH0aljBINLsLxckYF7xU1lHK/d9x+9o1QLHh5BEvAa8o0dQ43+Twjn1nLmmA==" saltValue="VJbVZNdlQvXtMghNNp6Tf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1817402</v>
      </c>
      <c r="S5" s="613"/>
      <c r="T5" s="613"/>
      <c r="U5" s="613"/>
      <c r="V5" s="613"/>
      <c r="W5" s="613"/>
      <c r="X5" s="613"/>
      <c r="Y5" s="614"/>
      <c r="Z5" s="615">
        <v>13.3</v>
      </c>
      <c r="AA5" s="615"/>
      <c r="AB5" s="615"/>
      <c r="AC5" s="615"/>
      <c r="AD5" s="616">
        <v>1817402</v>
      </c>
      <c r="AE5" s="616"/>
      <c r="AF5" s="616"/>
      <c r="AG5" s="616"/>
      <c r="AH5" s="616"/>
      <c r="AI5" s="616"/>
      <c r="AJ5" s="616"/>
      <c r="AK5" s="616"/>
      <c r="AL5" s="617">
        <v>28.1</v>
      </c>
      <c r="AM5" s="618"/>
      <c r="AN5" s="618"/>
      <c r="AO5" s="619"/>
      <c r="AP5" s="609" t="s">
        <v>216</v>
      </c>
      <c r="AQ5" s="610"/>
      <c r="AR5" s="610"/>
      <c r="AS5" s="610"/>
      <c r="AT5" s="610"/>
      <c r="AU5" s="610"/>
      <c r="AV5" s="610"/>
      <c r="AW5" s="610"/>
      <c r="AX5" s="610"/>
      <c r="AY5" s="610"/>
      <c r="AZ5" s="610"/>
      <c r="BA5" s="610"/>
      <c r="BB5" s="610"/>
      <c r="BC5" s="610"/>
      <c r="BD5" s="610"/>
      <c r="BE5" s="610"/>
      <c r="BF5" s="611"/>
      <c r="BG5" s="623">
        <v>1783908</v>
      </c>
      <c r="BH5" s="624"/>
      <c r="BI5" s="624"/>
      <c r="BJ5" s="624"/>
      <c r="BK5" s="624"/>
      <c r="BL5" s="624"/>
      <c r="BM5" s="624"/>
      <c r="BN5" s="625"/>
      <c r="BO5" s="626">
        <v>98.2</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192758</v>
      </c>
      <c r="S6" s="624"/>
      <c r="T6" s="624"/>
      <c r="U6" s="624"/>
      <c r="V6" s="624"/>
      <c r="W6" s="624"/>
      <c r="X6" s="624"/>
      <c r="Y6" s="625"/>
      <c r="Z6" s="626">
        <v>1.4</v>
      </c>
      <c r="AA6" s="626"/>
      <c r="AB6" s="626"/>
      <c r="AC6" s="626"/>
      <c r="AD6" s="627">
        <v>192758</v>
      </c>
      <c r="AE6" s="627"/>
      <c r="AF6" s="627"/>
      <c r="AG6" s="627"/>
      <c r="AH6" s="627"/>
      <c r="AI6" s="627"/>
      <c r="AJ6" s="627"/>
      <c r="AK6" s="627"/>
      <c r="AL6" s="628">
        <v>3</v>
      </c>
      <c r="AM6" s="629"/>
      <c r="AN6" s="629"/>
      <c r="AO6" s="630"/>
      <c r="AP6" s="620" t="s">
        <v>221</v>
      </c>
      <c r="AQ6" s="621"/>
      <c r="AR6" s="621"/>
      <c r="AS6" s="621"/>
      <c r="AT6" s="621"/>
      <c r="AU6" s="621"/>
      <c r="AV6" s="621"/>
      <c r="AW6" s="621"/>
      <c r="AX6" s="621"/>
      <c r="AY6" s="621"/>
      <c r="AZ6" s="621"/>
      <c r="BA6" s="621"/>
      <c r="BB6" s="621"/>
      <c r="BC6" s="621"/>
      <c r="BD6" s="621"/>
      <c r="BE6" s="621"/>
      <c r="BF6" s="622"/>
      <c r="BG6" s="623">
        <v>1783908</v>
      </c>
      <c r="BH6" s="624"/>
      <c r="BI6" s="624"/>
      <c r="BJ6" s="624"/>
      <c r="BK6" s="624"/>
      <c r="BL6" s="624"/>
      <c r="BM6" s="624"/>
      <c r="BN6" s="625"/>
      <c r="BO6" s="626">
        <v>98.2</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102281</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102281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419</v>
      </c>
      <c r="S7" s="624"/>
      <c r="T7" s="624"/>
      <c r="U7" s="624"/>
      <c r="V7" s="624"/>
      <c r="W7" s="624"/>
      <c r="X7" s="624"/>
      <c r="Y7" s="625"/>
      <c r="Z7" s="626">
        <v>0</v>
      </c>
      <c r="AA7" s="626"/>
      <c r="AB7" s="626"/>
      <c r="AC7" s="626"/>
      <c r="AD7" s="627">
        <v>419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603268</v>
      </c>
      <c r="BH7" s="624"/>
      <c r="BI7" s="624"/>
      <c r="BJ7" s="624"/>
      <c r="BK7" s="624"/>
      <c r="BL7" s="624"/>
      <c r="BM7" s="624"/>
      <c r="BN7" s="625"/>
      <c r="BO7" s="626">
        <v>33.200000000000003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2033625</v>
      </c>
      <c r="CS7" s="624"/>
      <c r="CT7" s="624"/>
      <c r="CU7" s="624"/>
      <c r="CV7" s="624"/>
      <c r="CW7" s="624"/>
      <c r="CX7" s="624"/>
      <c r="CY7" s="625"/>
      <c r="CZ7" s="626">
        <v>16.600000000000001</v>
      </c>
      <c r="DA7" s="626"/>
      <c r="DB7" s="626"/>
      <c r="DC7" s="626"/>
      <c r="DD7" s="632">
        <v>290839</v>
      </c>
      <c r="DE7" s="624"/>
      <c r="DF7" s="624"/>
      <c r="DG7" s="624"/>
      <c r="DH7" s="624"/>
      <c r="DI7" s="624"/>
      <c r="DJ7" s="624"/>
      <c r="DK7" s="624"/>
      <c r="DL7" s="624"/>
      <c r="DM7" s="624"/>
      <c r="DN7" s="624"/>
      <c r="DO7" s="624"/>
      <c r="DP7" s="625"/>
      <c r="DQ7" s="632">
        <v>1491796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7994</v>
      </c>
      <c r="S8" s="624"/>
      <c r="T8" s="624"/>
      <c r="U8" s="624"/>
      <c r="V8" s="624"/>
      <c r="W8" s="624"/>
      <c r="X8" s="624"/>
      <c r="Y8" s="625"/>
      <c r="Z8" s="626">
        <v>0.1</v>
      </c>
      <c r="AA8" s="626"/>
      <c r="AB8" s="626"/>
      <c r="AC8" s="626"/>
      <c r="AD8" s="627">
        <v>7994</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25719</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2658221</v>
      </c>
      <c r="CS8" s="624"/>
      <c r="CT8" s="624"/>
      <c r="CU8" s="624"/>
      <c r="CV8" s="624"/>
      <c r="CW8" s="624"/>
      <c r="CX8" s="624"/>
      <c r="CY8" s="625"/>
      <c r="CZ8" s="626">
        <v>21.8</v>
      </c>
      <c r="DA8" s="626"/>
      <c r="DB8" s="626"/>
      <c r="DC8" s="626"/>
      <c r="DD8" s="632">
        <v>6999</v>
      </c>
      <c r="DE8" s="624"/>
      <c r="DF8" s="624"/>
      <c r="DG8" s="624"/>
      <c r="DH8" s="624"/>
      <c r="DI8" s="624"/>
      <c r="DJ8" s="624"/>
      <c r="DK8" s="624"/>
      <c r="DL8" s="624"/>
      <c r="DM8" s="624"/>
      <c r="DN8" s="624"/>
      <c r="DO8" s="624"/>
      <c r="DP8" s="625"/>
      <c r="DQ8" s="632">
        <v>1788719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8918</v>
      </c>
      <c r="S9" s="624"/>
      <c r="T9" s="624"/>
      <c r="U9" s="624"/>
      <c r="V9" s="624"/>
      <c r="W9" s="624"/>
      <c r="X9" s="624"/>
      <c r="Y9" s="625"/>
      <c r="Z9" s="626">
        <v>0.1</v>
      </c>
      <c r="AA9" s="626"/>
      <c r="AB9" s="626"/>
      <c r="AC9" s="626"/>
      <c r="AD9" s="627">
        <v>8918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506085</v>
      </c>
      <c r="BH9" s="624"/>
      <c r="BI9" s="624"/>
      <c r="BJ9" s="624"/>
      <c r="BK9" s="624"/>
      <c r="BL9" s="624"/>
      <c r="BM9" s="624"/>
      <c r="BN9" s="625"/>
      <c r="BO9" s="626">
        <v>27.8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999225</v>
      </c>
      <c r="CS9" s="624"/>
      <c r="CT9" s="624"/>
      <c r="CU9" s="624"/>
      <c r="CV9" s="624"/>
      <c r="CW9" s="624"/>
      <c r="CX9" s="624"/>
      <c r="CY9" s="625"/>
      <c r="CZ9" s="626">
        <v>8.1999999999999993</v>
      </c>
      <c r="DA9" s="626"/>
      <c r="DB9" s="626"/>
      <c r="DC9" s="626"/>
      <c r="DD9" s="632">
        <v>94663</v>
      </c>
      <c r="DE9" s="624"/>
      <c r="DF9" s="624"/>
      <c r="DG9" s="624"/>
      <c r="DH9" s="624"/>
      <c r="DI9" s="624"/>
      <c r="DJ9" s="624"/>
      <c r="DK9" s="624"/>
      <c r="DL9" s="624"/>
      <c r="DM9" s="624"/>
      <c r="DN9" s="624"/>
      <c r="DO9" s="624"/>
      <c r="DP9" s="625"/>
      <c r="DQ9" s="632">
        <v>733802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40915</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376903</v>
      </c>
      <c r="S11" s="624"/>
      <c r="T11" s="624"/>
      <c r="U11" s="624"/>
      <c r="V11" s="624"/>
      <c r="W11" s="624"/>
      <c r="X11" s="624"/>
      <c r="Y11" s="625"/>
      <c r="Z11" s="628">
        <v>2.8</v>
      </c>
      <c r="AA11" s="629"/>
      <c r="AB11" s="629"/>
      <c r="AC11" s="635"/>
      <c r="AD11" s="632">
        <v>376903</v>
      </c>
      <c r="AE11" s="624"/>
      <c r="AF11" s="624"/>
      <c r="AG11" s="624"/>
      <c r="AH11" s="624"/>
      <c r="AI11" s="624"/>
      <c r="AJ11" s="624"/>
      <c r="AK11" s="625"/>
      <c r="AL11" s="628">
        <v>5.8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30549</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575739</v>
      </c>
      <c r="CS11" s="624"/>
      <c r="CT11" s="624"/>
      <c r="CU11" s="624"/>
      <c r="CV11" s="624"/>
      <c r="CW11" s="624"/>
      <c r="CX11" s="624"/>
      <c r="CY11" s="625"/>
      <c r="CZ11" s="626">
        <v>4.7</v>
      </c>
      <c r="DA11" s="626"/>
      <c r="DB11" s="626"/>
      <c r="DC11" s="626"/>
      <c r="DD11" s="632">
        <v>81961</v>
      </c>
      <c r="DE11" s="624"/>
      <c r="DF11" s="624"/>
      <c r="DG11" s="624"/>
      <c r="DH11" s="624"/>
      <c r="DI11" s="624"/>
      <c r="DJ11" s="624"/>
      <c r="DK11" s="624"/>
      <c r="DL11" s="624"/>
      <c r="DM11" s="624"/>
      <c r="DN11" s="624"/>
      <c r="DO11" s="624"/>
      <c r="DP11" s="625"/>
      <c r="DQ11" s="632">
        <v>343320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5396</v>
      </c>
      <c r="S12" s="624"/>
      <c r="T12" s="624"/>
      <c r="U12" s="624"/>
      <c r="V12" s="624"/>
      <c r="W12" s="624"/>
      <c r="X12" s="624"/>
      <c r="Y12" s="625"/>
      <c r="Z12" s="626">
        <v>0</v>
      </c>
      <c r="AA12" s="626"/>
      <c r="AB12" s="626"/>
      <c r="AC12" s="626"/>
      <c r="AD12" s="627">
        <v>5396</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1013819</v>
      </c>
      <c r="BH12" s="624"/>
      <c r="BI12" s="624"/>
      <c r="BJ12" s="624"/>
      <c r="BK12" s="624"/>
      <c r="BL12" s="624"/>
      <c r="BM12" s="624"/>
      <c r="BN12" s="625"/>
      <c r="BO12" s="626">
        <v>55.8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674111</v>
      </c>
      <c r="CS12" s="624"/>
      <c r="CT12" s="624"/>
      <c r="CU12" s="624"/>
      <c r="CV12" s="624"/>
      <c r="CW12" s="624"/>
      <c r="CX12" s="624"/>
      <c r="CY12" s="625"/>
      <c r="CZ12" s="626">
        <v>5.5</v>
      </c>
      <c r="DA12" s="626"/>
      <c r="DB12" s="626"/>
      <c r="DC12" s="626"/>
      <c r="DD12" s="632">
        <v>201909</v>
      </c>
      <c r="DE12" s="624"/>
      <c r="DF12" s="624"/>
      <c r="DG12" s="624"/>
      <c r="DH12" s="624"/>
      <c r="DI12" s="624"/>
      <c r="DJ12" s="624"/>
      <c r="DK12" s="624"/>
      <c r="DL12" s="624"/>
      <c r="DM12" s="624"/>
      <c r="DN12" s="624"/>
      <c r="DO12" s="624"/>
      <c r="DP12" s="625"/>
      <c r="DQ12" s="632">
        <v>353157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1005258</v>
      </c>
      <c r="BH13" s="624"/>
      <c r="BI13" s="624"/>
      <c r="BJ13" s="624"/>
      <c r="BK13" s="624"/>
      <c r="BL13" s="624"/>
      <c r="BM13" s="624"/>
      <c r="BN13" s="625"/>
      <c r="BO13" s="626">
        <v>55.3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869501</v>
      </c>
      <c r="CS13" s="624"/>
      <c r="CT13" s="624"/>
      <c r="CU13" s="624"/>
      <c r="CV13" s="624"/>
      <c r="CW13" s="624"/>
      <c r="CX13" s="624"/>
      <c r="CY13" s="625"/>
      <c r="CZ13" s="626">
        <v>7.1</v>
      </c>
      <c r="DA13" s="626"/>
      <c r="DB13" s="626"/>
      <c r="DC13" s="626"/>
      <c r="DD13" s="632">
        <v>408302</v>
      </c>
      <c r="DE13" s="624"/>
      <c r="DF13" s="624"/>
      <c r="DG13" s="624"/>
      <c r="DH13" s="624"/>
      <c r="DI13" s="624"/>
      <c r="DJ13" s="624"/>
      <c r="DK13" s="624"/>
      <c r="DL13" s="624"/>
      <c r="DM13" s="624"/>
      <c r="DN13" s="624"/>
      <c r="DO13" s="624"/>
      <c r="DP13" s="625"/>
      <c r="DQ13" s="632">
        <v>372624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826</v>
      </c>
      <c r="S14" s="624"/>
      <c r="T14" s="624"/>
      <c r="U14" s="624"/>
      <c r="V14" s="624"/>
      <c r="W14" s="624"/>
      <c r="X14" s="624"/>
      <c r="Y14" s="625"/>
      <c r="Z14" s="626">
        <v>0</v>
      </c>
      <c r="AA14" s="626"/>
      <c r="AB14" s="626"/>
      <c r="AC14" s="626"/>
      <c r="AD14" s="627">
        <v>826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69116</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445668</v>
      </c>
      <c r="CS14" s="624"/>
      <c r="CT14" s="624"/>
      <c r="CU14" s="624"/>
      <c r="CV14" s="624"/>
      <c r="CW14" s="624"/>
      <c r="CX14" s="624"/>
      <c r="CY14" s="625"/>
      <c r="CZ14" s="626">
        <v>3.6</v>
      </c>
      <c r="DA14" s="626"/>
      <c r="DB14" s="626"/>
      <c r="DC14" s="626"/>
      <c r="DD14" s="632">
        <v>12817</v>
      </c>
      <c r="DE14" s="624"/>
      <c r="DF14" s="624"/>
      <c r="DG14" s="624"/>
      <c r="DH14" s="624"/>
      <c r="DI14" s="624"/>
      <c r="DJ14" s="624"/>
      <c r="DK14" s="624"/>
      <c r="DL14" s="624"/>
      <c r="DM14" s="624"/>
      <c r="DN14" s="624"/>
      <c r="DO14" s="624"/>
      <c r="DP14" s="625"/>
      <c r="DQ14" s="632">
        <v>427670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97705</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1119764</v>
      </c>
      <c r="CS15" s="624"/>
      <c r="CT15" s="624"/>
      <c r="CU15" s="624"/>
      <c r="CV15" s="624"/>
      <c r="CW15" s="624"/>
      <c r="CX15" s="624"/>
      <c r="CY15" s="625"/>
      <c r="CZ15" s="626">
        <v>9.1999999999999993</v>
      </c>
      <c r="DA15" s="626"/>
      <c r="DB15" s="626"/>
      <c r="DC15" s="626"/>
      <c r="DD15" s="632">
        <v>250777</v>
      </c>
      <c r="DE15" s="624"/>
      <c r="DF15" s="624"/>
      <c r="DG15" s="624"/>
      <c r="DH15" s="624"/>
      <c r="DI15" s="624"/>
      <c r="DJ15" s="624"/>
      <c r="DK15" s="624"/>
      <c r="DL15" s="624"/>
      <c r="DM15" s="624"/>
      <c r="DN15" s="624"/>
      <c r="DO15" s="624"/>
      <c r="DP15" s="625"/>
      <c r="DQ15" s="632">
        <v>818571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12413</v>
      </c>
      <c r="S16" s="624"/>
      <c r="T16" s="624"/>
      <c r="U16" s="624"/>
      <c r="V16" s="624"/>
      <c r="W16" s="624"/>
      <c r="X16" s="624"/>
      <c r="Y16" s="625"/>
      <c r="Z16" s="626">
        <v>0.1</v>
      </c>
      <c r="AA16" s="626"/>
      <c r="AB16" s="626"/>
      <c r="AC16" s="626"/>
      <c r="AD16" s="627">
        <v>12413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1605405</v>
      </c>
      <c r="CS16" s="624"/>
      <c r="CT16" s="624"/>
      <c r="CU16" s="624"/>
      <c r="CV16" s="624"/>
      <c r="CW16" s="624"/>
      <c r="CX16" s="624"/>
      <c r="CY16" s="625"/>
      <c r="CZ16" s="626">
        <v>13.1</v>
      </c>
      <c r="DA16" s="626"/>
      <c r="DB16" s="626"/>
      <c r="DC16" s="626"/>
      <c r="DD16" s="632" t="s">
        <v>122</v>
      </c>
      <c r="DE16" s="624"/>
      <c r="DF16" s="624"/>
      <c r="DG16" s="624"/>
      <c r="DH16" s="624"/>
      <c r="DI16" s="624"/>
      <c r="DJ16" s="624"/>
      <c r="DK16" s="624"/>
      <c r="DL16" s="624"/>
      <c r="DM16" s="624"/>
      <c r="DN16" s="624"/>
      <c r="DO16" s="624"/>
      <c r="DP16" s="625"/>
      <c r="DQ16" s="632">
        <v>42635</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38254</v>
      </c>
      <c r="S17" s="624"/>
      <c r="T17" s="624"/>
      <c r="U17" s="624"/>
      <c r="V17" s="624"/>
      <c r="W17" s="624"/>
      <c r="X17" s="624"/>
      <c r="Y17" s="625"/>
      <c r="Z17" s="626">
        <v>0.3</v>
      </c>
      <c r="AA17" s="626"/>
      <c r="AB17" s="626"/>
      <c r="AC17" s="626"/>
      <c r="AD17" s="627">
        <v>38254</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1130447</v>
      </c>
      <c r="CS17" s="624"/>
      <c r="CT17" s="624"/>
      <c r="CU17" s="624"/>
      <c r="CV17" s="624"/>
      <c r="CW17" s="624"/>
      <c r="CX17" s="624"/>
      <c r="CY17" s="625"/>
      <c r="CZ17" s="626">
        <v>9.3000000000000007</v>
      </c>
      <c r="DA17" s="626"/>
      <c r="DB17" s="626"/>
      <c r="DC17" s="626"/>
      <c r="DD17" s="632" t="s">
        <v>122</v>
      </c>
      <c r="DE17" s="624"/>
      <c r="DF17" s="624"/>
      <c r="DG17" s="624"/>
      <c r="DH17" s="624"/>
      <c r="DI17" s="624"/>
      <c r="DJ17" s="624"/>
      <c r="DK17" s="624"/>
      <c r="DL17" s="624"/>
      <c r="DM17" s="624"/>
      <c r="DN17" s="624"/>
      <c r="DO17" s="624"/>
      <c r="DP17" s="625"/>
      <c r="DQ17" s="632">
        <v>1109750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5335</v>
      </c>
      <c r="S18" s="624"/>
      <c r="T18" s="624"/>
      <c r="U18" s="624"/>
      <c r="V18" s="624"/>
      <c r="W18" s="624"/>
      <c r="X18" s="624"/>
      <c r="Y18" s="625"/>
      <c r="Z18" s="626">
        <v>0</v>
      </c>
      <c r="AA18" s="626"/>
      <c r="AB18" s="626"/>
      <c r="AC18" s="626"/>
      <c r="AD18" s="627">
        <v>5335</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4407</v>
      </c>
      <c r="S19" s="624"/>
      <c r="T19" s="624"/>
      <c r="U19" s="624"/>
      <c r="V19" s="624"/>
      <c r="W19" s="624"/>
      <c r="X19" s="624"/>
      <c r="Y19" s="625"/>
      <c r="Z19" s="626">
        <v>0</v>
      </c>
      <c r="AA19" s="626"/>
      <c r="AB19" s="626"/>
      <c r="AC19" s="626"/>
      <c r="AD19" s="627">
        <v>4407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33494</v>
      </c>
      <c r="BH19" s="624"/>
      <c r="BI19" s="624"/>
      <c r="BJ19" s="624"/>
      <c r="BK19" s="624"/>
      <c r="BL19" s="624"/>
      <c r="BM19" s="624"/>
      <c r="BN19" s="625"/>
      <c r="BO19" s="626">
        <v>1.8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928</v>
      </c>
      <c r="S20" s="624"/>
      <c r="T20" s="624"/>
      <c r="U20" s="624"/>
      <c r="V20" s="624"/>
      <c r="W20" s="624"/>
      <c r="X20" s="624"/>
      <c r="Y20" s="625"/>
      <c r="Z20" s="626">
        <v>0</v>
      </c>
      <c r="AA20" s="626"/>
      <c r="AB20" s="626"/>
      <c r="AC20" s="626"/>
      <c r="AD20" s="627">
        <v>928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33494</v>
      </c>
      <c r="BH20" s="624"/>
      <c r="BI20" s="624"/>
      <c r="BJ20" s="624"/>
      <c r="BK20" s="624"/>
      <c r="BL20" s="624"/>
      <c r="BM20" s="624"/>
      <c r="BN20" s="625"/>
      <c r="BO20" s="626">
        <v>1.8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12213987</v>
      </c>
      <c r="CS20" s="624"/>
      <c r="CT20" s="624"/>
      <c r="CU20" s="624"/>
      <c r="CV20" s="624"/>
      <c r="CW20" s="624"/>
      <c r="CX20" s="624"/>
      <c r="CY20" s="625"/>
      <c r="CZ20" s="626">
        <v>100</v>
      </c>
      <c r="DA20" s="626"/>
      <c r="DB20" s="626"/>
      <c r="DC20" s="626"/>
      <c r="DD20" s="632">
        <v>1348267</v>
      </c>
      <c r="DE20" s="624"/>
      <c r="DF20" s="624"/>
      <c r="DG20" s="624"/>
      <c r="DH20" s="624"/>
      <c r="DI20" s="624"/>
      <c r="DJ20" s="624"/>
      <c r="DK20" s="624"/>
      <c r="DL20" s="624"/>
      <c r="DM20" s="624"/>
      <c r="DN20" s="624"/>
      <c r="DO20" s="624"/>
      <c r="DP20" s="625"/>
      <c r="DQ20" s="632">
        <v>7584325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4200769</v>
      </c>
      <c r="S21" s="624"/>
      <c r="T21" s="624"/>
      <c r="U21" s="624"/>
      <c r="V21" s="624"/>
      <c r="W21" s="624"/>
      <c r="X21" s="624"/>
      <c r="Y21" s="625"/>
      <c r="Z21" s="626">
        <v>30.9</v>
      </c>
      <c r="AA21" s="626"/>
      <c r="AB21" s="626"/>
      <c r="AC21" s="626"/>
      <c r="AD21" s="627">
        <v>3951249</v>
      </c>
      <c r="AE21" s="627"/>
      <c r="AF21" s="627"/>
      <c r="AG21" s="627"/>
      <c r="AH21" s="627"/>
      <c r="AI21" s="627"/>
      <c r="AJ21" s="627"/>
      <c r="AK21" s="627"/>
      <c r="AL21" s="628">
        <v>61.1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33494</v>
      </c>
      <c r="BH21" s="624"/>
      <c r="BI21" s="624"/>
      <c r="BJ21" s="624"/>
      <c r="BK21" s="624"/>
      <c r="BL21" s="624"/>
      <c r="BM21" s="624"/>
      <c r="BN21" s="625"/>
      <c r="BO21" s="626">
        <v>1.8</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3951249</v>
      </c>
      <c r="S22" s="624"/>
      <c r="T22" s="624"/>
      <c r="U22" s="624"/>
      <c r="V22" s="624"/>
      <c r="W22" s="624"/>
      <c r="X22" s="624"/>
      <c r="Y22" s="625"/>
      <c r="Z22" s="626">
        <v>29</v>
      </c>
      <c r="AA22" s="626"/>
      <c r="AB22" s="626"/>
      <c r="AC22" s="626"/>
      <c r="AD22" s="627">
        <v>3951249</v>
      </c>
      <c r="AE22" s="627"/>
      <c r="AF22" s="627"/>
      <c r="AG22" s="627"/>
      <c r="AH22" s="627"/>
      <c r="AI22" s="627"/>
      <c r="AJ22" s="627"/>
      <c r="AK22" s="627"/>
      <c r="AL22" s="628">
        <v>61.1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249337</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183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4512819</v>
      </c>
      <c r="CS24" s="613"/>
      <c r="CT24" s="613"/>
      <c r="CU24" s="613"/>
      <c r="CV24" s="613"/>
      <c r="CW24" s="613"/>
      <c r="CX24" s="613"/>
      <c r="CY24" s="614"/>
      <c r="CZ24" s="617">
        <v>36.9</v>
      </c>
      <c r="DA24" s="618"/>
      <c r="DB24" s="618"/>
      <c r="DC24" s="634"/>
      <c r="DD24" s="655">
        <v>3740479</v>
      </c>
      <c r="DE24" s="613"/>
      <c r="DF24" s="613"/>
      <c r="DG24" s="613"/>
      <c r="DH24" s="613"/>
      <c r="DI24" s="613"/>
      <c r="DJ24" s="613"/>
      <c r="DK24" s="614"/>
      <c r="DL24" s="655">
        <v>3485807</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6667387</v>
      </c>
      <c r="S25" s="624"/>
      <c r="T25" s="624"/>
      <c r="U25" s="624"/>
      <c r="V25" s="624"/>
      <c r="W25" s="624"/>
      <c r="X25" s="624"/>
      <c r="Y25" s="625"/>
      <c r="Z25" s="626">
        <v>49</v>
      </c>
      <c r="AA25" s="626"/>
      <c r="AB25" s="626"/>
      <c r="AC25" s="626"/>
      <c r="AD25" s="627">
        <v>6417867</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2040459</v>
      </c>
      <c r="CS25" s="656"/>
      <c r="CT25" s="656"/>
      <c r="CU25" s="656"/>
      <c r="CV25" s="656"/>
      <c r="CW25" s="656"/>
      <c r="CX25" s="656"/>
      <c r="CY25" s="657"/>
      <c r="CZ25" s="628">
        <v>16.7</v>
      </c>
      <c r="DA25" s="653"/>
      <c r="DB25" s="653"/>
      <c r="DC25" s="658"/>
      <c r="DD25" s="632">
        <v>1946043</v>
      </c>
      <c r="DE25" s="656"/>
      <c r="DF25" s="656"/>
      <c r="DG25" s="656"/>
      <c r="DH25" s="656"/>
      <c r="DI25" s="656"/>
      <c r="DJ25" s="656"/>
      <c r="DK25" s="657"/>
      <c r="DL25" s="632">
        <v>1919736</v>
      </c>
      <c r="DM25" s="656"/>
      <c r="DN25" s="656"/>
      <c r="DO25" s="656"/>
      <c r="DP25" s="656"/>
      <c r="DQ25" s="656"/>
      <c r="DR25" s="656"/>
      <c r="DS25" s="656"/>
      <c r="DT25" s="656"/>
      <c r="DU25" s="656"/>
      <c r="DV25" s="657"/>
      <c r="DW25" s="628">
        <v>29.5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1385</v>
      </c>
      <c r="S26" s="624"/>
      <c r="T26" s="624"/>
      <c r="U26" s="624"/>
      <c r="V26" s="624"/>
      <c r="W26" s="624"/>
      <c r="X26" s="624"/>
      <c r="Y26" s="625"/>
      <c r="Z26" s="626">
        <v>0</v>
      </c>
      <c r="AA26" s="626"/>
      <c r="AB26" s="626"/>
      <c r="AC26" s="626"/>
      <c r="AD26" s="627">
        <v>1385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1172329</v>
      </c>
      <c r="CS26" s="624"/>
      <c r="CT26" s="624"/>
      <c r="CU26" s="624"/>
      <c r="CV26" s="624"/>
      <c r="CW26" s="624"/>
      <c r="CX26" s="624"/>
      <c r="CY26" s="625"/>
      <c r="CZ26" s="628">
        <v>9.6</v>
      </c>
      <c r="DA26" s="653"/>
      <c r="DB26" s="653"/>
      <c r="DC26" s="658"/>
      <c r="DD26" s="632">
        <v>1099617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14430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1817402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1341913</v>
      </c>
      <c r="CS27" s="656"/>
      <c r="CT27" s="656"/>
      <c r="CU27" s="656"/>
      <c r="CV27" s="656"/>
      <c r="CW27" s="656"/>
      <c r="CX27" s="656"/>
      <c r="CY27" s="657"/>
      <c r="CZ27" s="628">
        <v>11</v>
      </c>
      <c r="DA27" s="653"/>
      <c r="DB27" s="653"/>
      <c r="DC27" s="658"/>
      <c r="DD27" s="632">
        <v>684686</v>
      </c>
      <c r="DE27" s="656"/>
      <c r="DF27" s="656"/>
      <c r="DG27" s="656"/>
      <c r="DH27" s="656"/>
      <c r="DI27" s="656"/>
      <c r="DJ27" s="656"/>
      <c r="DK27" s="657"/>
      <c r="DL27" s="632">
        <v>456321</v>
      </c>
      <c r="DM27" s="656"/>
      <c r="DN27" s="656"/>
      <c r="DO27" s="656"/>
      <c r="DP27" s="656"/>
      <c r="DQ27" s="656"/>
      <c r="DR27" s="656"/>
      <c r="DS27" s="656"/>
      <c r="DT27" s="656"/>
      <c r="DU27" s="656"/>
      <c r="DV27" s="657"/>
      <c r="DW27" s="628">
        <v>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355805</v>
      </c>
      <c r="S28" s="624"/>
      <c r="T28" s="624"/>
      <c r="U28" s="624"/>
      <c r="V28" s="624"/>
      <c r="W28" s="624"/>
      <c r="X28" s="624"/>
      <c r="Y28" s="625"/>
      <c r="Z28" s="626">
        <v>2.6</v>
      </c>
      <c r="AA28" s="626"/>
      <c r="AB28" s="626"/>
      <c r="AC28" s="626"/>
      <c r="AD28" s="627">
        <v>101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1130447</v>
      </c>
      <c r="CS28" s="624"/>
      <c r="CT28" s="624"/>
      <c r="CU28" s="624"/>
      <c r="CV28" s="624"/>
      <c r="CW28" s="624"/>
      <c r="CX28" s="624"/>
      <c r="CY28" s="625"/>
      <c r="CZ28" s="628">
        <v>9.3000000000000007</v>
      </c>
      <c r="DA28" s="653"/>
      <c r="DB28" s="653"/>
      <c r="DC28" s="658"/>
      <c r="DD28" s="632">
        <v>1109750</v>
      </c>
      <c r="DE28" s="624"/>
      <c r="DF28" s="624"/>
      <c r="DG28" s="624"/>
      <c r="DH28" s="624"/>
      <c r="DI28" s="624"/>
      <c r="DJ28" s="624"/>
      <c r="DK28" s="625"/>
      <c r="DL28" s="632">
        <v>1109750</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88877</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1130447</v>
      </c>
      <c r="CS29" s="656"/>
      <c r="CT29" s="656"/>
      <c r="CU29" s="656"/>
      <c r="CV29" s="656"/>
      <c r="CW29" s="656"/>
      <c r="CX29" s="656"/>
      <c r="CY29" s="657"/>
      <c r="CZ29" s="628">
        <v>9.3000000000000007</v>
      </c>
      <c r="DA29" s="653"/>
      <c r="DB29" s="653"/>
      <c r="DC29" s="658"/>
      <c r="DD29" s="632">
        <v>1109750</v>
      </c>
      <c r="DE29" s="656"/>
      <c r="DF29" s="656"/>
      <c r="DG29" s="656"/>
      <c r="DH29" s="656"/>
      <c r="DI29" s="656"/>
      <c r="DJ29" s="656"/>
      <c r="DK29" s="657"/>
      <c r="DL29" s="632">
        <v>1109750</v>
      </c>
      <c r="DM29" s="656"/>
      <c r="DN29" s="656"/>
      <c r="DO29" s="656"/>
      <c r="DP29" s="656"/>
      <c r="DQ29" s="656"/>
      <c r="DR29" s="656"/>
      <c r="DS29" s="656"/>
      <c r="DT29" s="656"/>
      <c r="DU29" s="656"/>
      <c r="DV29" s="657"/>
      <c r="DW29" s="628">
        <v>17.100000000000001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2263115</v>
      </c>
      <c r="S30" s="624"/>
      <c r="T30" s="624"/>
      <c r="U30" s="624"/>
      <c r="V30" s="624"/>
      <c r="W30" s="624"/>
      <c r="X30" s="624"/>
      <c r="Y30" s="625"/>
      <c r="Z30" s="626">
        <v>16.600000000000001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1098517</v>
      </c>
      <c r="CS30" s="624"/>
      <c r="CT30" s="624"/>
      <c r="CU30" s="624"/>
      <c r="CV30" s="624"/>
      <c r="CW30" s="624"/>
      <c r="CX30" s="624"/>
      <c r="CY30" s="625"/>
      <c r="CZ30" s="628">
        <v>9</v>
      </c>
      <c r="DA30" s="653"/>
      <c r="DB30" s="653"/>
      <c r="DC30" s="658"/>
      <c r="DD30" s="632">
        <v>1077820</v>
      </c>
      <c r="DE30" s="624"/>
      <c r="DF30" s="624"/>
      <c r="DG30" s="624"/>
      <c r="DH30" s="624"/>
      <c r="DI30" s="624"/>
      <c r="DJ30" s="624"/>
      <c r="DK30" s="625"/>
      <c r="DL30" s="632">
        <v>1077820</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98.7</v>
      </c>
      <c r="BH31" s="667"/>
      <c r="BI31" s="667"/>
      <c r="BJ31" s="667"/>
      <c r="BK31" s="667"/>
      <c r="BL31" s="667"/>
      <c r="BM31" s="618">
        <v>88.4</v>
      </c>
      <c r="BN31" s="667"/>
      <c r="BO31" s="667"/>
      <c r="BP31" s="667"/>
      <c r="BQ31" s="668"/>
      <c r="BR31" s="670">
        <v>97.5</v>
      </c>
      <c r="BS31" s="667"/>
      <c r="BT31" s="667"/>
      <c r="BU31" s="667"/>
      <c r="BV31" s="667"/>
      <c r="BW31" s="667"/>
      <c r="BX31" s="618">
        <v>87.8</v>
      </c>
      <c r="BY31" s="667"/>
      <c r="BZ31" s="667"/>
      <c r="CA31" s="667"/>
      <c r="CB31" s="668"/>
      <c r="CD31" s="663"/>
      <c r="CE31" s="664"/>
      <c r="CF31" s="620" t="s">
        <v>300</v>
      </c>
      <c r="CG31" s="621"/>
      <c r="CH31" s="621"/>
      <c r="CI31" s="621"/>
      <c r="CJ31" s="621"/>
      <c r="CK31" s="621"/>
      <c r="CL31" s="621"/>
      <c r="CM31" s="621"/>
      <c r="CN31" s="621"/>
      <c r="CO31" s="621"/>
      <c r="CP31" s="621"/>
      <c r="CQ31" s="622"/>
      <c r="CR31" s="623">
        <v>31930</v>
      </c>
      <c r="CS31" s="656"/>
      <c r="CT31" s="656"/>
      <c r="CU31" s="656"/>
      <c r="CV31" s="656"/>
      <c r="CW31" s="656"/>
      <c r="CX31" s="656"/>
      <c r="CY31" s="657"/>
      <c r="CZ31" s="628">
        <v>0.3</v>
      </c>
      <c r="DA31" s="653"/>
      <c r="DB31" s="653"/>
      <c r="DC31" s="658"/>
      <c r="DD31" s="632">
        <v>31930</v>
      </c>
      <c r="DE31" s="656"/>
      <c r="DF31" s="656"/>
      <c r="DG31" s="656"/>
      <c r="DH31" s="656"/>
      <c r="DI31" s="656"/>
      <c r="DJ31" s="656"/>
      <c r="DK31" s="657"/>
      <c r="DL31" s="632">
        <v>31930</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1083059</v>
      </c>
      <c r="S32" s="624"/>
      <c r="T32" s="624"/>
      <c r="U32" s="624"/>
      <c r="V32" s="624"/>
      <c r="W32" s="624"/>
      <c r="X32" s="624"/>
      <c r="Y32" s="625"/>
      <c r="Z32" s="626">
        <v>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98.8</v>
      </c>
      <c r="BH32" s="656"/>
      <c r="BI32" s="656"/>
      <c r="BJ32" s="656"/>
      <c r="BK32" s="656"/>
      <c r="BL32" s="656"/>
      <c r="BM32" s="629">
        <v>97.2</v>
      </c>
      <c r="BN32" s="656"/>
      <c r="BO32" s="656"/>
      <c r="BP32" s="656"/>
      <c r="BQ32" s="669"/>
      <c r="BR32" s="680">
        <v>99</v>
      </c>
      <c r="BS32" s="656"/>
      <c r="BT32" s="656"/>
      <c r="BU32" s="656"/>
      <c r="BV32" s="656"/>
      <c r="BW32" s="656"/>
      <c r="BX32" s="629">
        <v>97.3</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49708</v>
      </c>
      <c r="S33" s="624"/>
      <c r="T33" s="624"/>
      <c r="U33" s="624"/>
      <c r="V33" s="624"/>
      <c r="W33" s="624"/>
      <c r="X33" s="624"/>
      <c r="Y33" s="625"/>
      <c r="Z33" s="626">
        <v>0.4</v>
      </c>
      <c r="AA33" s="626"/>
      <c r="AB33" s="626"/>
      <c r="AC33" s="626"/>
      <c r="AD33" s="627">
        <v>45832</v>
      </c>
      <c r="AE33" s="627"/>
      <c r="AF33" s="627"/>
      <c r="AG33" s="627"/>
      <c r="AH33" s="627"/>
      <c r="AI33" s="627"/>
      <c r="AJ33" s="627"/>
      <c r="AK33" s="627"/>
      <c r="AL33" s="628">
        <v>0.7</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98.5</v>
      </c>
      <c r="BH33" s="682"/>
      <c r="BI33" s="682"/>
      <c r="BJ33" s="682"/>
      <c r="BK33" s="682"/>
      <c r="BL33" s="682"/>
      <c r="BM33" s="683">
        <v>82.2</v>
      </c>
      <c r="BN33" s="682"/>
      <c r="BO33" s="682"/>
      <c r="BP33" s="682"/>
      <c r="BQ33" s="684"/>
      <c r="BR33" s="681">
        <v>96</v>
      </c>
      <c r="BS33" s="682"/>
      <c r="BT33" s="682"/>
      <c r="BU33" s="682"/>
      <c r="BV33" s="682"/>
      <c r="BW33" s="682"/>
      <c r="BX33" s="683">
        <v>80.099999999999994</v>
      </c>
      <c r="BY33" s="682"/>
      <c r="BZ33" s="682"/>
      <c r="CA33" s="682"/>
      <c r="CB33" s="684"/>
      <c r="CD33" s="620" t="s">
        <v>307</v>
      </c>
      <c r="CE33" s="621"/>
      <c r="CF33" s="621"/>
      <c r="CG33" s="621"/>
      <c r="CH33" s="621"/>
      <c r="CI33" s="621"/>
      <c r="CJ33" s="621"/>
      <c r="CK33" s="621"/>
      <c r="CL33" s="621"/>
      <c r="CM33" s="621"/>
      <c r="CN33" s="621"/>
      <c r="CO33" s="621"/>
      <c r="CP33" s="621"/>
      <c r="CQ33" s="622"/>
      <c r="CR33" s="623">
        <v>4747496</v>
      </c>
      <c r="CS33" s="656"/>
      <c r="CT33" s="656"/>
      <c r="CU33" s="656"/>
      <c r="CV33" s="656"/>
      <c r="CW33" s="656"/>
      <c r="CX33" s="656"/>
      <c r="CY33" s="657"/>
      <c r="CZ33" s="628">
        <v>38.9</v>
      </c>
      <c r="DA33" s="653"/>
      <c r="DB33" s="653"/>
      <c r="DC33" s="658"/>
      <c r="DD33" s="632">
        <v>3437556</v>
      </c>
      <c r="DE33" s="656"/>
      <c r="DF33" s="656"/>
      <c r="DG33" s="656"/>
      <c r="DH33" s="656"/>
      <c r="DI33" s="656"/>
      <c r="DJ33" s="656"/>
      <c r="DK33" s="657"/>
      <c r="DL33" s="632">
        <v>2466325</v>
      </c>
      <c r="DM33" s="656"/>
      <c r="DN33" s="656"/>
      <c r="DO33" s="656"/>
      <c r="DP33" s="656"/>
      <c r="DQ33" s="656"/>
      <c r="DR33" s="656"/>
      <c r="DS33" s="656"/>
      <c r="DT33" s="656"/>
      <c r="DU33" s="656"/>
      <c r="DV33" s="657"/>
      <c r="DW33" s="628">
        <v>38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57436</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2333812</v>
      </c>
      <c r="CS34" s="624"/>
      <c r="CT34" s="624"/>
      <c r="CU34" s="624"/>
      <c r="CV34" s="624"/>
      <c r="CW34" s="624"/>
      <c r="CX34" s="624"/>
      <c r="CY34" s="625"/>
      <c r="CZ34" s="628">
        <v>19.100000000000001</v>
      </c>
      <c r="DA34" s="653"/>
      <c r="DB34" s="653"/>
      <c r="DC34" s="658"/>
      <c r="DD34" s="632">
        <v>1617991</v>
      </c>
      <c r="DE34" s="624"/>
      <c r="DF34" s="624"/>
      <c r="DG34" s="624"/>
      <c r="DH34" s="624"/>
      <c r="DI34" s="624"/>
      <c r="DJ34" s="624"/>
      <c r="DK34" s="625"/>
      <c r="DL34" s="632">
        <v>1303211</v>
      </c>
      <c r="DM34" s="624"/>
      <c r="DN34" s="624"/>
      <c r="DO34" s="624"/>
      <c r="DP34" s="624"/>
      <c r="DQ34" s="624"/>
      <c r="DR34" s="624"/>
      <c r="DS34" s="624"/>
      <c r="DT34" s="624"/>
      <c r="DU34" s="624"/>
      <c r="DV34" s="625"/>
      <c r="DW34" s="628">
        <v>20.100000000000001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415979</v>
      </c>
      <c r="S35" s="624"/>
      <c r="T35" s="624"/>
      <c r="U35" s="624"/>
      <c r="V35" s="624"/>
      <c r="W35" s="624"/>
      <c r="X35" s="624"/>
      <c r="Y35" s="625"/>
      <c r="Z35" s="626">
        <v>3.1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186194</v>
      </c>
      <c r="CS35" s="656"/>
      <c r="CT35" s="656"/>
      <c r="CU35" s="656"/>
      <c r="CV35" s="656"/>
      <c r="CW35" s="656"/>
      <c r="CX35" s="656"/>
      <c r="CY35" s="657"/>
      <c r="CZ35" s="628">
        <v>1.5</v>
      </c>
      <c r="DA35" s="653"/>
      <c r="DB35" s="653"/>
      <c r="DC35" s="658"/>
      <c r="DD35" s="632">
        <v>135001</v>
      </c>
      <c r="DE35" s="656"/>
      <c r="DF35" s="656"/>
      <c r="DG35" s="656"/>
      <c r="DH35" s="656"/>
      <c r="DI35" s="656"/>
      <c r="DJ35" s="656"/>
      <c r="DK35" s="657"/>
      <c r="DL35" s="632">
        <v>134685</v>
      </c>
      <c r="DM35" s="656"/>
      <c r="DN35" s="656"/>
      <c r="DO35" s="656"/>
      <c r="DP35" s="656"/>
      <c r="DQ35" s="656"/>
      <c r="DR35" s="656"/>
      <c r="DS35" s="656"/>
      <c r="DT35" s="656"/>
      <c r="DU35" s="656"/>
      <c r="DV35" s="657"/>
      <c r="DW35" s="628">
        <v>2.1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1544683</v>
      </c>
      <c r="S36" s="624"/>
      <c r="T36" s="624"/>
      <c r="U36" s="624"/>
      <c r="V36" s="624"/>
      <c r="W36" s="624"/>
      <c r="X36" s="624"/>
      <c r="Y36" s="625"/>
      <c r="Z36" s="626">
        <v>11.3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1047010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133926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743671</v>
      </c>
      <c r="CS36" s="624"/>
      <c r="CT36" s="624"/>
      <c r="CU36" s="624"/>
      <c r="CV36" s="624"/>
      <c r="CW36" s="624"/>
      <c r="CX36" s="624"/>
      <c r="CY36" s="625"/>
      <c r="CZ36" s="628">
        <v>6.1</v>
      </c>
      <c r="DA36" s="653"/>
      <c r="DB36" s="653"/>
      <c r="DC36" s="658"/>
      <c r="DD36" s="632">
        <v>556596</v>
      </c>
      <c r="DE36" s="624"/>
      <c r="DF36" s="624"/>
      <c r="DG36" s="624"/>
      <c r="DH36" s="624"/>
      <c r="DI36" s="624"/>
      <c r="DJ36" s="624"/>
      <c r="DK36" s="625"/>
      <c r="DL36" s="632">
        <v>263191</v>
      </c>
      <c r="DM36" s="624"/>
      <c r="DN36" s="624"/>
      <c r="DO36" s="624"/>
      <c r="DP36" s="624"/>
      <c r="DQ36" s="624"/>
      <c r="DR36" s="624"/>
      <c r="DS36" s="624"/>
      <c r="DT36" s="624"/>
      <c r="DU36" s="624"/>
      <c r="DV36" s="625"/>
      <c r="DW36" s="628">
        <v>4.0999999999999996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154233</v>
      </c>
      <c r="S37" s="624"/>
      <c r="T37" s="624"/>
      <c r="U37" s="624"/>
      <c r="V37" s="624"/>
      <c r="W37" s="624"/>
      <c r="X37" s="624"/>
      <c r="Y37" s="625"/>
      <c r="Z37" s="626">
        <v>1.1000000000000001</v>
      </c>
      <c r="AA37" s="626"/>
      <c r="AB37" s="626"/>
      <c r="AC37" s="626"/>
      <c r="AD37" s="627">
        <v>1527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85279</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107274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4129</v>
      </c>
      <c r="CS37" s="656"/>
      <c r="CT37" s="656"/>
      <c r="CU37" s="656"/>
      <c r="CV37" s="656"/>
      <c r="CW37" s="656"/>
      <c r="CX37" s="656"/>
      <c r="CY37" s="657"/>
      <c r="CZ37" s="628">
        <v>0</v>
      </c>
      <c r="DA37" s="653"/>
      <c r="DB37" s="653"/>
      <c r="DC37" s="658"/>
      <c r="DD37" s="632">
        <v>4129</v>
      </c>
      <c r="DE37" s="656"/>
      <c r="DF37" s="656"/>
      <c r="DG37" s="656"/>
      <c r="DH37" s="656"/>
      <c r="DI37" s="656"/>
      <c r="DJ37" s="656"/>
      <c r="DK37" s="657"/>
      <c r="DL37" s="632">
        <v>2845</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918600</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19950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2750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961731</v>
      </c>
      <c r="CS38" s="624"/>
      <c r="CT38" s="624"/>
      <c r="CU38" s="624"/>
      <c r="CV38" s="624"/>
      <c r="CW38" s="624"/>
      <c r="CX38" s="624"/>
      <c r="CY38" s="625"/>
      <c r="CZ38" s="628">
        <v>7.9</v>
      </c>
      <c r="DA38" s="653"/>
      <c r="DB38" s="653"/>
      <c r="DC38" s="658"/>
      <c r="DD38" s="632">
        <v>780550</v>
      </c>
      <c r="DE38" s="624"/>
      <c r="DF38" s="624"/>
      <c r="DG38" s="624"/>
      <c r="DH38" s="624"/>
      <c r="DI38" s="624"/>
      <c r="DJ38" s="624"/>
      <c r="DK38" s="625"/>
      <c r="DL38" s="632">
        <v>746038</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4141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465896</v>
      </c>
      <c r="CS39" s="656"/>
      <c r="CT39" s="656"/>
      <c r="CU39" s="656"/>
      <c r="CV39" s="656"/>
      <c r="CW39" s="656"/>
      <c r="CX39" s="656"/>
      <c r="CY39" s="657"/>
      <c r="CZ39" s="628">
        <v>3.8</v>
      </c>
      <c r="DA39" s="653"/>
      <c r="DB39" s="653"/>
      <c r="DC39" s="658"/>
      <c r="DD39" s="632">
        <v>297226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31100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56192</v>
      </c>
      <c r="CS40" s="624"/>
      <c r="CT40" s="624"/>
      <c r="CU40" s="624"/>
      <c r="CV40" s="624"/>
      <c r="CW40" s="624"/>
      <c r="CX40" s="624"/>
      <c r="CY40" s="625"/>
      <c r="CZ40" s="628">
        <v>0.5</v>
      </c>
      <c r="DA40" s="653"/>
      <c r="DB40" s="653"/>
      <c r="DC40" s="658"/>
      <c r="DD40" s="632">
        <v>50192</v>
      </c>
      <c r="DE40" s="624"/>
      <c r="DF40" s="624"/>
      <c r="DG40" s="624"/>
      <c r="DH40" s="624"/>
      <c r="DI40" s="624"/>
      <c r="DJ40" s="624"/>
      <c r="DK40" s="625"/>
      <c r="DL40" s="632">
        <v>19200</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13614697</v>
      </c>
      <c r="S41" s="696"/>
      <c r="T41" s="696"/>
      <c r="U41" s="696"/>
      <c r="V41" s="696"/>
      <c r="W41" s="696"/>
      <c r="X41" s="696"/>
      <c r="Y41" s="700"/>
      <c r="Z41" s="701">
        <v>100</v>
      </c>
      <c r="AA41" s="701"/>
      <c r="AB41" s="701"/>
      <c r="AC41" s="701"/>
      <c r="AD41" s="702">
        <v>6466712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205575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736206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375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2953672</v>
      </c>
      <c r="CS42" s="656"/>
      <c r="CT42" s="656"/>
      <c r="CU42" s="656"/>
      <c r="CV42" s="656"/>
      <c r="CW42" s="656"/>
      <c r="CX42" s="656"/>
      <c r="CY42" s="657"/>
      <c r="CZ42" s="628">
        <v>24.2</v>
      </c>
      <c r="DA42" s="653"/>
      <c r="DB42" s="653"/>
      <c r="DC42" s="658"/>
      <c r="DD42" s="632">
        <v>406290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81667</v>
      </c>
      <c r="CS43" s="656"/>
      <c r="CT43" s="656"/>
      <c r="CU43" s="656"/>
      <c r="CV43" s="656"/>
      <c r="CW43" s="656"/>
      <c r="CX43" s="656"/>
      <c r="CY43" s="657"/>
      <c r="CZ43" s="628">
        <v>0.7</v>
      </c>
      <c r="DA43" s="653"/>
      <c r="DB43" s="653"/>
      <c r="DC43" s="658"/>
      <c r="DD43" s="632">
        <v>81167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1348267</v>
      </c>
      <c r="CS44" s="624"/>
      <c r="CT44" s="624"/>
      <c r="CU44" s="624"/>
      <c r="CV44" s="624"/>
      <c r="CW44" s="624"/>
      <c r="CX44" s="624"/>
      <c r="CY44" s="625"/>
      <c r="CZ44" s="628">
        <v>11</v>
      </c>
      <c r="DA44" s="629"/>
      <c r="DB44" s="629"/>
      <c r="DC44" s="635"/>
      <c r="DD44" s="632">
        <v>363655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422702</v>
      </c>
      <c r="CS45" s="656"/>
      <c r="CT45" s="656"/>
      <c r="CU45" s="656"/>
      <c r="CV45" s="656"/>
      <c r="CW45" s="656"/>
      <c r="CX45" s="656"/>
      <c r="CY45" s="657"/>
      <c r="CZ45" s="628">
        <v>3.5</v>
      </c>
      <c r="DA45" s="653"/>
      <c r="DB45" s="653"/>
      <c r="DC45" s="658"/>
      <c r="DD45" s="632">
        <v>63406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862853</v>
      </c>
      <c r="CS46" s="624"/>
      <c r="CT46" s="624"/>
      <c r="CU46" s="624"/>
      <c r="CV46" s="624"/>
      <c r="CW46" s="624"/>
      <c r="CX46" s="624"/>
      <c r="CY46" s="625"/>
      <c r="CZ46" s="628">
        <v>7.1</v>
      </c>
      <c r="DA46" s="629"/>
      <c r="DB46" s="629"/>
      <c r="DC46" s="635"/>
      <c r="DD46" s="632">
        <v>300246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1605405</v>
      </c>
      <c r="CS47" s="656"/>
      <c r="CT47" s="656"/>
      <c r="CU47" s="656"/>
      <c r="CV47" s="656"/>
      <c r="CW47" s="656"/>
      <c r="CX47" s="656"/>
      <c r="CY47" s="657"/>
      <c r="CZ47" s="628">
        <v>13.1</v>
      </c>
      <c r="DA47" s="653"/>
      <c r="DB47" s="653"/>
      <c r="DC47" s="658"/>
      <c r="DD47" s="632">
        <v>42635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12213987</v>
      </c>
      <c r="CS49" s="682"/>
      <c r="CT49" s="682"/>
      <c r="CU49" s="682"/>
      <c r="CV49" s="682"/>
      <c r="CW49" s="682"/>
      <c r="CX49" s="682"/>
      <c r="CY49" s="711"/>
      <c r="CZ49" s="703">
        <v>100</v>
      </c>
      <c r="DA49" s="712"/>
      <c r="DB49" s="712"/>
      <c r="DC49" s="713"/>
      <c r="DD49" s="714">
        <v>7584325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pv0tqcj0Jg8w2A141A8kRlhHy8pk4RmMNA7panKWmboAqHzmLUP+EmVlh6c78sTMVzpBMYOErdULUU+QCDJ5Q==" saltValue="LqZNNwIlLT+LENefzYb6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13619</v>
      </c>
      <c r="R7" s="753"/>
      <c r="S7" s="753"/>
      <c r="T7" s="753"/>
      <c r="U7" s="753"/>
      <c r="V7" s="753">
        <v>12218</v>
      </c>
      <c r="W7" s="753"/>
      <c r="X7" s="753"/>
      <c r="Y7" s="753"/>
      <c r="Z7" s="753"/>
      <c r="AA7" s="753">
        <v>1401</v>
      </c>
      <c r="AB7" s="753"/>
      <c r="AC7" s="753"/>
      <c r="AD7" s="753"/>
      <c r="AE7" s="754"/>
      <c r="AF7" s="755">
        <v>1203</v>
      </c>
      <c r="AG7" s="756"/>
      <c r="AH7" s="756"/>
      <c r="AI7" s="756"/>
      <c r="AJ7" s="757"/>
      <c r="AK7" s="758">
        <v>1</v>
      </c>
      <c r="AL7" s="759"/>
      <c r="AM7" s="759"/>
      <c r="AN7" s="759"/>
      <c r="AO7" s="759"/>
      <c r="AP7" s="759">
        <v>11114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-7</v>
      </c>
      <c r="CI7" s="744"/>
      <c r="CJ7" s="744"/>
      <c r="CK7" s="744"/>
      <c r="CL7" s="745"/>
      <c r="CM7" s="743">
        <v>10</v>
      </c>
      <c r="CN7" s="744"/>
      <c r="CO7" s="744"/>
      <c r="CP7" s="744"/>
      <c r="CQ7" s="745"/>
      <c r="CR7" s="743">
        <v>2</v>
      </c>
      <c r="CS7" s="744"/>
      <c r="CT7" s="744"/>
      <c r="CU7" s="744"/>
      <c r="CV7" s="745"/>
      <c r="CW7" s="743">
        <v>13</v>
      </c>
      <c r="CX7" s="744"/>
      <c r="CY7" s="744"/>
      <c r="CZ7" s="744"/>
      <c r="DA7" s="745"/>
      <c r="DB7" s="743" t="s">
        <v>488</v>
      </c>
      <c r="DC7" s="744"/>
      <c r="DD7" s="744"/>
      <c r="DE7" s="744"/>
      <c r="DF7" s="745"/>
      <c r="DG7" s="743" t="s">
        <v>488</v>
      </c>
      <c r="DH7" s="744"/>
      <c r="DI7" s="744"/>
      <c r="DJ7" s="744"/>
      <c r="DK7" s="745"/>
      <c r="DL7" s="743" t="s">
        <v>488</v>
      </c>
      <c r="DM7" s="744"/>
      <c r="DN7" s="744"/>
      <c r="DO7" s="744"/>
      <c r="DP7" s="745"/>
      <c r="DQ7" s="743" t="s">
        <v>488</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13615</v>
      </c>
      <c r="R23" s="793"/>
      <c r="S23" s="793"/>
      <c r="T23" s="793"/>
      <c r="U23" s="793"/>
      <c r="V23" s="793">
        <v>12214</v>
      </c>
      <c r="W23" s="793"/>
      <c r="X23" s="793"/>
      <c r="Y23" s="793"/>
      <c r="Z23" s="793"/>
      <c r="AA23" s="793">
        <v>1401</v>
      </c>
      <c r="AB23" s="793"/>
      <c r="AC23" s="793"/>
      <c r="AD23" s="793"/>
      <c r="AE23" s="794"/>
      <c r="AF23" s="795">
        <v>1203</v>
      </c>
      <c r="AG23" s="793"/>
      <c r="AH23" s="793"/>
      <c r="AI23" s="793"/>
      <c r="AJ23" s="796"/>
      <c r="AK23" s="797"/>
      <c r="AL23" s="798"/>
      <c r="AM23" s="798"/>
      <c r="AN23" s="798"/>
      <c r="AO23" s="798"/>
      <c r="AP23" s="793">
        <v>11114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2344</v>
      </c>
      <c r="R28" s="823"/>
      <c r="S28" s="823"/>
      <c r="T28" s="823"/>
      <c r="U28" s="823"/>
      <c r="V28" s="823">
        <v>2210</v>
      </c>
      <c r="W28" s="823"/>
      <c r="X28" s="823"/>
      <c r="Y28" s="823"/>
      <c r="Z28" s="823"/>
      <c r="AA28" s="823">
        <v>134</v>
      </c>
      <c r="AB28" s="823"/>
      <c r="AC28" s="823"/>
      <c r="AD28" s="823"/>
      <c r="AE28" s="824"/>
      <c r="AF28" s="825">
        <v>134</v>
      </c>
      <c r="AG28" s="823"/>
      <c r="AH28" s="823"/>
      <c r="AI28" s="823"/>
      <c r="AJ28" s="826"/>
      <c r="AK28" s="827">
        <v>206</v>
      </c>
      <c r="AL28" s="828"/>
      <c r="AM28" s="828"/>
      <c r="AN28" s="828"/>
      <c r="AO28" s="828"/>
      <c r="AP28" s="829" t="s">
        <v>553</v>
      </c>
      <c r="AQ28" s="829"/>
      <c r="AR28" s="829"/>
      <c r="AS28" s="829"/>
      <c r="AT28" s="829"/>
      <c r="AU28" s="829" t="s">
        <v>553</v>
      </c>
      <c r="AV28" s="829"/>
      <c r="AW28" s="829"/>
      <c r="AX28" s="829"/>
      <c r="AY28" s="829"/>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283</v>
      </c>
      <c r="R29" s="784"/>
      <c r="S29" s="784"/>
      <c r="T29" s="784"/>
      <c r="U29" s="784"/>
      <c r="V29" s="784">
        <v>273</v>
      </c>
      <c r="W29" s="784"/>
      <c r="X29" s="784"/>
      <c r="Y29" s="784"/>
      <c r="Z29" s="784"/>
      <c r="AA29" s="784">
        <v>10</v>
      </c>
      <c r="AB29" s="784"/>
      <c r="AC29" s="784"/>
      <c r="AD29" s="784"/>
      <c r="AE29" s="785"/>
      <c r="AF29" s="786">
        <v>10</v>
      </c>
      <c r="AG29" s="787"/>
      <c r="AH29" s="787"/>
      <c r="AI29" s="787"/>
      <c r="AJ29" s="788"/>
      <c r="AK29" s="832">
        <v>92</v>
      </c>
      <c r="AL29" s="838"/>
      <c r="AM29" s="838"/>
      <c r="AN29" s="838"/>
      <c r="AO29" s="838"/>
      <c r="AP29" s="830" t="s">
        <v>553</v>
      </c>
      <c r="AQ29" s="831"/>
      <c r="AR29" s="831"/>
      <c r="AS29" s="831"/>
      <c r="AT29" s="832"/>
      <c r="AU29" s="830" t="s">
        <v>553</v>
      </c>
      <c r="AV29" s="831"/>
      <c r="AW29" s="831"/>
      <c r="AX29" s="831"/>
      <c r="AY29" s="832"/>
      <c r="AZ29" s="833" t="s">
        <v>553</v>
      </c>
      <c r="BA29" s="834"/>
      <c r="BB29" s="834"/>
      <c r="BC29" s="834"/>
      <c r="BD29" s="835"/>
      <c r="BE29" s="836"/>
      <c r="BF29" s="836"/>
      <c r="BG29" s="836"/>
      <c r="BH29" s="836"/>
      <c r="BI29" s="837"/>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2707</v>
      </c>
      <c r="R30" s="784"/>
      <c r="S30" s="784"/>
      <c r="T30" s="784"/>
      <c r="U30" s="784"/>
      <c r="V30" s="784">
        <v>2466</v>
      </c>
      <c r="W30" s="784"/>
      <c r="X30" s="784"/>
      <c r="Y30" s="784"/>
      <c r="Z30" s="784"/>
      <c r="AA30" s="784">
        <v>241</v>
      </c>
      <c r="AB30" s="784"/>
      <c r="AC30" s="784"/>
      <c r="AD30" s="784"/>
      <c r="AE30" s="785"/>
      <c r="AF30" s="786">
        <v>241</v>
      </c>
      <c r="AG30" s="787"/>
      <c r="AH30" s="787"/>
      <c r="AI30" s="787"/>
      <c r="AJ30" s="788"/>
      <c r="AK30" s="832">
        <v>386</v>
      </c>
      <c r="AL30" s="838"/>
      <c r="AM30" s="838"/>
      <c r="AN30" s="838"/>
      <c r="AO30" s="838"/>
      <c r="AP30" s="830" t="s">
        <v>553</v>
      </c>
      <c r="AQ30" s="831"/>
      <c r="AR30" s="831"/>
      <c r="AS30" s="831"/>
      <c r="AT30" s="832"/>
      <c r="AU30" s="830" t="s">
        <v>553</v>
      </c>
      <c r="AV30" s="831"/>
      <c r="AW30" s="831"/>
      <c r="AX30" s="831"/>
      <c r="AY30" s="832"/>
      <c r="AZ30" s="833" t="s">
        <v>553</v>
      </c>
      <c r="BA30" s="834"/>
      <c r="BB30" s="834"/>
      <c r="BC30" s="834"/>
      <c r="BD30" s="835"/>
      <c r="BE30" s="836"/>
      <c r="BF30" s="836"/>
      <c r="BG30" s="836"/>
      <c r="BH30" s="836"/>
      <c r="BI30" s="837"/>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12</v>
      </c>
      <c r="R31" s="784"/>
      <c r="S31" s="784"/>
      <c r="T31" s="784"/>
      <c r="U31" s="784"/>
      <c r="V31" s="784">
        <v>12</v>
      </c>
      <c r="W31" s="784"/>
      <c r="X31" s="784"/>
      <c r="Y31" s="784"/>
      <c r="Z31" s="784"/>
      <c r="AA31" s="784" t="s">
        <v>488</v>
      </c>
      <c r="AB31" s="784"/>
      <c r="AC31" s="784"/>
      <c r="AD31" s="784"/>
      <c r="AE31" s="785"/>
      <c r="AF31" s="786" t="s">
        <v>122</v>
      </c>
      <c r="AG31" s="787"/>
      <c r="AH31" s="787"/>
      <c r="AI31" s="787"/>
      <c r="AJ31" s="788"/>
      <c r="AK31" s="832">
        <v>4</v>
      </c>
      <c r="AL31" s="838"/>
      <c r="AM31" s="838"/>
      <c r="AN31" s="838"/>
      <c r="AO31" s="838"/>
      <c r="AP31" s="830" t="s">
        <v>553</v>
      </c>
      <c r="AQ31" s="831"/>
      <c r="AR31" s="831"/>
      <c r="AS31" s="831"/>
      <c r="AT31" s="832"/>
      <c r="AU31" s="830" t="s">
        <v>553</v>
      </c>
      <c r="AV31" s="831"/>
      <c r="AW31" s="831"/>
      <c r="AX31" s="831"/>
      <c r="AY31" s="832"/>
      <c r="AZ31" s="833" t="s">
        <v>553</v>
      </c>
      <c r="BA31" s="834"/>
      <c r="BB31" s="834"/>
      <c r="BC31" s="834"/>
      <c r="BD31" s="835"/>
      <c r="BE31" s="836"/>
      <c r="BF31" s="836"/>
      <c r="BG31" s="836"/>
      <c r="BH31" s="836"/>
      <c r="BI31" s="837"/>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433</v>
      </c>
      <c r="R32" s="784"/>
      <c r="S32" s="784"/>
      <c r="T32" s="784"/>
      <c r="U32" s="784"/>
      <c r="V32" s="784">
        <v>474</v>
      </c>
      <c r="W32" s="784"/>
      <c r="X32" s="784"/>
      <c r="Y32" s="784"/>
      <c r="Z32" s="784"/>
      <c r="AA32" s="784">
        <v>-41</v>
      </c>
      <c r="AB32" s="784"/>
      <c r="AC32" s="784"/>
      <c r="AD32" s="784"/>
      <c r="AE32" s="785"/>
      <c r="AF32" s="786">
        <v>481</v>
      </c>
      <c r="AG32" s="787"/>
      <c r="AH32" s="787"/>
      <c r="AI32" s="787"/>
      <c r="AJ32" s="788"/>
      <c r="AK32" s="832">
        <v>85</v>
      </c>
      <c r="AL32" s="838"/>
      <c r="AM32" s="838"/>
      <c r="AN32" s="838"/>
      <c r="AO32" s="838"/>
      <c r="AP32" s="838">
        <v>1079</v>
      </c>
      <c r="AQ32" s="838"/>
      <c r="AR32" s="838"/>
      <c r="AS32" s="838"/>
      <c r="AT32" s="838"/>
      <c r="AU32" s="838">
        <v>455</v>
      </c>
      <c r="AV32" s="838"/>
      <c r="AW32" s="838"/>
      <c r="AX32" s="838"/>
      <c r="AY32" s="838"/>
      <c r="AZ32" s="833" t="s">
        <v>553</v>
      </c>
      <c r="BA32" s="834"/>
      <c r="BB32" s="834"/>
      <c r="BC32" s="834"/>
      <c r="BD32" s="835"/>
      <c r="BE32" s="836" t="s">
        <v>393</v>
      </c>
      <c r="BF32" s="836"/>
      <c r="BG32" s="836"/>
      <c r="BH32" s="836"/>
      <c r="BI32" s="837"/>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94</v>
      </c>
      <c r="R33" s="784"/>
      <c r="S33" s="784"/>
      <c r="T33" s="784"/>
      <c r="U33" s="784"/>
      <c r="V33" s="784">
        <v>82</v>
      </c>
      <c r="W33" s="784"/>
      <c r="X33" s="784"/>
      <c r="Y33" s="784"/>
      <c r="Z33" s="784"/>
      <c r="AA33" s="784">
        <v>12</v>
      </c>
      <c r="AB33" s="784"/>
      <c r="AC33" s="784"/>
      <c r="AD33" s="784"/>
      <c r="AE33" s="785"/>
      <c r="AF33" s="786">
        <v>12</v>
      </c>
      <c r="AG33" s="787"/>
      <c r="AH33" s="787"/>
      <c r="AI33" s="787"/>
      <c r="AJ33" s="788"/>
      <c r="AK33" s="832">
        <v>20</v>
      </c>
      <c r="AL33" s="838"/>
      <c r="AM33" s="838"/>
      <c r="AN33" s="838"/>
      <c r="AO33" s="838"/>
      <c r="AP33" s="838">
        <v>266</v>
      </c>
      <c r="AQ33" s="838"/>
      <c r="AR33" s="838"/>
      <c r="AS33" s="838"/>
      <c r="AT33" s="838"/>
      <c r="AU33" s="838">
        <v>250</v>
      </c>
      <c r="AV33" s="838"/>
      <c r="AW33" s="838"/>
      <c r="AX33" s="838"/>
      <c r="AY33" s="838"/>
      <c r="AZ33" s="833" t="s">
        <v>553</v>
      </c>
      <c r="BA33" s="834"/>
      <c r="BB33" s="834"/>
      <c r="BC33" s="834"/>
      <c r="BD33" s="835"/>
      <c r="BE33" s="836" t="s">
        <v>395</v>
      </c>
      <c r="BF33" s="836"/>
      <c r="BG33" s="836"/>
      <c r="BH33" s="836"/>
      <c r="BI33" s="837"/>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8"/>
      <c r="AM34" s="838"/>
      <c r="AN34" s="838"/>
      <c r="AO34" s="838"/>
      <c r="AP34" s="838"/>
      <c r="AQ34" s="838"/>
      <c r="AR34" s="838"/>
      <c r="AS34" s="838"/>
      <c r="AT34" s="838"/>
      <c r="AU34" s="838"/>
      <c r="AV34" s="838"/>
      <c r="AW34" s="838"/>
      <c r="AX34" s="838"/>
      <c r="AY34" s="838"/>
      <c r="AZ34" s="839"/>
      <c r="BA34" s="839"/>
      <c r="BB34" s="839"/>
      <c r="BC34" s="839"/>
      <c r="BD34" s="839"/>
      <c r="BE34" s="836"/>
      <c r="BF34" s="836"/>
      <c r="BG34" s="836"/>
      <c r="BH34" s="836"/>
      <c r="BI34" s="837"/>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8"/>
      <c r="AM35" s="838"/>
      <c r="AN35" s="838"/>
      <c r="AO35" s="838"/>
      <c r="AP35" s="838"/>
      <c r="AQ35" s="838"/>
      <c r="AR35" s="838"/>
      <c r="AS35" s="838"/>
      <c r="AT35" s="838"/>
      <c r="AU35" s="838"/>
      <c r="AV35" s="838"/>
      <c r="AW35" s="838"/>
      <c r="AX35" s="838"/>
      <c r="AY35" s="838"/>
      <c r="AZ35" s="839"/>
      <c r="BA35" s="839"/>
      <c r="BB35" s="839"/>
      <c r="BC35" s="839"/>
      <c r="BD35" s="839"/>
      <c r="BE35" s="836"/>
      <c r="BF35" s="836"/>
      <c r="BG35" s="836"/>
      <c r="BH35" s="836"/>
      <c r="BI35" s="837"/>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8"/>
      <c r="AM36" s="838"/>
      <c r="AN36" s="838"/>
      <c r="AO36" s="838"/>
      <c r="AP36" s="838"/>
      <c r="AQ36" s="838"/>
      <c r="AR36" s="838"/>
      <c r="AS36" s="838"/>
      <c r="AT36" s="838"/>
      <c r="AU36" s="838"/>
      <c r="AV36" s="838"/>
      <c r="AW36" s="838"/>
      <c r="AX36" s="838"/>
      <c r="AY36" s="838"/>
      <c r="AZ36" s="839"/>
      <c r="BA36" s="839"/>
      <c r="BB36" s="839"/>
      <c r="BC36" s="839"/>
      <c r="BD36" s="839"/>
      <c r="BE36" s="836"/>
      <c r="BF36" s="836"/>
      <c r="BG36" s="836"/>
      <c r="BH36" s="836"/>
      <c r="BI36" s="837"/>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8"/>
      <c r="AM37" s="838"/>
      <c r="AN37" s="838"/>
      <c r="AO37" s="838"/>
      <c r="AP37" s="838"/>
      <c r="AQ37" s="838"/>
      <c r="AR37" s="838"/>
      <c r="AS37" s="838"/>
      <c r="AT37" s="838"/>
      <c r="AU37" s="838"/>
      <c r="AV37" s="838"/>
      <c r="AW37" s="838"/>
      <c r="AX37" s="838"/>
      <c r="AY37" s="838"/>
      <c r="AZ37" s="839"/>
      <c r="BA37" s="839"/>
      <c r="BB37" s="839"/>
      <c r="BC37" s="839"/>
      <c r="BD37" s="839"/>
      <c r="BE37" s="836"/>
      <c r="BF37" s="836"/>
      <c r="BG37" s="836"/>
      <c r="BH37" s="836"/>
      <c r="BI37" s="837"/>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8"/>
      <c r="AM38" s="838"/>
      <c r="AN38" s="838"/>
      <c r="AO38" s="838"/>
      <c r="AP38" s="838"/>
      <c r="AQ38" s="838"/>
      <c r="AR38" s="838"/>
      <c r="AS38" s="838"/>
      <c r="AT38" s="838"/>
      <c r="AU38" s="838"/>
      <c r="AV38" s="838"/>
      <c r="AW38" s="838"/>
      <c r="AX38" s="838"/>
      <c r="AY38" s="838"/>
      <c r="AZ38" s="839"/>
      <c r="BA38" s="839"/>
      <c r="BB38" s="839"/>
      <c r="BC38" s="839"/>
      <c r="BD38" s="839"/>
      <c r="BE38" s="836"/>
      <c r="BF38" s="836"/>
      <c r="BG38" s="836"/>
      <c r="BH38" s="836"/>
      <c r="BI38" s="837"/>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8"/>
      <c r="AM39" s="838"/>
      <c r="AN39" s="838"/>
      <c r="AO39" s="838"/>
      <c r="AP39" s="838"/>
      <c r="AQ39" s="838"/>
      <c r="AR39" s="838"/>
      <c r="AS39" s="838"/>
      <c r="AT39" s="838"/>
      <c r="AU39" s="838"/>
      <c r="AV39" s="838"/>
      <c r="AW39" s="838"/>
      <c r="AX39" s="838"/>
      <c r="AY39" s="838"/>
      <c r="AZ39" s="839"/>
      <c r="BA39" s="839"/>
      <c r="BB39" s="839"/>
      <c r="BC39" s="839"/>
      <c r="BD39" s="839"/>
      <c r="BE39" s="836"/>
      <c r="BF39" s="836"/>
      <c r="BG39" s="836"/>
      <c r="BH39" s="836"/>
      <c r="BI39" s="837"/>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8"/>
      <c r="AM40" s="838"/>
      <c r="AN40" s="838"/>
      <c r="AO40" s="838"/>
      <c r="AP40" s="838"/>
      <c r="AQ40" s="838"/>
      <c r="AR40" s="838"/>
      <c r="AS40" s="838"/>
      <c r="AT40" s="838"/>
      <c r="AU40" s="838"/>
      <c r="AV40" s="838"/>
      <c r="AW40" s="838"/>
      <c r="AX40" s="838"/>
      <c r="AY40" s="838"/>
      <c r="AZ40" s="839"/>
      <c r="BA40" s="839"/>
      <c r="BB40" s="839"/>
      <c r="BC40" s="839"/>
      <c r="BD40" s="839"/>
      <c r="BE40" s="836"/>
      <c r="BF40" s="836"/>
      <c r="BG40" s="836"/>
      <c r="BH40" s="836"/>
      <c r="BI40" s="837"/>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8"/>
      <c r="AM41" s="838"/>
      <c r="AN41" s="838"/>
      <c r="AO41" s="838"/>
      <c r="AP41" s="838"/>
      <c r="AQ41" s="838"/>
      <c r="AR41" s="838"/>
      <c r="AS41" s="838"/>
      <c r="AT41" s="838"/>
      <c r="AU41" s="838"/>
      <c r="AV41" s="838"/>
      <c r="AW41" s="838"/>
      <c r="AX41" s="838"/>
      <c r="AY41" s="838"/>
      <c r="AZ41" s="839"/>
      <c r="BA41" s="839"/>
      <c r="BB41" s="839"/>
      <c r="BC41" s="839"/>
      <c r="BD41" s="839"/>
      <c r="BE41" s="836"/>
      <c r="BF41" s="836"/>
      <c r="BG41" s="836"/>
      <c r="BH41" s="836"/>
      <c r="BI41" s="837"/>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8"/>
      <c r="AM42" s="838"/>
      <c r="AN42" s="838"/>
      <c r="AO42" s="838"/>
      <c r="AP42" s="838"/>
      <c r="AQ42" s="838"/>
      <c r="AR42" s="838"/>
      <c r="AS42" s="838"/>
      <c r="AT42" s="838"/>
      <c r="AU42" s="838"/>
      <c r="AV42" s="838"/>
      <c r="AW42" s="838"/>
      <c r="AX42" s="838"/>
      <c r="AY42" s="838"/>
      <c r="AZ42" s="839"/>
      <c r="BA42" s="839"/>
      <c r="BB42" s="839"/>
      <c r="BC42" s="839"/>
      <c r="BD42" s="839"/>
      <c r="BE42" s="836"/>
      <c r="BF42" s="836"/>
      <c r="BG42" s="836"/>
      <c r="BH42" s="836"/>
      <c r="BI42" s="837"/>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8"/>
      <c r="AM43" s="838"/>
      <c r="AN43" s="838"/>
      <c r="AO43" s="838"/>
      <c r="AP43" s="838"/>
      <c r="AQ43" s="838"/>
      <c r="AR43" s="838"/>
      <c r="AS43" s="838"/>
      <c r="AT43" s="838"/>
      <c r="AU43" s="838"/>
      <c r="AV43" s="838"/>
      <c r="AW43" s="838"/>
      <c r="AX43" s="838"/>
      <c r="AY43" s="838"/>
      <c r="AZ43" s="839"/>
      <c r="BA43" s="839"/>
      <c r="BB43" s="839"/>
      <c r="BC43" s="839"/>
      <c r="BD43" s="839"/>
      <c r="BE43" s="836"/>
      <c r="BF43" s="836"/>
      <c r="BG43" s="836"/>
      <c r="BH43" s="836"/>
      <c r="BI43" s="837"/>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8"/>
      <c r="AM44" s="838"/>
      <c r="AN44" s="838"/>
      <c r="AO44" s="838"/>
      <c r="AP44" s="838"/>
      <c r="AQ44" s="838"/>
      <c r="AR44" s="838"/>
      <c r="AS44" s="838"/>
      <c r="AT44" s="838"/>
      <c r="AU44" s="838"/>
      <c r="AV44" s="838"/>
      <c r="AW44" s="838"/>
      <c r="AX44" s="838"/>
      <c r="AY44" s="838"/>
      <c r="AZ44" s="839"/>
      <c r="BA44" s="839"/>
      <c r="BB44" s="839"/>
      <c r="BC44" s="839"/>
      <c r="BD44" s="839"/>
      <c r="BE44" s="836"/>
      <c r="BF44" s="836"/>
      <c r="BG44" s="836"/>
      <c r="BH44" s="836"/>
      <c r="BI44" s="837"/>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8"/>
      <c r="AM45" s="838"/>
      <c r="AN45" s="838"/>
      <c r="AO45" s="838"/>
      <c r="AP45" s="838"/>
      <c r="AQ45" s="838"/>
      <c r="AR45" s="838"/>
      <c r="AS45" s="838"/>
      <c r="AT45" s="838"/>
      <c r="AU45" s="838"/>
      <c r="AV45" s="838"/>
      <c r="AW45" s="838"/>
      <c r="AX45" s="838"/>
      <c r="AY45" s="838"/>
      <c r="AZ45" s="839"/>
      <c r="BA45" s="839"/>
      <c r="BB45" s="839"/>
      <c r="BC45" s="839"/>
      <c r="BD45" s="839"/>
      <c r="BE45" s="836"/>
      <c r="BF45" s="836"/>
      <c r="BG45" s="836"/>
      <c r="BH45" s="836"/>
      <c r="BI45" s="837"/>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8"/>
      <c r="AM46" s="838"/>
      <c r="AN46" s="838"/>
      <c r="AO46" s="838"/>
      <c r="AP46" s="838"/>
      <c r="AQ46" s="838"/>
      <c r="AR46" s="838"/>
      <c r="AS46" s="838"/>
      <c r="AT46" s="838"/>
      <c r="AU46" s="838"/>
      <c r="AV46" s="838"/>
      <c r="AW46" s="838"/>
      <c r="AX46" s="838"/>
      <c r="AY46" s="838"/>
      <c r="AZ46" s="839"/>
      <c r="BA46" s="839"/>
      <c r="BB46" s="839"/>
      <c r="BC46" s="839"/>
      <c r="BD46" s="839"/>
      <c r="BE46" s="836"/>
      <c r="BF46" s="836"/>
      <c r="BG46" s="836"/>
      <c r="BH46" s="836"/>
      <c r="BI46" s="837"/>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8"/>
      <c r="AM47" s="838"/>
      <c r="AN47" s="838"/>
      <c r="AO47" s="838"/>
      <c r="AP47" s="838"/>
      <c r="AQ47" s="838"/>
      <c r="AR47" s="838"/>
      <c r="AS47" s="838"/>
      <c r="AT47" s="838"/>
      <c r="AU47" s="838"/>
      <c r="AV47" s="838"/>
      <c r="AW47" s="838"/>
      <c r="AX47" s="838"/>
      <c r="AY47" s="838"/>
      <c r="AZ47" s="839"/>
      <c r="BA47" s="839"/>
      <c r="BB47" s="839"/>
      <c r="BC47" s="839"/>
      <c r="BD47" s="839"/>
      <c r="BE47" s="836"/>
      <c r="BF47" s="836"/>
      <c r="BG47" s="836"/>
      <c r="BH47" s="836"/>
      <c r="BI47" s="837"/>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8"/>
      <c r="AM48" s="838"/>
      <c r="AN48" s="838"/>
      <c r="AO48" s="838"/>
      <c r="AP48" s="838"/>
      <c r="AQ48" s="838"/>
      <c r="AR48" s="838"/>
      <c r="AS48" s="838"/>
      <c r="AT48" s="838"/>
      <c r="AU48" s="838"/>
      <c r="AV48" s="838"/>
      <c r="AW48" s="838"/>
      <c r="AX48" s="838"/>
      <c r="AY48" s="838"/>
      <c r="AZ48" s="839"/>
      <c r="BA48" s="839"/>
      <c r="BB48" s="839"/>
      <c r="BC48" s="839"/>
      <c r="BD48" s="839"/>
      <c r="BE48" s="836"/>
      <c r="BF48" s="836"/>
      <c r="BG48" s="836"/>
      <c r="BH48" s="836"/>
      <c r="BI48" s="837"/>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8"/>
      <c r="AM49" s="838"/>
      <c r="AN49" s="838"/>
      <c r="AO49" s="838"/>
      <c r="AP49" s="838"/>
      <c r="AQ49" s="838"/>
      <c r="AR49" s="838"/>
      <c r="AS49" s="838"/>
      <c r="AT49" s="838"/>
      <c r="AU49" s="838"/>
      <c r="AV49" s="838"/>
      <c r="AW49" s="838"/>
      <c r="AX49" s="838"/>
      <c r="AY49" s="838"/>
      <c r="AZ49" s="839"/>
      <c r="BA49" s="839"/>
      <c r="BB49" s="839"/>
      <c r="BC49" s="839"/>
      <c r="BD49" s="839"/>
      <c r="BE49" s="836"/>
      <c r="BF49" s="836"/>
      <c r="BG49" s="836"/>
      <c r="BH49" s="836"/>
      <c r="BI49" s="837"/>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397</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879</v>
      </c>
      <c r="AG63" s="849"/>
      <c r="AH63" s="849"/>
      <c r="AI63" s="849"/>
      <c r="AJ63" s="850"/>
      <c r="AK63" s="851"/>
      <c r="AL63" s="846"/>
      <c r="AM63" s="846"/>
      <c r="AN63" s="846"/>
      <c r="AO63" s="846"/>
      <c r="AP63" s="849">
        <v>1345</v>
      </c>
      <c r="AQ63" s="849"/>
      <c r="AR63" s="849"/>
      <c r="AS63" s="849"/>
      <c r="AT63" s="849"/>
      <c r="AU63" s="849">
        <v>705</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9" t="s">
        <v>383</v>
      </c>
      <c r="AG66" s="815"/>
      <c r="AH66" s="815"/>
      <c r="AI66" s="815"/>
      <c r="AJ66" s="860"/>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548</v>
      </c>
      <c r="C68" s="875"/>
      <c r="D68" s="875"/>
      <c r="E68" s="875"/>
      <c r="F68" s="875"/>
      <c r="G68" s="875"/>
      <c r="H68" s="875"/>
      <c r="I68" s="875"/>
      <c r="J68" s="875"/>
      <c r="K68" s="875"/>
      <c r="L68" s="875"/>
      <c r="M68" s="875"/>
      <c r="N68" s="875"/>
      <c r="O68" s="875"/>
      <c r="P68" s="876"/>
      <c r="Q68" s="877">
        <v>14983</v>
      </c>
      <c r="R68" s="871"/>
      <c r="S68" s="871"/>
      <c r="T68" s="871"/>
      <c r="U68" s="871"/>
      <c r="V68" s="871">
        <v>14962</v>
      </c>
      <c r="W68" s="871"/>
      <c r="X68" s="871"/>
      <c r="Y68" s="871"/>
      <c r="Z68" s="871"/>
      <c r="AA68" s="871">
        <v>20</v>
      </c>
      <c r="AB68" s="871"/>
      <c r="AC68" s="871"/>
      <c r="AD68" s="871"/>
      <c r="AE68" s="871"/>
      <c r="AF68" s="871">
        <v>20</v>
      </c>
      <c r="AG68" s="871"/>
      <c r="AH68" s="871"/>
      <c r="AI68" s="871"/>
      <c r="AJ68" s="871"/>
      <c r="AK68" s="871">
        <v>196</v>
      </c>
      <c r="AL68" s="871"/>
      <c r="AM68" s="871"/>
      <c r="AN68" s="871"/>
      <c r="AO68" s="871"/>
      <c r="AP68" s="871" t="s">
        <v>488</v>
      </c>
      <c r="AQ68" s="871"/>
      <c r="AR68" s="871"/>
      <c r="AS68" s="871"/>
      <c r="AT68" s="871"/>
      <c r="AU68" s="871" t="s">
        <v>488</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549</v>
      </c>
      <c r="C69" s="879"/>
      <c r="D69" s="879"/>
      <c r="E69" s="879"/>
      <c r="F69" s="879"/>
      <c r="G69" s="879"/>
      <c r="H69" s="879"/>
      <c r="I69" s="879"/>
      <c r="J69" s="879"/>
      <c r="K69" s="879"/>
      <c r="L69" s="879"/>
      <c r="M69" s="879"/>
      <c r="N69" s="879"/>
      <c r="O69" s="879"/>
      <c r="P69" s="880"/>
      <c r="Q69" s="881">
        <v>85</v>
      </c>
      <c r="R69" s="838"/>
      <c r="S69" s="838"/>
      <c r="T69" s="838"/>
      <c r="U69" s="838"/>
      <c r="V69" s="838">
        <v>85</v>
      </c>
      <c r="W69" s="838"/>
      <c r="X69" s="838"/>
      <c r="Y69" s="838"/>
      <c r="Z69" s="838"/>
      <c r="AA69" s="838">
        <v>1</v>
      </c>
      <c r="AB69" s="838"/>
      <c r="AC69" s="838"/>
      <c r="AD69" s="838"/>
      <c r="AE69" s="838"/>
      <c r="AF69" s="838">
        <v>1</v>
      </c>
      <c r="AG69" s="838"/>
      <c r="AH69" s="838"/>
      <c r="AI69" s="838"/>
      <c r="AJ69" s="838"/>
      <c r="AK69" s="838">
        <v>12</v>
      </c>
      <c r="AL69" s="838"/>
      <c r="AM69" s="838"/>
      <c r="AN69" s="838"/>
      <c r="AO69" s="838"/>
      <c r="AP69" s="830" t="s">
        <v>488</v>
      </c>
      <c r="AQ69" s="831"/>
      <c r="AR69" s="831"/>
      <c r="AS69" s="831"/>
      <c r="AT69" s="832"/>
      <c r="AU69" s="830" t="s">
        <v>488</v>
      </c>
      <c r="AV69" s="831"/>
      <c r="AW69" s="831"/>
      <c r="AX69" s="831"/>
      <c r="AY69" s="832"/>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550</v>
      </c>
      <c r="C70" s="879"/>
      <c r="D70" s="879"/>
      <c r="E70" s="879"/>
      <c r="F70" s="879"/>
      <c r="G70" s="879"/>
      <c r="H70" s="879"/>
      <c r="I70" s="879"/>
      <c r="J70" s="879"/>
      <c r="K70" s="879"/>
      <c r="L70" s="879"/>
      <c r="M70" s="879"/>
      <c r="N70" s="879"/>
      <c r="O70" s="879"/>
      <c r="P70" s="880"/>
      <c r="Q70" s="881">
        <v>452</v>
      </c>
      <c r="R70" s="838"/>
      <c r="S70" s="838"/>
      <c r="T70" s="838"/>
      <c r="U70" s="838"/>
      <c r="V70" s="838">
        <v>233</v>
      </c>
      <c r="W70" s="838"/>
      <c r="X70" s="838"/>
      <c r="Y70" s="838"/>
      <c r="Z70" s="838"/>
      <c r="AA70" s="838">
        <v>220</v>
      </c>
      <c r="AB70" s="838"/>
      <c r="AC70" s="838"/>
      <c r="AD70" s="838"/>
      <c r="AE70" s="838"/>
      <c r="AF70" s="838">
        <v>220</v>
      </c>
      <c r="AG70" s="838"/>
      <c r="AH70" s="838"/>
      <c r="AI70" s="838"/>
      <c r="AJ70" s="838"/>
      <c r="AK70" s="830" t="s">
        <v>488</v>
      </c>
      <c r="AL70" s="831"/>
      <c r="AM70" s="831"/>
      <c r="AN70" s="831"/>
      <c r="AO70" s="832"/>
      <c r="AP70" s="830" t="s">
        <v>488</v>
      </c>
      <c r="AQ70" s="831"/>
      <c r="AR70" s="831"/>
      <c r="AS70" s="831"/>
      <c r="AT70" s="832"/>
      <c r="AU70" s="830" t="s">
        <v>488</v>
      </c>
      <c r="AV70" s="831"/>
      <c r="AW70" s="831"/>
      <c r="AX70" s="831"/>
      <c r="AY70" s="832"/>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551</v>
      </c>
      <c r="C71" s="879"/>
      <c r="D71" s="879"/>
      <c r="E71" s="879"/>
      <c r="F71" s="879"/>
      <c r="G71" s="879"/>
      <c r="H71" s="879"/>
      <c r="I71" s="879"/>
      <c r="J71" s="879"/>
      <c r="K71" s="879"/>
      <c r="L71" s="879"/>
      <c r="M71" s="879"/>
      <c r="N71" s="879"/>
      <c r="O71" s="879"/>
      <c r="P71" s="880"/>
      <c r="Q71" s="881">
        <v>1440</v>
      </c>
      <c r="R71" s="838"/>
      <c r="S71" s="838"/>
      <c r="T71" s="838"/>
      <c r="U71" s="838"/>
      <c r="V71" s="838">
        <v>1433</v>
      </c>
      <c r="W71" s="838"/>
      <c r="X71" s="838"/>
      <c r="Y71" s="838"/>
      <c r="Z71" s="838"/>
      <c r="AA71" s="838">
        <v>7</v>
      </c>
      <c r="AB71" s="838"/>
      <c r="AC71" s="838"/>
      <c r="AD71" s="838"/>
      <c r="AE71" s="838"/>
      <c r="AF71" s="838">
        <v>7</v>
      </c>
      <c r="AG71" s="838"/>
      <c r="AH71" s="838"/>
      <c r="AI71" s="838"/>
      <c r="AJ71" s="838"/>
      <c r="AK71" s="830" t="s">
        <v>488</v>
      </c>
      <c r="AL71" s="831"/>
      <c r="AM71" s="831"/>
      <c r="AN71" s="831"/>
      <c r="AO71" s="832"/>
      <c r="AP71" s="830" t="s">
        <v>488</v>
      </c>
      <c r="AQ71" s="831"/>
      <c r="AR71" s="831"/>
      <c r="AS71" s="831"/>
      <c r="AT71" s="832"/>
      <c r="AU71" s="830" t="s">
        <v>488</v>
      </c>
      <c r="AV71" s="831"/>
      <c r="AW71" s="831"/>
      <c r="AX71" s="831"/>
      <c r="AY71" s="832"/>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552</v>
      </c>
      <c r="C72" s="879"/>
      <c r="D72" s="879"/>
      <c r="E72" s="879"/>
      <c r="F72" s="879"/>
      <c r="G72" s="879"/>
      <c r="H72" s="879"/>
      <c r="I72" s="879"/>
      <c r="J72" s="879"/>
      <c r="K72" s="879"/>
      <c r="L72" s="879"/>
      <c r="M72" s="879"/>
      <c r="N72" s="879"/>
      <c r="O72" s="879"/>
      <c r="P72" s="880"/>
      <c r="Q72" s="881">
        <v>388762</v>
      </c>
      <c r="R72" s="838"/>
      <c r="S72" s="838"/>
      <c r="T72" s="838"/>
      <c r="U72" s="838"/>
      <c r="V72" s="838">
        <v>379528</v>
      </c>
      <c r="W72" s="838"/>
      <c r="X72" s="838"/>
      <c r="Y72" s="838"/>
      <c r="Z72" s="838"/>
      <c r="AA72" s="838">
        <v>9234</v>
      </c>
      <c r="AB72" s="838"/>
      <c r="AC72" s="838"/>
      <c r="AD72" s="838"/>
      <c r="AE72" s="838"/>
      <c r="AF72" s="838">
        <v>8886</v>
      </c>
      <c r="AG72" s="838"/>
      <c r="AH72" s="838"/>
      <c r="AI72" s="838"/>
      <c r="AJ72" s="838"/>
      <c r="AK72" s="838">
        <v>3256</v>
      </c>
      <c r="AL72" s="838"/>
      <c r="AM72" s="838"/>
      <c r="AN72" s="838"/>
      <c r="AO72" s="838"/>
      <c r="AP72" s="830" t="s">
        <v>488</v>
      </c>
      <c r="AQ72" s="831"/>
      <c r="AR72" s="831"/>
      <c r="AS72" s="831"/>
      <c r="AT72" s="832"/>
      <c r="AU72" s="830" t="s">
        <v>488</v>
      </c>
      <c r="AV72" s="831"/>
      <c r="AW72" s="831"/>
      <c r="AX72" s="831"/>
      <c r="AY72" s="832"/>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c r="C73" s="879"/>
      <c r="D73" s="879"/>
      <c r="E73" s="879"/>
      <c r="F73" s="879"/>
      <c r="G73" s="879"/>
      <c r="H73" s="879"/>
      <c r="I73" s="879"/>
      <c r="J73" s="879"/>
      <c r="K73" s="879"/>
      <c r="L73" s="879"/>
      <c r="M73" s="879"/>
      <c r="N73" s="879"/>
      <c r="O73" s="879"/>
      <c r="P73" s="880"/>
      <c r="Q73" s="881"/>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8"/>
      <c r="AY73" s="838"/>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c r="C74" s="879"/>
      <c r="D74" s="879"/>
      <c r="E74" s="879"/>
      <c r="F74" s="879"/>
      <c r="G74" s="879"/>
      <c r="H74" s="879"/>
      <c r="I74" s="879"/>
      <c r="J74" s="879"/>
      <c r="K74" s="879"/>
      <c r="L74" s="879"/>
      <c r="M74" s="879"/>
      <c r="N74" s="879"/>
      <c r="O74" s="879"/>
      <c r="P74" s="880"/>
      <c r="Q74" s="881"/>
      <c r="R74" s="838"/>
      <c r="S74" s="838"/>
      <c r="T74" s="838"/>
      <c r="U74" s="838"/>
      <c r="V74" s="838"/>
      <c r="W74" s="838"/>
      <c r="X74" s="838"/>
      <c r="Y74" s="838"/>
      <c r="Z74" s="838"/>
      <c r="AA74" s="838"/>
      <c r="AB74" s="838"/>
      <c r="AC74" s="838"/>
      <c r="AD74" s="838"/>
      <c r="AE74" s="838"/>
      <c r="AF74" s="838"/>
      <c r="AG74" s="838"/>
      <c r="AH74" s="838"/>
      <c r="AI74" s="838"/>
      <c r="AJ74" s="838"/>
      <c r="AK74" s="838"/>
      <c r="AL74" s="838"/>
      <c r="AM74" s="838"/>
      <c r="AN74" s="838"/>
      <c r="AO74" s="838"/>
      <c r="AP74" s="838"/>
      <c r="AQ74" s="838"/>
      <c r="AR74" s="838"/>
      <c r="AS74" s="838"/>
      <c r="AT74" s="838"/>
      <c r="AU74" s="838"/>
      <c r="AV74" s="838"/>
      <c r="AW74" s="838"/>
      <c r="AX74" s="838"/>
      <c r="AY74" s="838"/>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c r="C75" s="879"/>
      <c r="D75" s="879"/>
      <c r="E75" s="879"/>
      <c r="F75" s="879"/>
      <c r="G75" s="879"/>
      <c r="H75" s="879"/>
      <c r="I75" s="879"/>
      <c r="J75" s="879"/>
      <c r="K75" s="879"/>
      <c r="L75" s="879"/>
      <c r="M75" s="879"/>
      <c r="N75" s="879"/>
      <c r="O75" s="879"/>
      <c r="P75" s="880"/>
      <c r="Q75" s="882"/>
      <c r="R75" s="831"/>
      <c r="S75" s="831"/>
      <c r="T75" s="831"/>
      <c r="U75" s="832"/>
      <c r="V75" s="830"/>
      <c r="W75" s="831"/>
      <c r="X75" s="831"/>
      <c r="Y75" s="831"/>
      <c r="Z75" s="832"/>
      <c r="AA75" s="830"/>
      <c r="AB75" s="831"/>
      <c r="AC75" s="831"/>
      <c r="AD75" s="831"/>
      <c r="AE75" s="832"/>
      <c r="AF75" s="830"/>
      <c r="AG75" s="831"/>
      <c r="AH75" s="831"/>
      <c r="AI75" s="831"/>
      <c r="AJ75" s="832"/>
      <c r="AK75" s="830"/>
      <c r="AL75" s="831"/>
      <c r="AM75" s="831"/>
      <c r="AN75" s="831"/>
      <c r="AO75" s="832"/>
      <c r="AP75" s="830"/>
      <c r="AQ75" s="831"/>
      <c r="AR75" s="831"/>
      <c r="AS75" s="831"/>
      <c r="AT75" s="832"/>
      <c r="AU75" s="830"/>
      <c r="AV75" s="831"/>
      <c r="AW75" s="831"/>
      <c r="AX75" s="831"/>
      <c r="AY75" s="832"/>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c r="C76" s="879"/>
      <c r="D76" s="879"/>
      <c r="E76" s="879"/>
      <c r="F76" s="879"/>
      <c r="G76" s="879"/>
      <c r="H76" s="879"/>
      <c r="I76" s="879"/>
      <c r="J76" s="879"/>
      <c r="K76" s="879"/>
      <c r="L76" s="879"/>
      <c r="M76" s="879"/>
      <c r="N76" s="879"/>
      <c r="O76" s="879"/>
      <c r="P76" s="880"/>
      <c r="Q76" s="882"/>
      <c r="R76" s="831"/>
      <c r="S76" s="831"/>
      <c r="T76" s="831"/>
      <c r="U76" s="832"/>
      <c r="V76" s="830"/>
      <c r="W76" s="831"/>
      <c r="X76" s="831"/>
      <c r="Y76" s="831"/>
      <c r="Z76" s="832"/>
      <c r="AA76" s="830"/>
      <c r="AB76" s="831"/>
      <c r="AC76" s="831"/>
      <c r="AD76" s="831"/>
      <c r="AE76" s="832"/>
      <c r="AF76" s="830"/>
      <c r="AG76" s="831"/>
      <c r="AH76" s="831"/>
      <c r="AI76" s="831"/>
      <c r="AJ76" s="832"/>
      <c r="AK76" s="830"/>
      <c r="AL76" s="831"/>
      <c r="AM76" s="831"/>
      <c r="AN76" s="831"/>
      <c r="AO76" s="832"/>
      <c r="AP76" s="830"/>
      <c r="AQ76" s="831"/>
      <c r="AR76" s="831"/>
      <c r="AS76" s="831"/>
      <c r="AT76" s="832"/>
      <c r="AU76" s="830"/>
      <c r="AV76" s="831"/>
      <c r="AW76" s="831"/>
      <c r="AX76" s="831"/>
      <c r="AY76" s="832"/>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2"/>
      <c r="R77" s="831"/>
      <c r="S77" s="831"/>
      <c r="T77" s="831"/>
      <c r="U77" s="832"/>
      <c r="V77" s="830"/>
      <c r="W77" s="831"/>
      <c r="X77" s="831"/>
      <c r="Y77" s="831"/>
      <c r="Z77" s="832"/>
      <c r="AA77" s="830"/>
      <c r="AB77" s="831"/>
      <c r="AC77" s="831"/>
      <c r="AD77" s="831"/>
      <c r="AE77" s="832"/>
      <c r="AF77" s="830"/>
      <c r="AG77" s="831"/>
      <c r="AH77" s="831"/>
      <c r="AI77" s="831"/>
      <c r="AJ77" s="832"/>
      <c r="AK77" s="830"/>
      <c r="AL77" s="831"/>
      <c r="AM77" s="831"/>
      <c r="AN77" s="831"/>
      <c r="AO77" s="832"/>
      <c r="AP77" s="830"/>
      <c r="AQ77" s="831"/>
      <c r="AR77" s="831"/>
      <c r="AS77" s="831"/>
      <c r="AT77" s="832"/>
      <c r="AU77" s="830"/>
      <c r="AV77" s="831"/>
      <c r="AW77" s="831"/>
      <c r="AX77" s="831"/>
      <c r="AY77" s="832"/>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376</v>
      </c>
      <c r="B88" s="789" t="s">
        <v>401</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9133</v>
      </c>
      <c r="AG88" s="849"/>
      <c r="AH88" s="849"/>
      <c r="AI88" s="849"/>
      <c r="AJ88" s="849"/>
      <c r="AK88" s="846"/>
      <c r="AL88" s="846"/>
      <c r="AM88" s="846"/>
      <c r="AN88" s="846"/>
      <c r="AO88" s="846"/>
      <c r="AP88" s="890" t="s">
        <v>488</v>
      </c>
      <c r="AQ88" s="857"/>
      <c r="AR88" s="857"/>
      <c r="AS88" s="857"/>
      <c r="AT88" s="891"/>
      <c r="AU88" s="890" t="s">
        <v>488</v>
      </c>
      <c r="AV88" s="857"/>
      <c r="AW88" s="857"/>
      <c r="AX88" s="857"/>
      <c r="AY88" s="891"/>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2</v>
      </c>
      <c r="CS102" s="857"/>
      <c r="CT102" s="857"/>
      <c r="CU102" s="857"/>
      <c r="CV102" s="896"/>
      <c r="CW102" s="895">
        <v>13</v>
      </c>
      <c r="CX102" s="857"/>
      <c r="CY102" s="857"/>
      <c r="CZ102" s="857"/>
      <c r="DA102" s="896"/>
      <c r="DB102" s="895"/>
      <c r="DC102" s="857"/>
      <c r="DD102" s="857"/>
      <c r="DE102" s="857"/>
      <c r="DF102" s="896"/>
      <c r="DG102" s="895"/>
      <c r="DH102" s="857"/>
      <c r="DI102" s="857"/>
      <c r="DJ102" s="857"/>
      <c r="DK102" s="896"/>
      <c r="DL102" s="895"/>
      <c r="DM102" s="857"/>
      <c r="DN102" s="857"/>
      <c r="DO102" s="857"/>
      <c r="DP102" s="896"/>
      <c r="DQ102" s="895"/>
      <c r="DR102" s="857"/>
      <c r="DS102" s="857"/>
      <c r="DT102" s="857"/>
      <c r="DU102" s="896"/>
      <c r="DV102" s="789"/>
      <c r="DW102" s="790"/>
      <c r="DX102" s="790"/>
      <c r="DY102" s="790"/>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407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409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410</v>
      </c>
      <c r="AB109" s="898"/>
      <c r="AC109" s="898"/>
      <c r="AD109" s="898"/>
      <c r="AE109" s="899"/>
      <c r="AF109" s="897" t="s">
        <v>411</v>
      </c>
      <c r="AG109" s="898"/>
      <c r="AH109" s="898"/>
      <c r="AI109" s="898"/>
      <c r="AJ109" s="899"/>
      <c r="AK109" s="897" t="s">
        <v>294</v>
      </c>
      <c r="AL109" s="898"/>
      <c r="AM109" s="898"/>
      <c r="AN109" s="898"/>
      <c r="AO109" s="899"/>
      <c r="AP109" s="897" t="s">
        <v>412</v>
      </c>
      <c r="AQ109" s="898"/>
      <c r="AR109" s="898"/>
      <c r="AS109" s="898"/>
      <c r="AT109" s="900"/>
      <c r="AU109" s="917" t="s">
        <v>409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410</v>
      </c>
      <c r="BR109" s="898"/>
      <c r="BS109" s="898"/>
      <c r="BT109" s="898"/>
      <c r="BU109" s="899"/>
      <c r="BV109" s="897" t="s">
        <v>411</v>
      </c>
      <c r="BW109" s="898"/>
      <c r="BX109" s="898"/>
      <c r="BY109" s="898"/>
      <c r="BZ109" s="899"/>
      <c r="CA109" s="897" t="s">
        <v>294</v>
      </c>
      <c r="CB109" s="898"/>
      <c r="CC109" s="898"/>
      <c r="CD109" s="898"/>
      <c r="CE109" s="899"/>
      <c r="CF109" s="918" t="s">
        <v>412</v>
      </c>
      <c r="CG109" s="918"/>
      <c r="CH109" s="918"/>
      <c r="CI109" s="918"/>
      <c r="CJ109" s="918"/>
      <c r="CK109" s="897" t="s">
        <v>413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410</v>
      </c>
      <c r="DH109" s="898"/>
      <c r="DI109" s="898"/>
      <c r="DJ109" s="898"/>
      <c r="DK109" s="899"/>
      <c r="DL109" s="897" t="s">
        <v>411</v>
      </c>
      <c r="DM109" s="898"/>
      <c r="DN109" s="898"/>
      <c r="DO109" s="898"/>
      <c r="DP109" s="899"/>
      <c r="DQ109" s="897" t="s">
        <v>294</v>
      </c>
      <c r="DR109" s="898"/>
      <c r="DS109" s="898"/>
      <c r="DT109" s="898"/>
      <c r="DU109" s="899"/>
      <c r="DV109" s="897" t="s">
        <v>412</v>
      </c>
      <c r="DW109" s="898"/>
      <c r="DX109" s="898"/>
      <c r="DY109" s="898"/>
      <c r="DZ109" s="900"/>
    </row>
    <row r="110" spans="1:131" s="230" customFormat="1" ht="26.25" customHeight="1" x14ac:dyDescent="0.15">
      <c r="A110" s="901" t="s">
        <v>414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1044178</v>
      </c>
      <c r="AB110" s="905"/>
      <c r="AC110" s="905"/>
      <c r="AD110" s="905"/>
      <c r="AE110" s="906"/>
      <c r="AF110" s="907">
        <v>1108625</v>
      </c>
      <c r="AG110" s="905"/>
      <c r="AH110" s="905"/>
      <c r="AI110" s="905"/>
      <c r="AJ110" s="906"/>
      <c r="AK110" s="907">
        <v>1130447</v>
      </c>
      <c r="AL110" s="905"/>
      <c r="AM110" s="905"/>
      <c r="AN110" s="905"/>
      <c r="AO110" s="906"/>
      <c r="AP110" s="908">
        <v>20.5</v>
      </c>
      <c r="AQ110" s="909"/>
      <c r="AR110" s="909"/>
      <c r="AS110" s="909"/>
      <c r="AT110" s="910"/>
      <c r="AU110" s="911" t="s">
        <v>69</v>
      </c>
      <c r="AV110" s="912"/>
      <c r="AW110" s="912"/>
      <c r="AX110" s="912"/>
      <c r="AY110" s="912"/>
      <c r="AZ110" s="934" t="s">
        <v>415</v>
      </c>
      <c r="BA110" s="902"/>
      <c r="BB110" s="902"/>
      <c r="BC110" s="902"/>
      <c r="BD110" s="902"/>
      <c r="BE110" s="902"/>
      <c r="BF110" s="902"/>
      <c r="BG110" s="902"/>
      <c r="BH110" s="902"/>
      <c r="BI110" s="902"/>
      <c r="BJ110" s="902"/>
      <c r="BK110" s="902"/>
      <c r="BL110" s="902"/>
      <c r="BM110" s="902"/>
      <c r="BN110" s="902"/>
      <c r="BO110" s="902"/>
      <c r="BP110" s="903"/>
      <c r="BQ110" s="935">
        <v>10849220</v>
      </c>
      <c r="BR110" s="936"/>
      <c r="BS110" s="936"/>
      <c r="BT110" s="936"/>
      <c r="BU110" s="936"/>
      <c r="BV110" s="936">
        <v>11293939</v>
      </c>
      <c r="BW110" s="936"/>
      <c r="BX110" s="936"/>
      <c r="BY110" s="936"/>
      <c r="BZ110" s="936"/>
      <c r="CA110" s="936">
        <v>11114022</v>
      </c>
      <c r="CB110" s="936"/>
      <c r="CC110" s="936"/>
      <c r="CD110" s="936"/>
      <c r="CE110" s="936"/>
      <c r="CF110" s="949">
        <v>201.1</v>
      </c>
      <c r="CG110" s="950"/>
      <c r="CH110" s="950"/>
      <c r="CI110" s="950"/>
      <c r="CJ110" s="950"/>
      <c r="CK110" s="951" t="s">
        <v>416</v>
      </c>
      <c r="CL110" s="952"/>
      <c r="CM110" s="934" t="s">
        <v>417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x14ac:dyDescent="0.15">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419</v>
      </c>
      <c r="BA111" s="928"/>
      <c r="BB111" s="928"/>
      <c r="BC111" s="928"/>
      <c r="BD111" s="928"/>
      <c r="BE111" s="928"/>
      <c r="BF111" s="928"/>
      <c r="BG111" s="928"/>
      <c r="BH111" s="928"/>
      <c r="BI111" s="928"/>
      <c r="BJ111" s="928"/>
      <c r="BK111" s="928"/>
      <c r="BL111" s="928"/>
      <c r="BM111" s="928"/>
      <c r="BN111" s="928"/>
      <c r="BO111" s="928"/>
      <c r="BP111" s="929"/>
      <c r="BQ111" s="930">
        <v>1544</v>
      </c>
      <c r="BR111" s="931"/>
      <c r="BS111" s="931"/>
      <c r="BT111" s="931"/>
      <c r="BU111" s="931"/>
      <c r="BV111" s="931">
        <v>537</v>
      </c>
      <c r="BW111" s="931"/>
      <c r="BX111" s="931"/>
      <c r="BY111" s="931"/>
      <c r="BZ111" s="931"/>
      <c r="CA111" s="931" t="s">
        <v>122</v>
      </c>
      <c r="CB111" s="931"/>
      <c r="CC111" s="931"/>
      <c r="CD111" s="931"/>
      <c r="CE111" s="931"/>
      <c r="CF111" s="925" t="s">
        <v>122</v>
      </c>
      <c r="CG111" s="926"/>
      <c r="CH111" s="926"/>
      <c r="CI111" s="926"/>
      <c r="CJ111" s="926"/>
      <c r="CK111" s="953"/>
      <c r="CL111" s="954"/>
      <c r="CM111" s="927" t="s">
        <v>420</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x14ac:dyDescent="0.15">
      <c r="A112" s="957" t="s">
        <v>421</v>
      </c>
      <c r="B112" s="958"/>
      <c r="C112" s="928" t="s">
        <v>422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423</v>
      </c>
      <c r="BA112" s="928"/>
      <c r="BB112" s="928"/>
      <c r="BC112" s="928"/>
      <c r="BD112" s="928"/>
      <c r="BE112" s="928"/>
      <c r="BF112" s="928"/>
      <c r="BG112" s="928"/>
      <c r="BH112" s="928"/>
      <c r="BI112" s="928"/>
      <c r="BJ112" s="928"/>
      <c r="BK112" s="928"/>
      <c r="BL112" s="928"/>
      <c r="BM112" s="928"/>
      <c r="BN112" s="928"/>
      <c r="BO112" s="928"/>
      <c r="BP112" s="929"/>
      <c r="BQ112" s="930">
        <v>394106</v>
      </c>
      <c r="BR112" s="931"/>
      <c r="BS112" s="931"/>
      <c r="BT112" s="931"/>
      <c r="BU112" s="931"/>
      <c r="BV112" s="931">
        <v>425283</v>
      </c>
      <c r="BW112" s="931"/>
      <c r="BX112" s="931"/>
      <c r="BY112" s="931"/>
      <c r="BZ112" s="931"/>
      <c r="CA112" s="931">
        <v>704696</v>
      </c>
      <c r="CB112" s="931"/>
      <c r="CC112" s="931"/>
      <c r="CD112" s="931"/>
      <c r="CE112" s="931"/>
      <c r="CF112" s="925">
        <v>12.7</v>
      </c>
      <c r="CG112" s="926"/>
      <c r="CH112" s="926"/>
      <c r="CI112" s="926"/>
      <c r="CJ112" s="926"/>
      <c r="CK112" s="953"/>
      <c r="CL112" s="954"/>
      <c r="CM112" s="927" t="s">
        <v>424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x14ac:dyDescent="0.15">
      <c r="A113" s="959"/>
      <c r="B113" s="960"/>
      <c r="C113" s="928" t="s">
        <v>425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26094</v>
      </c>
      <c r="AB113" s="943"/>
      <c r="AC113" s="943"/>
      <c r="AD113" s="943"/>
      <c r="AE113" s="944"/>
      <c r="AF113" s="945">
        <v>37689</v>
      </c>
      <c r="AG113" s="943"/>
      <c r="AH113" s="943"/>
      <c r="AI113" s="943"/>
      <c r="AJ113" s="944"/>
      <c r="AK113" s="945">
        <v>32903</v>
      </c>
      <c r="AL113" s="943"/>
      <c r="AM113" s="943"/>
      <c r="AN113" s="943"/>
      <c r="AO113" s="944"/>
      <c r="AP113" s="946">
        <v>0.6</v>
      </c>
      <c r="AQ113" s="947"/>
      <c r="AR113" s="947"/>
      <c r="AS113" s="947"/>
      <c r="AT113" s="948"/>
      <c r="AU113" s="913"/>
      <c r="AV113" s="914"/>
      <c r="AW113" s="914"/>
      <c r="AX113" s="914"/>
      <c r="AY113" s="914"/>
      <c r="AZ113" s="927" t="s">
        <v>426</v>
      </c>
      <c r="BA113" s="928"/>
      <c r="BB113" s="928"/>
      <c r="BC113" s="928"/>
      <c r="BD113" s="928"/>
      <c r="BE113" s="928"/>
      <c r="BF113" s="928"/>
      <c r="BG113" s="928"/>
      <c r="BH113" s="928"/>
      <c r="BI113" s="928"/>
      <c r="BJ113" s="928"/>
      <c r="BK113" s="928"/>
      <c r="BL113" s="928"/>
      <c r="BM113" s="928"/>
      <c r="BN113" s="928"/>
      <c r="BO113" s="928"/>
      <c r="BP113" s="929"/>
      <c r="BQ113" s="930" t="s">
        <v>122</v>
      </c>
      <c r="BR113" s="931"/>
      <c r="BS113" s="931"/>
      <c r="BT113" s="931"/>
      <c r="BU113" s="931"/>
      <c r="BV113" s="931" t="s">
        <v>122</v>
      </c>
      <c r="BW113" s="931"/>
      <c r="BX113" s="931"/>
      <c r="BY113" s="931"/>
      <c r="BZ113" s="931"/>
      <c r="CA113" s="931" t="s">
        <v>122</v>
      </c>
      <c r="CB113" s="931"/>
      <c r="CC113" s="931"/>
      <c r="CD113" s="931"/>
      <c r="CE113" s="931"/>
      <c r="CF113" s="925" t="s">
        <v>122</v>
      </c>
      <c r="CG113" s="926"/>
      <c r="CH113" s="926"/>
      <c r="CI113" s="926"/>
      <c r="CJ113" s="926"/>
      <c r="CK113" s="953"/>
      <c r="CL113" s="954"/>
      <c r="CM113" s="927" t="s">
        <v>427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x14ac:dyDescent="0.15">
      <c r="A114" s="959"/>
      <c r="B114" s="960"/>
      <c r="C114" s="928" t="s">
        <v>428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t="s">
        <v>122</v>
      </c>
      <c r="AB114" s="964"/>
      <c r="AC114" s="964"/>
      <c r="AD114" s="964"/>
      <c r="AE114" s="965"/>
      <c r="AF114" s="966" t="s">
        <v>122</v>
      </c>
      <c r="AG114" s="964"/>
      <c r="AH114" s="964"/>
      <c r="AI114" s="964"/>
      <c r="AJ114" s="965"/>
      <c r="AK114" s="966" t="s">
        <v>122</v>
      </c>
      <c r="AL114" s="964"/>
      <c r="AM114" s="964"/>
      <c r="AN114" s="964"/>
      <c r="AO114" s="965"/>
      <c r="AP114" s="967" t="s">
        <v>122</v>
      </c>
      <c r="AQ114" s="968"/>
      <c r="AR114" s="968"/>
      <c r="AS114" s="968"/>
      <c r="AT114" s="969"/>
      <c r="AU114" s="913"/>
      <c r="AV114" s="914"/>
      <c r="AW114" s="914"/>
      <c r="AX114" s="914"/>
      <c r="AY114" s="914"/>
      <c r="AZ114" s="927" t="s">
        <v>429</v>
      </c>
      <c r="BA114" s="928"/>
      <c r="BB114" s="928"/>
      <c r="BC114" s="928"/>
      <c r="BD114" s="928"/>
      <c r="BE114" s="928"/>
      <c r="BF114" s="928"/>
      <c r="BG114" s="928"/>
      <c r="BH114" s="928"/>
      <c r="BI114" s="928"/>
      <c r="BJ114" s="928"/>
      <c r="BK114" s="928"/>
      <c r="BL114" s="928"/>
      <c r="BM114" s="928"/>
      <c r="BN114" s="928"/>
      <c r="BO114" s="928"/>
      <c r="BP114" s="929"/>
      <c r="BQ114" s="930">
        <v>3284246</v>
      </c>
      <c r="BR114" s="931"/>
      <c r="BS114" s="931"/>
      <c r="BT114" s="931"/>
      <c r="BU114" s="931"/>
      <c r="BV114" s="931">
        <v>3258487</v>
      </c>
      <c r="BW114" s="931"/>
      <c r="BX114" s="931"/>
      <c r="BY114" s="931"/>
      <c r="BZ114" s="931"/>
      <c r="CA114" s="931">
        <v>3281954</v>
      </c>
      <c r="CB114" s="931"/>
      <c r="CC114" s="931"/>
      <c r="CD114" s="931"/>
      <c r="CE114" s="931"/>
      <c r="CF114" s="925">
        <v>59.4</v>
      </c>
      <c r="CG114" s="926"/>
      <c r="CH114" s="926"/>
      <c r="CI114" s="926"/>
      <c r="CJ114" s="926"/>
      <c r="CK114" s="953"/>
      <c r="CL114" s="954"/>
      <c r="CM114" s="927" t="s">
        <v>430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x14ac:dyDescent="0.15">
      <c r="A115" s="959"/>
      <c r="B115" s="960"/>
      <c r="C115" s="928" t="s">
        <v>431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1440</v>
      </c>
      <c r="AB115" s="943"/>
      <c r="AC115" s="943"/>
      <c r="AD115" s="943"/>
      <c r="AE115" s="944"/>
      <c r="AF115" s="945">
        <v>1008</v>
      </c>
      <c r="AG115" s="943"/>
      <c r="AH115" s="943"/>
      <c r="AI115" s="943"/>
      <c r="AJ115" s="944"/>
      <c r="AK115" s="945">
        <v>537</v>
      </c>
      <c r="AL115" s="943"/>
      <c r="AM115" s="943"/>
      <c r="AN115" s="943"/>
      <c r="AO115" s="944"/>
      <c r="AP115" s="946">
        <v>0</v>
      </c>
      <c r="AQ115" s="947"/>
      <c r="AR115" s="947"/>
      <c r="AS115" s="947"/>
      <c r="AT115" s="948"/>
      <c r="AU115" s="913"/>
      <c r="AV115" s="914"/>
      <c r="AW115" s="914"/>
      <c r="AX115" s="914"/>
      <c r="AY115" s="914"/>
      <c r="AZ115" s="927" t="s">
        <v>432</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433</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x14ac:dyDescent="0.15">
      <c r="A116" s="961"/>
      <c r="B116" s="962"/>
      <c r="C116" s="970" t="s">
        <v>434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122</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435</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436</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122</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x14ac:dyDescent="0.15">
      <c r="A117" s="91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437</v>
      </c>
      <c r="Z117" s="899"/>
      <c r="AA117" s="983">
        <v>1071712</v>
      </c>
      <c r="AB117" s="984"/>
      <c r="AC117" s="984"/>
      <c r="AD117" s="984"/>
      <c r="AE117" s="985"/>
      <c r="AF117" s="986">
        <v>1147322</v>
      </c>
      <c r="AG117" s="984"/>
      <c r="AH117" s="984"/>
      <c r="AI117" s="984"/>
      <c r="AJ117" s="985"/>
      <c r="AK117" s="986">
        <v>1163887</v>
      </c>
      <c r="AL117" s="984"/>
      <c r="AM117" s="984"/>
      <c r="AN117" s="984"/>
      <c r="AO117" s="985"/>
      <c r="AP117" s="987"/>
      <c r="AQ117" s="988"/>
      <c r="AR117" s="988"/>
      <c r="AS117" s="988"/>
      <c r="AT117" s="989"/>
      <c r="AU117" s="913"/>
      <c r="AV117" s="914"/>
      <c r="AW117" s="914"/>
      <c r="AX117" s="914"/>
      <c r="AY117" s="914"/>
      <c r="AZ117" s="979" t="s">
        <v>438</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439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x14ac:dyDescent="0.15">
      <c r="A118" s="917" t="s">
        <v>413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410</v>
      </c>
      <c r="AB118" s="898"/>
      <c r="AC118" s="898"/>
      <c r="AD118" s="898"/>
      <c r="AE118" s="899"/>
      <c r="AF118" s="897" t="s">
        <v>411</v>
      </c>
      <c r="AG118" s="898"/>
      <c r="AH118" s="898"/>
      <c r="AI118" s="898"/>
      <c r="AJ118" s="899"/>
      <c r="AK118" s="897" t="s">
        <v>294</v>
      </c>
      <c r="AL118" s="898"/>
      <c r="AM118" s="898"/>
      <c r="AN118" s="898"/>
      <c r="AO118" s="899"/>
      <c r="AP118" s="975" t="s">
        <v>412</v>
      </c>
      <c r="AQ118" s="976"/>
      <c r="AR118" s="976"/>
      <c r="AS118" s="976"/>
      <c r="AT118" s="977"/>
      <c r="AU118" s="913"/>
      <c r="AV118" s="914"/>
      <c r="AW118" s="914"/>
      <c r="AX118" s="914"/>
      <c r="AY118" s="914"/>
      <c r="AZ118" s="978" t="s">
        <v>440</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122</v>
      </c>
      <c r="DH118" s="964"/>
      <c r="DI118" s="964"/>
      <c r="DJ118" s="964"/>
      <c r="DK118" s="965"/>
      <c r="DL118" s="966" t="s">
        <v>122</v>
      </c>
      <c r="DM118" s="964"/>
      <c r="DN118" s="964"/>
      <c r="DO118" s="964"/>
      <c r="DP118" s="965"/>
      <c r="DQ118" s="966" t="s">
        <v>122</v>
      </c>
      <c r="DR118" s="964"/>
      <c r="DS118" s="964"/>
      <c r="DT118" s="964"/>
      <c r="DU118" s="965"/>
      <c r="DV118" s="967" t="s">
        <v>122</v>
      </c>
      <c r="DW118" s="968"/>
      <c r="DX118" s="968"/>
      <c r="DY118" s="968"/>
      <c r="DZ118" s="969"/>
    </row>
    <row r="119" spans="1:130" s="230" customFormat="1" ht="26.25" customHeight="1" x14ac:dyDescent="0.15">
      <c r="A119" s="1061" t="s">
        <v>416</v>
      </c>
      <c r="B119" s="952"/>
      <c r="C119" s="934" t="s">
        <v>417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177</v>
      </c>
      <c r="BA119" s="251"/>
      <c r="BB119" s="251"/>
      <c r="BC119" s="251"/>
      <c r="BD119" s="251"/>
      <c r="BE119" s="251"/>
      <c r="BF119" s="251"/>
      <c r="BG119" s="251"/>
      <c r="BH119" s="251"/>
      <c r="BI119" s="251"/>
      <c r="BJ119" s="251"/>
      <c r="BK119" s="251"/>
      <c r="BL119" s="251"/>
      <c r="BM119" s="251"/>
      <c r="BN119" s="251"/>
      <c r="BO119" s="982" t="s">
        <v>442</v>
      </c>
      <c r="BP119" s="1010"/>
      <c r="BQ119" s="1004">
        <v>14529116</v>
      </c>
      <c r="BR119" s="1005"/>
      <c r="BS119" s="1005"/>
      <c r="BT119" s="1005"/>
      <c r="BU119" s="1005"/>
      <c r="BV119" s="1005">
        <v>14978246</v>
      </c>
      <c r="BW119" s="1005"/>
      <c r="BX119" s="1005"/>
      <c r="BY119" s="1005"/>
      <c r="BZ119" s="1005"/>
      <c r="CA119" s="1005">
        <v>15100672</v>
      </c>
      <c r="CB119" s="1005"/>
      <c r="CC119" s="1005"/>
      <c r="CD119" s="1005"/>
      <c r="CE119" s="1005"/>
      <c r="CF119" s="1006"/>
      <c r="CG119" s="1007"/>
      <c r="CH119" s="1007"/>
      <c r="CI119" s="1007"/>
      <c r="CJ119" s="1008"/>
      <c r="CK119" s="955"/>
      <c r="CL119" s="956"/>
      <c r="CM119" s="978" t="s">
        <v>443</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v>1544</v>
      </c>
      <c r="DH119" s="991"/>
      <c r="DI119" s="991"/>
      <c r="DJ119" s="991"/>
      <c r="DK119" s="992"/>
      <c r="DL119" s="990">
        <v>537</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x14ac:dyDescent="0.15">
      <c r="A120" s="1062"/>
      <c r="B120" s="954"/>
      <c r="C120" s="927" t="s">
        <v>420</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444</v>
      </c>
      <c r="AV120" s="997"/>
      <c r="AW120" s="997"/>
      <c r="AX120" s="997"/>
      <c r="AY120" s="998"/>
      <c r="AZ120" s="934" t="s">
        <v>445</v>
      </c>
      <c r="BA120" s="902"/>
      <c r="BB120" s="902"/>
      <c r="BC120" s="902"/>
      <c r="BD120" s="902"/>
      <c r="BE120" s="902"/>
      <c r="BF120" s="902"/>
      <c r="BG120" s="902"/>
      <c r="BH120" s="902"/>
      <c r="BI120" s="902"/>
      <c r="BJ120" s="902"/>
      <c r="BK120" s="902"/>
      <c r="BL120" s="902"/>
      <c r="BM120" s="902"/>
      <c r="BN120" s="902"/>
      <c r="BO120" s="902"/>
      <c r="BP120" s="903"/>
      <c r="BQ120" s="935">
        <v>4037553</v>
      </c>
      <c r="BR120" s="936"/>
      <c r="BS120" s="936"/>
      <c r="BT120" s="936"/>
      <c r="BU120" s="936"/>
      <c r="BV120" s="936">
        <v>3880857</v>
      </c>
      <c r="BW120" s="936"/>
      <c r="BX120" s="936"/>
      <c r="BY120" s="936"/>
      <c r="BZ120" s="936"/>
      <c r="CA120" s="936">
        <v>4031993</v>
      </c>
      <c r="CB120" s="936"/>
      <c r="CC120" s="936"/>
      <c r="CD120" s="936"/>
      <c r="CE120" s="936"/>
      <c r="CF120" s="949">
        <v>72.900000000000006</v>
      </c>
      <c r="CG120" s="950"/>
      <c r="CH120" s="950"/>
      <c r="CI120" s="950"/>
      <c r="CJ120" s="950"/>
      <c r="CK120" s="1011" t="s">
        <v>446</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35">
        <v>133315</v>
      </c>
      <c r="DH120" s="936"/>
      <c r="DI120" s="936"/>
      <c r="DJ120" s="936"/>
      <c r="DK120" s="936"/>
      <c r="DL120" s="936">
        <v>177779</v>
      </c>
      <c r="DM120" s="936"/>
      <c r="DN120" s="936"/>
      <c r="DO120" s="936"/>
      <c r="DP120" s="936"/>
      <c r="DQ120" s="936">
        <v>454513</v>
      </c>
      <c r="DR120" s="936"/>
      <c r="DS120" s="936"/>
      <c r="DT120" s="936"/>
      <c r="DU120" s="936"/>
      <c r="DV120" s="937">
        <v>8.1999999999999993</v>
      </c>
      <c r="DW120" s="937"/>
      <c r="DX120" s="937"/>
      <c r="DY120" s="937"/>
      <c r="DZ120" s="938"/>
    </row>
    <row r="121" spans="1:130" s="230" customFormat="1" ht="26.25" customHeight="1" x14ac:dyDescent="0.15">
      <c r="A121" s="1062"/>
      <c r="B121" s="954"/>
      <c r="C121" s="979" t="s">
        <v>447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448</v>
      </c>
      <c r="BA121" s="928"/>
      <c r="BB121" s="928"/>
      <c r="BC121" s="928"/>
      <c r="BD121" s="928"/>
      <c r="BE121" s="928"/>
      <c r="BF121" s="928"/>
      <c r="BG121" s="928"/>
      <c r="BH121" s="928"/>
      <c r="BI121" s="928"/>
      <c r="BJ121" s="928"/>
      <c r="BK121" s="928"/>
      <c r="BL121" s="928"/>
      <c r="BM121" s="928"/>
      <c r="BN121" s="928"/>
      <c r="BO121" s="928"/>
      <c r="BP121" s="929"/>
      <c r="BQ121" s="930">
        <v>76712</v>
      </c>
      <c r="BR121" s="931"/>
      <c r="BS121" s="931"/>
      <c r="BT121" s="931"/>
      <c r="BU121" s="931"/>
      <c r="BV121" s="931">
        <v>59025</v>
      </c>
      <c r="BW121" s="931"/>
      <c r="BX121" s="931"/>
      <c r="BY121" s="931"/>
      <c r="BZ121" s="931"/>
      <c r="CA121" s="931">
        <v>39283</v>
      </c>
      <c r="CB121" s="931"/>
      <c r="CC121" s="931"/>
      <c r="CD121" s="931"/>
      <c r="CE121" s="931"/>
      <c r="CF121" s="925">
        <v>0.7</v>
      </c>
      <c r="CG121" s="926"/>
      <c r="CH121" s="926"/>
      <c r="CI121" s="926"/>
      <c r="CJ121" s="926"/>
      <c r="CK121" s="1014"/>
      <c r="CL121" s="1015"/>
      <c r="CM121" s="1015"/>
      <c r="CN121" s="1015"/>
      <c r="CO121" s="1016"/>
      <c r="CP121" s="1024" t="s">
        <v>394</v>
      </c>
      <c r="CQ121" s="1025"/>
      <c r="CR121" s="1025"/>
      <c r="CS121" s="1025"/>
      <c r="CT121" s="1025"/>
      <c r="CU121" s="1025"/>
      <c r="CV121" s="1025"/>
      <c r="CW121" s="1025"/>
      <c r="CX121" s="1025"/>
      <c r="CY121" s="1025"/>
      <c r="CZ121" s="1025"/>
      <c r="DA121" s="1025"/>
      <c r="DB121" s="1025"/>
      <c r="DC121" s="1025"/>
      <c r="DD121" s="1025"/>
      <c r="DE121" s="1025"/>
      <c r="DF121" s="1026"/>
      <c r="DG121" s="930">
        <v>260791</v>
      </c>
      <c r="DH121" s="931"/>
      <c r="DI121" s="931"/>
      <c r="DJ121" s="931"/>
      <c r="DK121" s="931"/>
      <c r="DL121" s="931">
        <v>247504</v>
      </c>
      <c r="DM121" s="931"/>
      <c r="DN121" s="931"/>
      <c r="DO121" s="931"/>
      <c r="DP121" s="931"/>
      <c r="DQ121" s="931">
        <v>250183</v>
      </c>
      <c r="DR121" s="931"/>
      <c r="DS121" s="931"/>
      <c r="DT121" s="931"/>
      <c r="DU121" s="931"/>
      <c r="DV121" s="932">
        <v>4.5</v>
      </c>
      <c r="DW121" s="932"/>
      <c r="DX121" s="932"/>
      <c r="DY121" s="932"/>
      <c r="DZ121" s="933"/>
    </row>
    <row r="122" spans="1:130" s="230" customFormat="1" ht="26.25" customHeight="1" x14ac:dyDescent="0.15">
      <c r="A122" s="1062"/>
      <c r="B122" s="954"/>
      <c r="C122" s="927" t="s">
        <v>430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449</v>
      </c>
      <c r="BA122" s="970"/>
      <c r="BB122" s="970"/>
      <c r="BC122" s="970"/>
      <c r="BD122" s="970"/>
      <c r="BE122" s="970"/>
      <c r="BF122" s="970"/>
      <c r="BG122" s="970"/>
      <c r="BH122" s="970"/>
      <c r="BI122" s="970"/>
      <c r="BJ122" s="970"/>
      <c r="BK122" s="970"/>
      <c r="BL122" s="970"/>
      <c r="BM122" s="970"/>
      <c r="BN122" s="970"/>
      <c r="BO122" s="970"/>
      <c r="BP122" s="971"/>
      <c r="BQ122" s="1004">
        <v>8721416</v>
      </c>
      <c r="BR122" s="1005"/>
      <c r="BS122" s="1005"/>
      <c r="BT122" s="1005"/>
      <c r="BU122" s="1005"/>
      <c r="BV122" s="1005">
        <v>8531436</v>
      </c>
      <c r="BW122" s="1005"/>
      <c r="BX122" s="1005"/>
      <c r="BY122" s="1005"/>
      <c r="BZ122" s="1005"/>
      <c r="CA122" s="1005">
        <v>8303998</v>
      </c>
      <c r="CB122" s="1005"/>
      <c r="CC122" s="1005"/>
      <c r="CD122" s="1005"/>
      <c r="CE122" s="1005"/>
      <c r="CF122" s="1022">
        <v>150.19999999999999</v>
      </c>
      <c r="CG122" s="1023"/>
      <c r="CH122" s="1023"/>
      <c r="CI122" s="1023"/>
      <c r="CJ122" s="1023"/>
      <c r="CK122" s="1014"/>
      <c r="CL122" s="1015"/>
      <c r="CM122" s="1015"/>
      <c r="CN122" s="1015"/>
      <c r="CO122" s="1016"/>
      <c r="CP122" s="1024" t="s">
        <v>391</v>
      </c>
      <c r="CQ122" s="1025"/>
      <c r="CR122" s="1025"/>
      <c r="CS122" s="1025"/>
      <c r="CT122" s="1025"/>
      <c r="CU122" s="1025"/>
      <c r="CV122" s="1025"/>
      <c r="CW122" s="1025"/>
      <c r="CX122" s="1025"/>
      <c r="CY122" s="1025"/>
      <c r="CZ122" s="1025"/>
      <c r="DA122" s="1025"/>
      <c r="DB122" s="1025"/>
      <c r="DC122" s="1025"/>
      <c r="DD122" s="1025"/>
      <c r="DE122" s="1025"/>
      <c r="DF122" s="1026"/>
      <c r="DG122" s="930" t="s">
        <v>122</v>
      </c>
      <c r="DH122" s="931"/>
      <c r="DI122" s="931"/>
      <c r="DJ122" s="931"/>
      <c r="DK122" s="931"/>
      <c r="DL122" s="931" t="s">
        <v>122</v>
      </c>
      <c r="DM122" s="931"/>
      <c r="DN122" s="931"/>
      <c r="DO122" s="931"/>
      <c r="DP122" s="931"/>
      <c r="DQ122" s="931" t="s">
        <v>122</v>
      </c>
      <c r="DR122" s="931"/>
      <c r="DS122" s="931"/>
      <c r="DT122" s="931"/>
      <c r="DU122" s="931"/>
      <c r="DV122" s="932" t="s">
        <v>122</v>
      </c>
      <c r="DW122" s="932"/>
      <c r="DX122" s="932"/>
      <c r="DY122" s="932"/>
      <c r="DZ122" s="933"/>
    </row>
    <row r="123" spans="1:130" s="230" customFormat="1" ht="26.25" customHeight="1" x14ac:dyDescent="0.15">
      <c r="A123" s="1062"/>
      <c r="B123" s="954"/>
      <c r="C123" s="927" t="s">
        <v>436</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122</v>
      </c>
      <c r="AB123" s="964"/>
      <c r="AC123" s="964"/>
      <c r="AD123" s="964"/>
      <c r="AE123" s="965"/>
      <c r="AF123" s="966" t="s">
        <v>122</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177</v>
      </c>
      <c r="BA123" s="251"/>
      <c r="BB123" s="251"/>
      <c r="BC123" s="251"/>
      <c r="BD123" s="251"/>
      <c r="BE123" s="251"/>
      <c r="BF123" s="251"/>
      <c r="BG123" s="251"/>
      <c r="BH123" s="251"/>
      <c r="BI123" s="251"/>
      <c r="BJ123" s="251"/>
      <c r="BK123" s="251"/>
      <c r="BL123" s="251"/>
      <c r="BM123" s="251"/>
      <c r="BN123" s="251"/>
      <c r="BO123" s="982" t="s">
        <v>450</v>
      </c>
      <c r="BP123" s="1010"/>
      <c r="BQ123" s="1068">
        <v>12835681</v>
      </c>
      <c r="BR123" s="1069"/>
      <c r="BS123" s="1069"/>
      <c r="BT123" s="1069"/>
      <c r="BU123" s="1069"/>
      <c r="BV123" s="1069">
        <v>12471318</v>
      </c>
      <c r="BW123" s="1069"/>
      <c r="BX123" s="1069"/>
      <c r="BY123" s="1069"/>
      <c r="BZ123" s="1069"/>
      <c r="CA123" s="1069">
        <v>12375274</v>
      </c>
      <c r="CB123" s="1069"/>
      <c r="CC123" s="1069"/>
      <c r="CD123" s="1069"/>
      <c r="CE123" s="1069"/>
      <c r="CF123" s="1006"/>
      <c r="CG123" s="1007"/>
      <c r="CH123" s="1007"/>
      <c r="CI123" s="1007"/>
      <c r="CJ123" s="1008"/>
      <c r="CK123" s="1014"/>
      <c r="CL123" s="1015"/>
      <c r="CM123" s="1015"/>
      <c r="CN123" s="1015"/>
      <c r="CO123" s="1016"/>
      <c r="CP123" s="1024" t="s">
        <v>390</v>
      </c>
      <c r="CQ123" s="1025"/>
      <c r="CR123" s="1025"/>
      <c r="CS123" s="1025"/>
      <c r="CT123" s="1025"/>
      <c r="CU123" s="1025"/>
      <c r="CV123" s="1025"/>
      <c r="CW123" s="1025"/>
      <c r="CX123" s="1025"/>
      <c r="CY123" s="1025"/>
      <c r="CZ123" s="1025"/>
      <c r="DA123" s="1025"/>
      <c r="DB123" s="1025"/>
      <c r="DC123" s="1025"/>
      <c r="DD123" s="1025"/>
      <c r="DE123" s="1025"/>
      <c r="DF123" s="1026"/>
      <c r="DG123" s="963" t="s">
        <v>122</v>
      </c>
      <c r="DH123" s="964"/>
      <c r="DI123" s="964"/>
      <c r="DJ123" s="964"/>
      <c r="DK123" s="965"/>
      <c r="DL123" s="966" t="s">
        <v>122</v>
      </c>
      <c r="DM123" s="964"/>
      <c r="DN123" s="964"/>
      <c r="DO123" s="964"/>
      <c r="DP123" s="965"/>
      <c r="DQ123" s="966" t="s">
        <v>122</v>
      </c>
      <c r="DR123" s="964"/>
      <c r="DS123" s="964"/>
      <c r="DT123" s="964"/>
      <c r="DU123" s="965"/>
      <c r="DV123" s="967" t="s">
        <v>122</v>
      </c>
      <c r="DW123" s="968"/>
      <c r="DX123" s="968"/>
      <c r="DY123" s="968"/>
      <c r="DZ123" s="969"/>
    </row>
    <row r="124" spans="1:130" s="230" customFormat="1" ht="26.25" customHeight="1" thickBot="1" x14ac:dyDescent="0.2">
      <c r="A124" s="1062"/>
      <c r="B124" s="954"/>
      <c r="C124" s="927" t="s">
        <v>439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4" t="s">
        <v>451</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29</v>
      </c>
      <c r="BR124" s="1032"/>
      <c r="BS124" s="1032"/>
      <c r="BT124" s="1032"/>
      <c r="BU124" s="1032"/>
      <c r="BV124" s="1032">
        <v>45.4</v>
      </c>
      <c r="BW124" s="1032"/>
      <c r="BX124" s="1032"/>
      <c r="BY124" s="1032"/>
      <c r="BZ124" s="1032"/>
      <c r="CA124" s="1032">
        <v>49.3</v>
      </c>
      <c r="CB124" s="1032"/>
      <c r="CC124" s="1032"/>
      <c r="CD124" s="1032"/>
      <c r="CE124" s="1032"/>
      <c r="CF124" s="1033"/>
      <c r="CG124" s="1034"/>
      <c r="CH124" s="1034"/>
      <c r="CI124" s="1034"/>
      <c r="CJ124" s="1035"/>
      <c r="CK124" s="1017"/>
      <c r="CL124" s="1017"/>
      <c r="CM124" s="1017"/>
      <c r="CN124" s="1017"/>
      <c r="CO124" s="1018"/>
      <c r="CP124" s="1024" t="s">
        <v>452</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x14ac:dyDescent="0.15">
      <c r="A125" s="1062"/>
      <c r="B125" s="954"/>
      <c r="C125" s="927" t="s">
        <v>441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122</v>
      </c>
      <c r="AB125" s="964"/>
      <c r="AC125" s="964"/>
      <c r="AD125" s="964"/>
      <c r="AE125" s="965"/>
      <c r="AF125" s="966" t="s">
        <v>122</v>
      </c>
      <c r="AG125" s="964"/>
      <c r="AH125" s="964"/>
      <c r="AI125" s="964"/>
      <c r="AJ125" s="965"/>
      <c r="AK125" s="966" t="s">
        <v>122</v>
      </c>
      <c r="AL125" s="964"/>
      <c r="AM125" s="964"/>
      <c r="AN125" s="964"/>
      <c r="AO125" s="965"/>
      <c r="AP125" s="967" t="s">
        <v>122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453</v>
      </c>
      <c r="CL125" s="1012"/>
      <c r="CM125" s="1012"/>
      <c r="CN125" s="1012"/>
      <c r="CO125" s="1013"/>
      <c r="CP125" s="934" t="s">
        <v>454</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
      <c r="A126" s="1062"/>
      <c r="B126" s="954"/>
      <c r="C126" s="927" t="s">
        <v>443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v>1440</v>
      </c>
      <c r="AB126" s="964"/>
      <c r="AC126" s="964"/>
      <c r="AD126" s="964"/>
      <c r="AE126" s="965"/>
      <c r="AF126" s="966">
        <v>1008</v>
      </c>
      <c r="AG126" s="964"/>
      <c r="AH126" s="964"/>
      <c r="AI126" s="964"/>
      <c r="AJ126" s="965"/>
      <c r="AK126" s="966">
        <v>537</v>
      </c>
      <c r="AL126" s="964"/>
      <c r="AM126" s="964"/>
      <c r="AN126" s="964"/>
      <c r="AO126" s="965"/>
      <c r="AP126" s="967">
        <v>0</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455</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x14ac:dyDescent="0.15">
      <c r="A127" s="1063"/>
      <c r="B127" s="956"/>
      <c r="C127" s="978" t="s">
        <v>456</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122</v>
      </c>
      <c r="AB127" s="964"/>
      <c r="AC127" s="964"/>
      <c r="AD127" s="964"/>
      <c r="AE127" s="965"/>
      <c r="AF127" s="966" t="s">
        <v>122</v>
      </c>
      <c r="AG127" s="964"/>
      <c r="AH127" s="964"/>
      <c r="AI127" s="964"/>
      <c r="AJ127" s="965"/>
      <c r="AK127" s="966" t="s">
        <v>122</v>
      </c>
      <c r="AL127" s="964"/>
      <c r="AM127" s="964"/>
      <c r="AN127" s="964"/>
      <c r="AO127" s="965"/>
      <c r="AP127" s="967" t="s">
        <v>122</v>
      </c>
      <c r="AQ127" s="968"/>
      <c r="AR127" s="968"/>
      <c r="AS127" s="968"/>
      <c r="AT127" s="969"/>
      <c r="AU127" s="232"/>
      <c r="AV127" s="232"/>
      <c r="AW127" s="232"/>
      <c r="AX127" s="1036" t="s">
        <v>457</v>
      </c>
      <c r="AY127" s="1037"/>
      <c r="AZ127" s="1037"/>
      <c r="BA127" s="1037"/>
      <c r="BB127" s="1037"/>
      <c r="BC127" s="1037"/>
      <c r="BD127" s="1037"/>
      <c r="BE127" s="1038"/>
      <c r="BF127" s="1039" t="s">
        <v>458</v>
      </c>
      <c r="BG127" s="1037"/>
      <c r="BH127" s="1037"/>
      <c r="BI127" s="1037"/>
      <c r="BJ127" s="1037"/>
      <c r="BK127" s="1037"/>
      <c r="BL127" s="1038"/>
      <c r="BM127" s="1039" t="s">
        <v>459</v>
      </c>
      <c r="BN127" s="1037"/>
      <c r="BO127" s="1037"/>
      <c r="BP127" s="1037"/>
      <c r="BQ127" s="1037"/>
      <c r="BR127" s="1037"/>
      <c r="BS127" s="1038"/>
      <c r="BT127" s="1039" t="s">
        <v>460</v>
      </c>
      <c r="BU127" s="1037"/>
      <c r="BV127" s="1037"/>
      <c r="BW127" s="1037"/>
      <c r="BX127" s="1037"/>
      <c r="BY127" s="1037"/>
      <c r="BZ127" s="1060"/>
      <c r="CA127" s="232"/>
      <c r="CB127" s="232"/>
      <c r="CC127" s="232"/>
      <c r="CD127" s="255"/>
      <c r="CE127" s="255"/>
      <c r="CF127" s="255"/>
      <c r="CG127" s="232"/>
      <c r="CH127" s="232"/>
      <c r="CI127" s="232"/>
      <c r="CJ127" s="254"/>
      <c r="CK127" s="1028"/>
      <c r="CL127" s="1015"/>
      <c r="CM127" s="1015"/>
      <c r="CN127" s="1015"/>
      <c r="CO127" s="1016"/>
      <c r="CP127" s="927" t="s">
        <v>461</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x14ac:dyDescent="0.2">
      <c r="A128" s="1046" t="s">
        <v>462</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463</v>
      </c>
      <c r="X128" s="1048"/>
      <c r="Y128" s="1048"/>
      <c r="Z128" s="1049"/>
      <c r="AA128" s="1050">
        <v>47534</v>
      </c>
      <c r="AB128" s="1051"/>
      <c r="AC128" s="1051"/>
      <c r="AD128" s="1051"/>
      <c r="AE128" s="1052"/>
      <c r="AF128" s="1053">
        <v>43424</v>
      </c>
      <c r="AG128" s="1051"/>
      <c r="AH128" s="1051"/>
      <c r="AI128" s="1051"/>
      <c r="AJ128" s="1052"/>
      <c r="AK128" s="1053">
        <v>20884</v>
      </c>
      <c r="AL128" s="1051"/>
      <c r="AM128" s="1051"/>
      <c r="AN128" s="1051"/>
      <c r="AO128" s="1052"/>
      <c r="AP128" s="1054"/>
      <c r="AQ128" s="1055"/>
      <c r="AR128" s="1055"/>
      <c r="AS128" s="1055"/>
      <c r="AT128" s="1056"/>
      <c r="AU128" s="232"/>
      <c r="AV128" s="232"/>
      <c r="AW128" s="232"/>
      <c r="AX128" s="901" t="s">
        <v>464</v>
      </c>
      <c r="AY128" s="902"/>
      <c r="AZ128" s="902"/>
      <c r="BA128" s="902"/>
      <c r="BB128" s="902"/>
      <c r="BC128" s="902"/>
      <c r="BD128" s="902"/>
      <c r="BE128" s="903"/>
      <c r="BF128" s="1057" t="s">
        <v>122</v>
      </c>
      <c r="BG128" s="1058"/>
      <c r="BH128" s="1058"/>
      <c r="BI128" s="1058"/>
      <c r="BJ128" s="1058"/>
      <c r="BK128" s="1058"/>
      <c r="BL128" s="1059"/>
      <c r="BM128" s="1057">
        <v>14.26</v>
      </c>
      <c r="BN128" s="1058"/>
      <c r="BO128" s="1058"/>
      <c r="BP128" s="1058"/>
      <c r="BQ128" s="1058"/>
      <c r="BR128" s="1058"/>
      <c r="BS128" s="1059"/>
      <c r="BT128" s="1057">
        <v>20</v>
      </c>
      <c r="BU128" s="1058"/>
      <c r="BV128" s="1058"/>
      <c r="BW128" s="1058"/>
      <c r="BX128" s="1058"/>
      <c r="BY128" s="1058"/>
      <c r="BZ128" s="1081"/>
      <c r="CA128" s="255"/>
      <c r="CB128" s="255"/>
      <c r="CC128" s="255"/>
      <c r="CD128" s="255"/>
      <c r="CE128" s="255"/>
      <c r="CF128" s="255"/>
      <c r="CG128" s="232"/>
      <c r="CH128" s="232"/>
      <c r="CI128" s="232"/>
      <c r="CJ128" s="254"/>
      <c r="CK128" s="1029"/>
      <c r="CL128" s="1030"/>
      <c r="CM128" s="1030"/>
      <c r="CN128" s="1030"/>
      <c r="CO128" s="1031"/>
      <c r="CP128" s="1040" t="s">
        <v>465</v>
      </c>
      <c r="CQ128" s="726"/>
      <c r="CR128" s="726"/>
      <c r="CS128" s="726"/>
      <c r="CT128" s="726"/>
      <c r="CU128" s="726"/>
      <c r="CV128" s="726"/>
      <c r="CW128" s="726"/>
      <c r="CX128" s="726"/>
      <c r="CY128" s="726"/>
      <c r="CZ128" s="726"/>
      <c r="DA128" s="726"/>
      <c r="DB128" s="726"/>
      <c r="DC128" s="726"/>
      <c r="DD128" s="726"/>
      <c r="DE128" s="726"/>
      <c r="DF128" s="1041"/>
      <c r="DG128" s="1042" t="s">
        <v>122</v>
      </c>
      <c r="DH128" s="1043"/>
      <c r="DI128" s="1043"/>
      <c r="DJ128" s="1043"/>
      <c r="DK128" s="1043"/>
      <c r="DL128" s="1043" t="s">
        <v>122</v>
      </c>
      <c r="DM128" s="1043"/>
      <c r="DN128" s="1043"/>
      <c r="DO128" s="1043"/>
      <c r="DP128" s="1043"/>
      <c r="DQ128" s="1043" t="s">
        <v>122</v>
      </c>
      <c r="DR128" s="1043"/>
      <c r="DS128" s="1043"/>
      <c r="DT128" s="1043"/>
      <c r="DU128" s="1043"/>
      <c r="DV128" s="1044" t="s">
        <v>122</v>
      </c>
      <c r="DW128" s="1044"/>
      <c r="DX128" s="1044"/>
      <c r="DY128" s="1044"/>
      <c r="DZ128" s="1045"/>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466</v>
      </c>
      <c r="X129" s="1076"/>
      <c r="Y129" s="1076"/>
      <c r="Z129" s="1077"/>
      <c r="AA129" s="963">
        <v>6666787</v>
      </c>
      <c r="AB129" s="964"/>
      <c r="AC129" s="964"/>
      <c r="AD129" s="964"/>
      <c r="AE129" s="965"/>
      <c r="AF129" s="966">
        <v>6385492</v>
      </c>
      <c r="AG129" s="964"/>
      <c r="AH129" s="964"/>
      <c r="AI129" s="964"/>
      <c r="AJ129" s="965"/>
      <c r="AK129" s="966">
        <v>6417776</v>
      </c>
      <c r="AL129" s="964"/>
      <c r="AM129" s="964"/>
      <c r="AN129" s="964"/>
      <c r="AO129" s="965"/>
      <c r="AP129" s="1078"/>
      <c r="AQ129" s="1079"/>
      <c r="AR129" s="1079"/>
      <c r="AS129" s="1079"/>
      <c r="AT129" s="1080"/>
      <c r="AU129" s="233"/>
      <c r="AV129" s="233"/>
      <c r="AW129" s="233"/>
      <c r="AX129" s="1070" t="s">
        <v>467</v>
      </c>
      <c r="AY129" s="928"/>
      <c r="AZ129" s="928"/>
      <c r="BA129" s="928"/>
      <c r="BB129" s="928"/>
      <c r="BC129" s="928"/>
      <c r="BD129" s="928"/>
      <c r="BE129" s="929"/>
      <c r="BF129" s="1071" t="s">
        <v>122</v>
      </c>
      <c r="BG129" s="1072"/>
      <c r="BH129" s="1072"/>
      <c r="BI129" s="1072"/>
      <c r="BJ129" s="1072"/>
      <c r="BK129" s="1072"/>
      <c r="BL129" s="1073"/>
      <c r="BM129" s="1071">
        <v>19.260000000000002</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469</v>
      </c>
      <c r="X130" s="1076"/>
      <c r="Y130" s="1076"/>
      <c r="Z130" s="1077"/>
      <c r="AA130" s="963">
        <v>830115</v>
      </c>
      <c r="AB130" s="964"/>
      <c r="AC130" s="964"/>
      <c r="AD130" s="964"/>
      <c r="AE130" s="965"/>
      <c r="AF130" s="966">
        <v>875433</v>
      </c>
      <c r="AG130" s="964"/>
      <c r="AH130" s="964"/>
      <c r="AI130" s="964"/>
      <c r="AJ130" s="965"/>
      <c r="AK130" s="966">
        <v>890054</v>
      </c>
      <c r="AL130" s="964"/>
      <c r="AM130" s="964"/>
      <c r="AN130" s="964"/>
      <c r="AO130" s="965"/>
      <c r="AP130" s="1078"/>
      <c r="AQ130" s="1079"/>
      <c r="AR130" s="1079"/>
      <c r="AS130" s="1079"/>
      <c r="AT130" s="1080"/>
      <c r="AU130" s="233"/>
      <c r="AV130" s="233"/>
      <c r="AW130" s="233"/>
      <c r="AX130" s="1070" t="s">
        <v>470</v>
      </c>
      <c r="AY130" s="928"/>
      <c r="AZ130" s="928"/>
      <c r="BA130" s="928"/>
      <c r="BB130" s="928"/>
      <c r="BC130" s="928"/>
      <c r="BD130" s="928"/>
      <c r="BE130" s="929"/>
      <c r="BF130" s="1106">
        <v>4</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471</v>
      </c>
      <c r="X131" s="1113"/>
      <c r="Y131" s="1113"/>
      <c r="Z131" s="1114"/>
      <c r="AA131" s="1009">
        <v>5836672</v>
      </c>
      <c r="AB131" s="991"/>
      <c r="AC131" s="991"/>
      <c r="AD131" s="991"/>
      <c r="AE131" s="992"/>
      <c r="AF131" s="990">
        <v>5510059</v>
      </c>
      <c r="AG131" s="991"/>
      <c r="AH131" s="991"/>
      <c r="AI131" s="991"/>
      <c r="AJ131" s="992"/>
      <c r="AK131" s="990">
        <v>5527722</v>
      </c>
      <c r="AL131" s="991"/>
      <c r="AM131" s="991"/>
      <c r="AN131" s="991"/>
      <c r="AO131" s="992"/>
      <c r="AP131" s="1115"/>
      <c r="AQ131" s="1116"/>
      <c r="AR131" s="1116"/>
      <c r="AS131" s="1116"/>
      <c r="AT131" s="1117"/>
      <c r="AU131" s="233"/>
      <c r="AV131" s="233"/>
      <c r="AW131" s="233"/>
      <c r="AX131" s="1088" t="s">
        <v>472</v>
      </c>
      <c r="AY131" s="726"/>
      <c r="AZ131" s="726"/>
      <c r="BA131" s="726"/>
      <c r="BB131" s="726"/>
      <c r="BC131" s="726"/>
      <c r="BD131" s="726"/>
      <c r="BE131" s="1041"/>
      <c r="BF131" s="1089">
        <v>49.3</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3.3248913080000002</v>
      </c>
      <c r="AB132" s="1102"/>
      <c r="AC132" s="1102"/>
      <c r="AD132" s="1102"/>
      <c r="AE132" s="1103"/>
      <c r="AF132" s="1104">
        <v>4.1463258380000001</v>
      </c>
      <c r="AG132" s="1102"/>
      <c r="AH132" s="1102"/>
      <c r="AI132" s="1102"/>
      <c r="AJ132" s="1103"/>
      <c r="AK132" s="1104">
        <v>4.5760079830000002</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475</v>
      </c>
      <c r="W133" s="1082"/>
      <c r="X133" s="1082"/>
      <c r="Y133" s="1082"/>
      <c r="Z133" s="1083"/>
      <c r="AA133" s="1084">
        <v>3.3</v>
      </c>
      <c r="AB133" s="1085"/>
      <c r="AC133" s="1085"/>
      <c r="AD133" s="1085"/>
      <c r="AE133" s="1086"/>
      <c r="AF133" s="1084">
        <v>3.6</v>
      </c>
      <c r="AG133" s="1085"/>
      <c r="AH133" s="1085"/>
      <c r="AI133" s="1085"/>
      <c r="AJ133" s="1086"/>
      <c r="AK133" s="1084">
        <v>4</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n+uKpvlIDOxaCZVbFXA9aGM5OJgQu5suGjwu6pJBP//NDki+fstCz5qOF42sDff0M3HofTA/OGz+pPuaPe4Bg==" saltValue="3tM/gs0mCalOaeWmGXez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Oa+UXWNeXTvPETBEwLB6Yng+pIJlzbBG4TFo0Al6MOB4tXnSMLIGng//64UMz4SoqxekixvpdS4gZy/O/QEA==" saltValue="r6ma/kcDB5NPLzFth/llj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nUs7fyWQoW7AvxAmwLTo7NUfheKrgo0sioWSRnd3lQJsY0rDBbShgGNH5QC4Vx9UnikQMt+mFZTbQ1Q1x37dQ==" saltValue="Fr2HiYmxqKz1SGtOVGDf+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484</v>
      </c>
      <c r="AL9" s="1122"/>
      <c r="AM9" s="1122"/>
      <c r="AN9" s="1123"/>
      <c r="AO9" s="281">
        <v>2040459</v>
      </c>
      <c r="AP9" s="281">
        <v>136467</v>
      </c>
      <c r="AQ9" s="282">
        <v>102178</v>
      </c>
      <c r="AR9" s="283">
        <v>33.6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485</v>
      </c>
      <c r="AL10" s="1122"/>
      <c r="AM10" s="1122"/>
      <c r="AN10" s="1123"/>
      <c r="AO10" s="284">
        <v>1326</v>
      </c>
      <c r="AP10" s="284">
        <v>89</v>
      </c>
      <c r="AQ10" s="285">
        <v>12375</v>
      </c>
      <c r="AR10" s="286">
        <v>-99.3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486</v>
      </c>
      <c r="AL11" s="1122"/>
      <c r="AM11" s="1122"/>
      <c r="AN11" s="1123"/>
      <c r="AO11" s="284">
        <v>3907</v>
      </c>
      <c r="AP11" s="284">
        <v>261</v>
      </c>
      <c r="AQ11" s="285">
        <v>998</v>
      </c>
      <c r="AR11" s="286">
        <v>-73.8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487</v>
      </c>
      <c r="AL12" s="1122"/>
      <c r="AM12" s="1122"/>
      <c r="AN12" s="1123"/>
      <c r="AO12" s="284" t="s">
        <v>488</v>
      </c>
      <c r="AP12" s="284" t="s">
        <v>488</v>
      </c>
      <c r="AQ12" s="285">
        <v>0</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489</v>
      </c>
      <c r="AL13" s="1122"/>
      <c r="AM13" s="1122"/>
      <c r="AN13" s="1123"/>
      <c r="AO13" s="284">
        <v>94143</v>
      </c>
      <c r="AP13" s="284">
        <v>6296</v>
      </c>
      <c r="AQ13" s="285">
        <v>3569</v>
      </c>
      <c r="AR13" s="286">
        <v>76.400000000000006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490</v>
      </c>
      <c r="AL14" s="1122"/>
      <c r="AM14" s="1122"/>
      <c r="AN14" s="1123"/>
      <c r="AO14" s="284">
        <v>81667</v>
      </c>
      <c r="AP14" s="284">
        <v>5462</v>
      </c>
      <c r="AQ14" s="285">
        <v>2201</v>
      </c>
      <c r="AR14" s="286">
        <v>148.19999999999999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491</v>
      </c>
      <c r="AL15" s="1125"/>
      <c r="AM15" s="1125"/>
      <c r="AN15" s="1126"/>
      <c r="AO15" s="284">
        <v>-129624</v>
      </c>
      <c r="AP15" s="284">
        <v>-8669</v>
      </c>
      <c r="AQ15" s="285">
        <v>-6242</v>
      </c>
      <c r="AR15" s="286">
        <v>38.9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177</v>
      </c>
      <c r="AL16" s="1125"/>
      <c r="AM16" s="1125"/>
      <c r="AN16" s="1126"/>
      <c r="AO16" s="284">
        <v>2091878</v>
      </c>
      <c r="AP16" s="284">
        <v>139906</v>
      </c>
      <c r="AQ16" s="285">
        <v>115079</v>
      </c>
      <c r="AR16" s="286">
        <v>21.6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496</v>
      </c>
      <c r="AL21" s="1128"/>
      <c r="AM21" s="1128"/>
      <c r="AN21" s="1129"/>
      <c r="AO21" s="297">
        <v>14.71</v>
      </c>
      <c r="AP21" s="298">
        <v>9.93</v>
      </c>
      <c r="AQ21" s="299">
        <v>4.78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497</v>
      </c>
      <c r="AL22" s="1128"/>
      <c r="AM22" s="1128"/>
      <c r="AN22" s="1129"/>
      <c r="AO22" s="302">
        <v>98.7</v>
      </c>
      <c r="AP22" s="303">
        <v>96.1</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498</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501</v>
      </c>
      <c r="AL32" s="1136"/>
      <c r="AM32" s="1136"/>
      <c r="AN32" s="1137"/>
      <c r="AO32" s="312">
        <v>1130447</v>
      </c>
      <c r="AP32" s="312">
        <v>75605</v>
      </c>
      <c r="AQ32" s="313">
        <v>55825</v>
      </c>
      <c r="AR32" s="314">
        <v>35.4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502</v>
      </c>
      <c r="AL33" s="1136"/>
      <c r="AM33" s="1136"/>
      <c r="AN33" s="1137"/>
      <c r="AO33" s="312" t="s">
        <v>488</v>
      </c>
      <c r="AP33" s="312" t="s">
        <v>488</v>
      </c>
      <c r="AQ33" s="313">
        <v>10</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503</v>
      </c>
      <c r="AL34" s="1136"/>
      <c r="AM34" s="1136"/>
      <c r="AN34" s="1137"/>
      <c r="AO34" s="312" t="s">
        <v>488</v>
      </c>
      <c r="AP34" s="312" t="s">
        <v>488</v>
      </c>
      <c r="AQ34" s="313">
        <v>2</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504</v>
      </c>
      <c r="AL35" s="1136"/>
      <c r="AM35" s="1136"/>
      <c r="AN35" s="1137"/>
      <c r="AO35" s="312">
        <v>32903</v>
      </c>
      <c r="AP35" s="312">
        <v>2201</v>
      </c>
      <c r="AQ35" s="313">
        <v>20336</v>
      </c>
      <c r="AR35" s="314">
        <v>-89.2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505</v>
      </c>
      <c r="AL36" s="1136"/>
      <c r="AM36" s="1136"/>
      <c r="AN36" s="1137"/>
      <c r="AO36" s="312" t="s">
        <v>488</v>
      </c>
      <c r="AP36" s="312" t="s">
        <v>488</v>
      </c>
      <c r="AQ36" s="313">
        <v>2951</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506</v>
      </c>
      <c r="AL37" s="1136"/>
      <c r="AM37" s="1136"/>
      <c r="AN37" s="1137"/>
      <c r="AO37" s="312">
        <v>537</v>
      </c>
      <c r="AP37" s="312">
        <v>36</v>
      </c>
      <c r="AQ37" s="313">
        <v>682</v>
      </c>
      <c r="AR37" s="314">
        <v>-94.7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507</v>
      </c>
      <c r="AL38" s="1139"/>
      <c r="AM38" s="1139"/>
      <c r="AN38" s="1140"/>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508</v>
      </c>
      <c r="AL39" s="1139"/>
      <c r="AM39" s="1139"/>
      <c r="AN39" s="1140"/>
      <c r="AO39" s="312">
        <v>-20884</v>
      </c>
      <c r="AP39" s="312">
        <v>-1397</v>
      </c>
      <c r="AQ39" s="313">
        <v>-2058</v>
      </c>
      <c r="AR39" s="314">
        <v>-32.1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509</v>
      </c>
      <c r="AL40" s="1136"/>
      <c r="AM40" s="1136"/>
      <c r="AN40" s="1137"/>
      <c r="AO40" s="312">
        <v>-890054</v>
      </c>
      <c r="AP40" s="312">
        <v>-59527</v>
      </c>
      <c r="AQ40" s="313">
        <v>-53145</v>
      </c>
      <c r="AR40" s="314">
        <v>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287</v>
      </c>
      <c r="AL41" s="1142"/>
      <c r="AM41" s="1142"/>
      <c r="AN41" s="1143"/>
      <c r="AO41" s="312">
        <v>252949</v>
      </c>
      <c r="AP41" s="312">
        <v>16917</v>
      </c>
      <c r="AQ41" s="313">
        <v>24606</v>
      </c>
      <c r="AR41" s="314">
        <v>-31.2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479</v>
      </c>
      <c r="AN49" s="1132" t="s">
        <v>512</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817849</v>
      </c>
      <c r="AN51" s="334">
        <v>49035</v>
      </c>
      <c r="AO51" s="335">
        <v>-24.1</v>
      </c>
      <c r="AP51" s="336">
        <v>83103</v>
      </c>
      <c r="AQ51" s="337">
        <v>-13.8</v>
      </c>
      <c r="AR51" s="338">
        <v>-10.3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540062</v>
      </c>
      <c r="AN52" s="342">
        <v>32380</v>
      </c>
      <c r="AO52" s="343">
        <v>-15.6</v>
      </c>
      <c r="AP52" s="344">
        <v>41378</v>
      </c>
      <c r="AQ52" s="345">
        <v>3.7</v>
      </c>
      <c r="AR52" s="346">
        <v>-19.3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1050718</v>
      </c>
      <c r="AN53" s="334">
        <v>64656</v>
      </c>
      <c r="AO53" s="335">
        <v>31.9</v>
      </c>
      <c r="AP53" s="336">
        <v>84459</v>
      </c>
      <c r="AQ53" s="337">
        <v>1.6</v>
      </c>
      <c r="AR53" s="338">
        <v>30.3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807893</v>
      </c>
      <c r="AN54" s="342">
        <v>49713</v>
      </c>
      <c r="AO54" s="343">
        <v>53.5</v>
      </c>
      <c r="AP54" s="344">
        <v>47314</v>
      </c>
      <c r="AQ54" s="345">
        <v>14.3</v>
      </c>
      <c r="AR54" s="346">
        <v>39.200000000000003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2287601</v>
      </c>
      <c r="AN55" s="334">
        <v>144483</v>
      </c>
      <c r="AO55" s="335">
        <v>123.5</v>
      </c>
      <c r="AP55" s="336">
        <v>74568</v>
      </c>
      <c r="AQ55" s="337">
        <v>-11.7</v>
      </c>
      <c r="AR55" s="338">
        <v>135.19999999999999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1913828</v>
      </c>
      <c r="AN56" s="342">
        <v>120876</v>
      </c>
      <c r="AO56" s="343">
        <v>143.1</v>
      </c>
      <c r="AP56" s="344">
        <v>42558</v>
      </c>
      <c r="AQ56" s="345">
        <v>-10.1</v>
      </c>
      <c r="AR56" s="346">
        <v>153.19999999999999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2466954</v>
      </c>
      <c r="AN57" s="334">
        <v>159735</v>
      </c>
      <c r="AO57" s="335">
        <v>10.6</v>
      </c>
      <c r="AP57" s="336">
        <v>73693</v>
      </c>
      <c r="AQ57" s="337">
        <v>-1.2</v>
      </c>
      <c r="AR57" s="338">
        <v>11.8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2017044</v>
      </c>
      <c r="AN58" s="342">
        <v>130604</v>
      </c>
      <c r="AO58" s="343">
        <v>8</v>
      </c>
      <c r="AP58" s="344">
        <v>44203</v>
      </c>
      <c r="AQ58" s="345">
        <v>3.9</v>
      </c>
      <c r="AR58" s="346">
        <v>4.0999999999999996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1348267</v>
      </c>
      <c r="AN59" s="334">
        <v>90173</v>
      </c>
      <c r="AO59" s="335">
        <v>-43.5</v>
      </c>
      <c r="AP59" s="336">
        <v>79401</v>
      </c>
      <c r="AQ59" s="337">
        <v>7.7</v>
      </c>
      <c r="AR59" s="338">
        <v>-51.2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862853</v>
      </c>
      <c r="AN60" s="342">
        <v>57708</v>
      </c>
      <c r="AO60" s="343">
        <v>-55.8</v>
      </c>
      <c r="AP60" s="344">
        <v>49347</v>
      </c>
      <c r="AQ60" s="345">
        <v>11.6</v>
      </c>
      <c r="AR60" s="346">
        <v>-67.400000000000006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1594278</v>
      </c>
      <c r="AN61" s="349">
        <v>101616</v>
      </c>
      <c r="AO61" s="350">
        <v>19.7</v>
      </c>
      <c r="AP61" s="351">
        <v>79045</v>
      </c>
      <c r="AQ61" s="352">
        <v>-3.5</v>
      </c>
      <c r="AR61" s="338">
        <v>23.2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1228336</v>
      </c>
      <c r="AN62" s="342">
        <v>78256</v>
      </c>
      <c r="AO62" s="343">
        <v>26.6</v>
      </c>
      <c r="AP62" s="344">
        <v>44960</v>
      </c>
      <c r="AQ62" s="345">
        <v>4.7</v>
      </c>
      <c r="AR62" s="346">
        <v>21.9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YQVfI2l+LDHKX/b4uORyENF96kBwfpYF4dhbZ8qe7PvS90MCwBXiTAz1okZ6X36xAomeIOUBsCpVxXWeEzYGw==" saltValue="nodftkZNis4HuqFUlrHN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OJxWyT79byBOE068K+ZJ1qKULut0oJjjA+0kNOB3d+SPBvFuNCw6l8yzkpHMlgZSJfkwMerAjTln+P3NWmNlLw==" saltValue="0B3LxOhopFX+v8kdq3xmC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wyfuIM6Ih9KLe0zUPT2UgPUGvsLuZJv3pyE3Q79zBbUpnxKTsYZiLih1bqOHHu64wfe0URDZEvRwEozyIE7Wiw==" saltValue="zppVDCfUGTzmf5Drlr7S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4" t="s">
        <v>3</v>
      </c>
      <c r="D47" s="1144"/>
      <c r="E47" s="1145"/>
      <c r="F47" s="11">
        <v>21.63</v>
      </c>
      <c r="G47" s="12">
        <v>22.15</v>
      </c>
      <c r="H47" s="12">
        <v>25.4</v>
      </c>
      <c r="I47" s="12">
        <v>26.53</v>
      </c>
      <c r="J47" s="13">
        <v>25.39</v>
      </c>
    </row>
    <row r="48" spans="2:10" ht="57.75" customHeight="1" x14ac:dyDescent="0.15">
      <c r="B48" s="14"/>
      <c r="C48" s="1146" t="s">
        <v>4</v>
      </c>
      <c r="D48" s="1146"/>
      <c r="E48" s="1147"/>
      <c r="F48" s="15">
        <v>9.14</v>
      </c>
      <c r="G48" s="16">
        <v>15.26</v>
      </c>
      <c r="H48" s="16">
        <v>22.42</v>
      </c>
      <c r="I48" s="16">
        <v>19.010000000000002</v>
      </c>
      <c r="J48" s="17">
        <v>18.739999999999998</v>
      </c>
    </row>
    <row r="49" spans="2:10" ht="57.75" customHeight="1" thickBot="1" x14ac:dyDescent="0.2">
      <c r="B49" s="18"/>
      <c r="C49" s="1148" t="s">
        <v>5</v>
      </c>
      <c r="D49" s="1148"/>
      <c r="E49" s="1149"/>
      <c r="F49" s="19" t="s">
        <v>531</v>
      </c>
      <c r="G49" s="20">
        <v>8.2100000000000009</v>
      </c>
      <c r="H49" s="20">
        <v>12.49</v>
      </c>
      <c r="I49" s="20" t="s">
        <v>532</v>
      </c>
      <c r="J49" s="21" t="s">
        <v>533</v>
      </c>
    </row>
    <row r="50" spans="2:10" x14ac:dyDescent="0.15"/>
  </sheetData>
  <sheetProtection algorithmName="SHA-512" hashValue="SWSCGYuHfL4gHKpr2lP85OP3z4n0yKTL2T1YV3xlAWcaLB4rcM0KS4YIr9h+sSa4cJucEMsC18GT2+3l+zhkeQ==" saltValue="hdpiI5XoYljqnXpxVVDgV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6" t="s">
        <v>534</v>
      </c>
      <c r="D34" s="1156"/>
      <c r="E34" s="1157"/>
      <c r="F34" s="32">
        <v>9.1300000000000008</v>
      </c>
      <c r="G34" s="33">
        <v>15.25</v>
      </c>
      <c r="H34" s="33">
        <v>22.42</v>
      </c>
      <c r="I34" s="33">
        <v>19</v>
      </c>
      <c r="J34" s="34">
        <v>18.739999999999998</v>
      </c>
      <c r="K34" s="22"/>
      <c r="L34" s="22"/>
      <c r="M34" s="22"/>
      <c r="N34" s="22"/>
      <c r="O34" s="22"/>
      <c r="P34" s="22"/>
    </row>
    <row r="35" spans="1:16" ht="39" customHeight="1" x14ac:dyDescent="0.15">
      <c r="A35" s="22"/>
      <c r="B35" s="35"/>
      <c r="C35" s="1150" t="s">
        <v>535</v>
      </c>
      <c r="D35" s="1151"/>
      <c r="E35" s="1152"/>
      <c r="F35" s="36">
        <v>10.1</v>
      </c>
      <c r="G35" s="37">
        <v>10.130000000000001</v>
      </c>
      <c r="H35" s="37">
        <v>8.81</v>
      </c>
      <c r="I35" s="37">
        <v>8.6</v>
      </c>
      <c r="J35" s="38">
        <v>7.5</v>
      </c>
      <c r="K35" s="22"/>
      <c r="L35" s="22"/>
      <c r="M35" s="22"/>
      <c r="N35" s="22"/>
      <c r="O35" s="22"/>
      <c r="P35" s="22"/>
    </row>
    <row r="36" spans="1:16" ht="39" customHeight="1" x14ac:dyDescent="0.15">
      <c r="A36" s="22"/>
      <c r="B36" s="35"/>
      <c r="C36" s="1150" t="s">
        <v>536</v>
      </c>
      <c r="D36" s="1151"/>
      <c r="E36" s="1152"/>
      <c r="F36" s="36">
        <v>1.75</v>
      </c>
      <c r="G36" s="37">
        <v>1.54</v>
      </c>
      <c r="H36" s="37">
        <v>1.92</v>
      </c>
      <c r="I36" s="37">
        <v>3.26</v>
      </c>
      <c r="J36" s="38">
        <v>3.75</v>
      </c>
      <c r="K36" s="22"/>
      <c r="L36" s="22"/>
      <c r="M36" s="22"/>
      <c r="N36" s="22"/>
      <c r="O36" s="22"/>
      <c r="P36" s="22"/>
    </row>
    <row r="37" spans="1:16" ht="39" customHeight="1" x14ac:dyDescent="0.15">
      <c r="A37" s="22"/>
      <c r="B37" s="35"/>
      <c r="C37" s="1150" t="s">
        <v>537</v>
      </c>
      <c r="D37" s="1151"/>
      <c r="E37" s="1152"/>
      <c r="F37" s="36">
        <v>1.1000000000000001</v>
      </c>
      <c r="G37" s="37">
        <v>1.07</v>
      </c>
      <c r="H37" s="37">
        <v>1.39</v>
      </c>
      <c r="I37" s="37">
        <v>2.2999999999999998</v>
      </c>
      <c r="J37" s="38">
        <v>2.08</v>
      </c>
      <c r="K37" s="22"/>
      <c r="L37" s="22"/>
      <c r="M37" s="22"/>
      <c r="N37" s="22"/>
      <c r="O37" s="22"/>
      <c r="P37" s="22"/>
    </row>
    <row r="38" spans="1:16" ht="39" customHeight="1" x14ac:dyDescent="0.15">
      <c r="A38" s="22"/>
      <c r="B38" s="35"/>
      <c r="C38" s="1150" t="s">
        <v>538</v>
      </c>
      <c r="D38" s="1151"/>
      <c r="E38" s="1152"/>
      <c r="F38" s="36">
        <v>0</v>
      </c>
      <c r="G38" s="37">
        <v>0</v>
      </c>
      <c r="H38" s="37">
        <v>0</v>
      </c>
      <c r="I38" s="37">
        <v>0</v>
      </c>
      <c r="J38" s="38">
        <v>0.19</v>
      </c>
      <c r="K38" s="22"/>
      <c r="L38" s="22"/>
      <c r="M38" s="22"/>
      <c r="N38" s="22"/>
      <c r="O38" s="22"/>
      <c r="P38" s="22"/>
    </row>
    <row r="39" spans="1:16" ht="39" customHeight="1" x14ac:dyDescent="0.15">
      <c r="A39" s="22"/>
      <c r="B39" s="35"/>
      <c r="C39" s="1150" t="s">
        <v>539</v>
      </c>
      <c r="D39" s="1151"/>
      <c r="E39" s="1152"/>
      <c r="F39" s="36">
        <v>0.13</v>
      </c>
      <c r="G39" s="37">
        <v>0.15</v>
      </c>
      <c r="H39" s="37">
        <v>0.14000000000000001</v>
      </c>
      <c r="I39" s="37">
        <v>0.16</v>
      </c>
      <c r="J39" s="38">
        <v>0.15</v>
      </c>
      <c r="K39" s="22"/>
      <c r="L39" s="22"/>
      <c r="M39" s="22"/>
      <c r="N39" s="22"/>
      <c r="O39" s="22"/>
      <c r="P39" s="22"/>
    </row>
    <row r="40" spans="1:16" ht="39" customHeight="1" x14ac:dyDescent="0.15">
      <c r="A40" s="22"/>
      <c r="B40" s="35"/>
      <c r="C40" s="1150" t="s">
        <v>540</v>
      </c>
      <c r="D40" s="1151"/>
      <c r="E40" s="1152"/>
      <c r="F40" s="36">
        <v>0</v>
      </c>
      <c r="G40" s="37">
        <v>0</v>
      </c>
      <c r="H40" s="37">
        <v>0</v>
      </c>
      <c r="I40" s="37">
        <v>0</v>
      </c>
      <c r="J40" s="38">
        <v>0</v>
      </c>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541</v>
      </c>
      <c r="D42" s="1151"/>
      <c r="E42" s="1152"/>
      <c r="F42" s="36" t="s">
        <v>488</v>
      </c>
      <c r="G42" s="37" t="s">
        <v>488</v>
      </c>
      <c r="H42" s="37" t="s">
        <v>488</v>
      </c>
      <c r="I42" s="37" t="s">
        <v>488</v>
      </c>
      <c r="J42" s="38" t="s">
        <v>488</v>
      </c>
      <c r="K42" s="22"/>
      <c r="L42" s="22"/>
      <c r="M42" s="22"/>
      <c r="N42" s="22"/>
      <c r="O42" s="22"/>
      <c r="P42" s="22"/>
    </row>
    <row r="43" spans="1:16" ht="39" customHeight="1" thickBot="1" x14ac:dyDescent="0.2">
      <c r="A43" s="22"/>
      <c r="B43" s="40"/>
      <c r="C43" s="1153" t="s">
        <v>542</v>
      </c>
      <c r="D43" s="1154"/>
      <c r="E43" s="1155"/>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ympMe5fubo1khzOx3PXLtUkXnWGl12K0l/Mmb1BVMq1vA2tZgTFrjKJuwWTkBnIWL32At/NxX/ZM9lRN7m33w==" saltValue="JN/+XpCk7EaAWVbVZFSD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973</v>
      </c>
      <c r="L45" s="60">
        <v>1011</v>
      </c>
      <c r="M45" s="60">
        <v>1044</v>
      </c>
      <c r="N45" s="60">
        <v>1109</v>
      </c>
      <c r="O45" s="61">
        <v>1130</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488</v>
      </c>
      <c r="L46" s="64" t="s">
        <v>488</v>
      </c>
      <c r="M46" s="64" t="s">
        <v>488</v>
      </c>
      <c r="N46" s="64" t="s">
        <v>488</v>
      </c>
      <c r="O46" s="65" t="s">
        <v>488</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488</v>
      </c>
      <c r="L47" s="64" t="s">
        <v>488</v>
      </c>
      <c r="M47" s="64" t="s">
        <v>488</v>
      </c>
      <c r="N47" s="64" t="s">
        <v>488</v>
      </c>
      <c r="O47" s="65" t="s">
        <v>488</v>
      </c>
      <c r="P47" s="48"/>
      <c r="Q47" s="48"/>
      <c r="R47" s="48"/>
      <c r="S47" s="48"/>
      <c r="T47" s="48"/>
      <c r="U47" s="48"/>
    </row>
    <row r="48" spans="1:21" ht="30.75" customHeight="1" x14ac:dyDescent="0.15">
      <c r="A48" s="48"/>
      <c r="B48" s="1160"/>
      <c r="C48" s="1161"/>
      <c r="D48" s="62"/>
      <c r="E48" s="1166" t="s">
        <v>13</v>
      </c>
      <c r="F48" s="1166"/>
      <c r="G48" s="1166"/>
      <c r="H48" s="1166"/>
      <c r="I48" s="1166"/>
      <c r="J48" s="1167"/>
      <c r="K48" s="63">
        <v>20</v>
      </c>
      <c r="L48" s="64">
        <v>28</v>
      </c>
      <c r="M48" s="64">
        <v>26</v>
      </c>
      <c r="N48" s="64">
        <v>38</v>
      </c>
      <c r="O48" s="65">
        <v>33</v>
      </c>
      <c r="P48" s="48"/>
      <c r="Q48" s="48"/>
      <c r="R48" s="48"/>
      <c r="S48" s="48"/>
      <c r="T48" s="48"/>
      <c r="U48" s="48"/>
    </row>
    <row r="49" spans="1:21" ht="30.75" customHeight="1" x14ac:dyDescent="0.15">
      <c r="A49" s="48"/>
      <c r="B49" s="1160"/>
      <c r="C49" s="1161"/>
      <c r="D49" s="62"/>
      <c r="E49" s="1166" t="s">
        <v>14</v>
      </c>
      <c r="F49" s="1166"/>
      <c r="G49" s="1166"/>
      <c r="H49" s="1166"/>
      <c r="I49" s="1166"/>
      <c r="J49" s="1167"/>
      <c r="K49" s="63" t="s">
        <v>488</v>
      </c>
      <c r="L49" s="64" t="s">
        <v>488</v>
      </c>
      <c r="M49" s="64" t="s">
        <v>488</v>
      </c>
      <c r="N49" s="64" t="s">
        <v>488</v>
      </c>
      <c r="O49" s="65" t="s">
        <v>488</v>
      </c>
      <c r="P49" s="48"/>
      <c r="Q49" s="48"/>
      <c r="R49" s="48"/>
      <c r="S49" s="48"/>
      <c r="T49" s="48"/>
      <c r="U49" s="48"/>
    </row>
    <row r="50" spans="1:21" ht="30.75" customHeight="1" x14ac:dyDescent="0.15">
      <c r="A50" s="48"/>
      <c r="B50" s="1160"/>
      <c r="C50" s="1161"/>
      <c r="D50" s="62"/>
      <c r="E50" s="1166" t="s">
        <v>15</v>
      </c>
      <c r="F50" s="1166"/>
      <c r="G50" s="1166"/>
      <c r="H50" s="1166"/>
      <c r="I50" s="1166"/>
      <c r="J50" s="1167"/>
      <c r="K50" s="63">
        <v>3</v>
      </c>
      <c r="L50" s="64">
        <v>2</v>
      </c>
      <c r="M50" s="64">
        <v>1</v>
      </c>
      <c r="N50" s="64">
        <v>1</v>
      </c>
      <c r="O50" s="65">
        <v>1</v>
      </c>
      <c r="P50" s="48"/>
      <c r="Q50" s="48"/>
      <c r="R50" s="48"/>
      <c r="S50" s="48"/>
      <c r="T50" s="48"/>
      <c r="U50" s="48"/>
    </row>
    <row r="51" spans="1:21" ht="30.75" customHeight="1" x14ac:dyDescent="0.15">
      <c r="A51" s="48"/>
      <c r="B51" s="1162"/>
      <c r="C51" s="1163"/>
      <c r="D51" s="66"/>
      <c r="E51" s="1166" t="s">
        <v>16</v>
      </c>
      <c r="F51" s="1166"/>
      <c r="G51" s="1166"/>
      <c r="H51" s="1166"/>
      <c r="I51" s="1166"/>
      <c r="J51" s="1167"/>
      <c r="K51" s="63">
        <v>0</v>
      </c>
      <c r="L51" s="64" t="s">
        <v>488</v>
      </c>
      <c r="M51" s="64" t="s">
        <v>488</v>
      </c>
      <c r="N51" s="64" t="s">
        <v>488</v>
      </c>
      <c r="O51" s="65" t="s">
        <v>488</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822</v>
      </c>
      <c r="L52" s="64">
        <v>857</v>
      </c>
      <c r="M52" s="64">
        <v>879</v>
      </c>
      <c r="N52" s="64">
        <v>919</v>
      </c>
      <c r="O52" s="65">
        <v>911</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174</v>
      </c>
      <c r="L53" s="69">
        <v>184</v>
      </c>
      <c r="M53" s="69">
        <v>192</v>
      </c>
      <c r="N53" s="69">
        <v>229</v>
      </c>
      <c r="O53" s="70">
        <v>253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4" t="s">
        <v>24</v>
      </c>
      <c r="C58" s="1175"/>
      <c r="D58" s="1180" t="s">
        <v>25</v>
      </c>
      <c r="E58" s="1181"/>
      <c r="F58" s="1181"/>
      <c r="G58" s="1181"/>
      <c r="H58" s="1181"/>
      <c r="I58" s="1181"/>
      <c r="J58" s="1182"/>
      <c r="K58" s="83" t="s">
        <v>488</v>
      </c>
      <c r="L58" s="84" t="s">
        <v>488</v>
      </c>
      <c r="M58" s="84" t="s">
        <v>488</v>
      </c>
      <c r="N58" s="84" t="s">
        <v>488</v>
      </c>
      <c r="O58" s="85" t="s">
        <v>488</v>
      </c>
    </row>
    <row r="59" spans="1:21" ht="31.5" customHeight="1" x14ac:dyDescent="0.15">
      <c r="B59" s="1176"/>
      <c r="C59" s="1177"/>
      <c r="D59" s="1183" t="s">
        <v>26</v>
      </c>
      <c r="E59" s="1184"/>
      <c r="F59" s="1184"/>
      <c r="G59" s="1184"/>
      <c r="H59" s="1184"/>
      <c r="I59" s="1184"/>
      <c r="J59" s="1185"/>
      <c r="K59" s="86" t="s">
        <v>488</v>
      </c>
      <c r="L59" s="87" t="s">
        <v>488</v>
      </c>
      <c r="M59" s="87" t="s">
        <v>488</v>
      </c>
      <c r="N59" s="87" t="s">
        <v>488</v>
      </c>
      <c r="O59" s="88" t="s">
        <v>488</v>
      </c>
    </row>
    <row r="60" spans="1:21" ht="31.5" customHeight="1" thickBot="1" x14ac:dyDescent="0.2">
      <c r="B60" s="1178"/>
      <c r="C60" s="1179"/>
      <c r="D60" s="1186" t="s">
        <v>27</v>
      </c>
      <c r="E60" s="1187"/>
      <c r="F60" s="1187"/>
      <c r="G60" s="1187"/>
      <c r="H60" s="1187"/>
      <c r="I60" s="1187"/>
      <c r="J60" s="1188"/>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lksvR7Prrncmbp/+yfrlHX+SCRIkC6DuxKlSw7NlBoTfhar++Z+/AdvUTky8Z+n57UJXMyydxd7fwx3caImDA==" saltValue="SDXOLiyxixZlYPcB+8Rx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9" t="s">
        <v>30</v>
      </c>
      <c r="C41" s="1190"/>
      <c r="D41" s="105"/>
      <c r="E41" s="1195" t="s">
        <v>31</v>
      </c>
      <c r="F41" s="1195"/>
      <c r="G41" s="1195"/>
      <c r="H41" s="1196"/>
      <c r="I41" s="355">
        <v>9696</v>
      </c>
      <c r="J41" s="356">
        <v>10069</v>
      </c>
      <c r="K41" s="356">
        <v>10849</v>
      </c>
      <c r="L41" s="356">
        <v>11294</v>
      </c>
      <c r="M41" s="357">
        <v>11114</v>
      </c>
    </row>
    <row r="42" spans="2:13" ht="27.75" customHeight="1" x14ac:dyDescent="0.15">
      <c r="B42" s="1191"/>
      <c r="C42" s="1192"/>
      <c r="D42" s="106"/>
      <c r="E42" s="1197" t="s">
        <v>32</v>
      </c>
      <c r="F42" s="1197"/>
      <c r="G42" s="1197"/>
      <c r="H42" s="1198"/>
      <c r="I42" s="358">
        <v>5</v>
      </c>
      <c r="J42" s="359">
        <v>3</v>
      </c>
      <c r="K42" s="359">
        <v>2</v>
      </c>
      <c r="L42" s="359">
        <v>1</v>
      </c>
      <c r="M42" s="360" t="s">
        <v>488</v>
      </c>
    </row>
    <row r="43" spans="2:13" ht="27.75" customHeight="1" x14ac:dyDescent="0.15">
      <c r="B43" s="1191"/>
      <c r="C43" s="1192"/>
      <c r="D43" s="106"/>
      <c r="E43" s="1197" t="s">
        <v>33</v>
      </c>
      <c r="F43" s="1197"/>
      <c r="G43" s="1197"/>
      <c r="H43" s="1198"/>
      <c r="I43" s="358">
        <v>369</v>
      </c>
      <c r="J43" s="359">
        <v>531</v>
      </c>
      <c r="K43" s="359">
        <v>394</v>
      </c>
      <c r="L43" s="359">
        <v>425</v>
      </c>
      <c r="M43" s="360">
        <v>705</v>
      </c>
    </row>
    <row r="44" spans="2:13" ht="27.75" customHeight="1" x14ac:dyDescent="0.15">
      <c r="B44" s="1191"/>
      <c r="C44" s="1192"/>
      <c r="D44" s="106"/>
      <c r="E44" s="1197" t="s">
        <v>34</v>
      </c>
      <c r="F44" s="1197"/>
      <c r="G44" s="1197"/>
      <c r="H44" s="1198"/>
      <c r="I44" s="358" t="s">
        <v>488</v>
      </c>
      <c r="J44" s="359" t="s">
        <v>488</v>
      </c>
      <c r="K44" s="359" t="s">
        <v>488</v>
      </c>
      <c r="L44" s="359" t="s">
        <v>488</v>
      </c>
      <c r="M44" s="360" t="s">
        <v>488</v>
      </c>
    </row>
    <row r="45" spans="2:13" ht="27.75" customHeight="1" x14ac:dyDescent="0.15">
      <c r="B45" s="1191"/>
      <c r="C45" s="1192"/>
      <c r="D45" s="106"/>
      <c r="E45" s="1197" t="s">
        <v>35</v>
      </c>
      <c r="F45" s="1197"/>
      <c r="G45" s="1197"/>
      <c r="H45" s="1198"/>
      <c r="I45" s="358">
        <v>3301</v>
      </c>
      <c r="J45" s="359">
        <v>3283</v>
      </c>
      <c r="K45" s="359">
        <v>3284</v>
      </c>
      <c r="L45" s="359">
        <v>3258</v>
      </c>
      <c r="M45" s="360">
        <v>3282</v>
      </c>
    </row>
    <row r="46" spans="2:13" ht="27.75" customHeight="1" x14ac:dyDescent="0.15">
      <c r="B46" s="1191"/>
      <c r="C46" s="1192"/>
      <c r="D46" s="107"/>
      <c r="E46" s="1197" t="s">
        <v>36</v>
      </c>
      <c r="F46" s="1197"/>
      <c r="G46" s="1197"/>
      <c r="H46" s="1198"/>
      <c r="I46" s="358" t="s">
        <v>488</v>
      </c>
      <c r="J46" s="359" t="s">
        <v>488</v>
      </c>
      <c r="K46" s="359" t="s">
        <v>488</v>
      </c>
      <c r="L46" s="359" t="s">
        <v>488</v>
      </c>
      <c r="M46" s="360" t="s">
        <v>488</v>
      </c>
    </row>
    <row r="47" spans="2:13" ht="27.75" customHeight="1" x14ac:dyDescent="0.15">
      <c r="B47" s="1191"/>
      <c r="C47" s="1192"/>
      <c r="D47" s="108"/>
      <c r="E47" s="1199" t="s">
        <v>37</v>
      </c>
      <c r="F47" s="1200"/>
      <c r="G47" s="1200"/>
      <c r="H47" s="1201"/>
      <c r="I47" s="358" t="s">
        <v>488</v>
      </c>
      <c r="J47" s="359" t="s">
        <v>488</v>
      </c>
      <c r="K47" s="359" t="s">
        <v>488</v>
      </c>
      <c r="L47" s="359" t="s">
        <v>488</v>
      </c>
      <c r="M47" s="360" t="s">
        <v>488</v>
      </c>
    </row>
    <row r="48" spans="2:13" ht="27.75" customHeight="1" x14ac:dyDescent="0.15">
      <c r="B48" s="1191"/>
      <c r="C48" s="1192"/>
      <c r="D48" s="106"/>
      <c r="E48" s="1197" t="s">
        <v>38</v>
      </c>
      <c r="F48" s="1197"/>
      <c r="G48" s="1197"/>
      <c r="H48" s="1198"/>
      <c r="I48" s="358" t="s">
        <v>488</v>
      </c>
      <c r="J48" s="359" t="s">
        <v>488</v>
      </c>
      <c r="K48" s="359" t="s">
        <v>488</v>
      </c>
      <c r="L48" s="359" t="s">
        <v>488</v>
      </c>
      <c r="M48" s="360" t="s">
        <v>488</v>
      </c>
    </row>
    <row r="49" spans="2:13" ht="27.75" customHeight="1" x14ac:dyDescent="0.15">
      <c r="B49" s="1193"/>
      <c r="C49" s="1194"/>
      <c r="D49" s="106"/>
      <c r="E49" s="1197" t="s">
        <v>39</v>
      </c>
      <c r="F49" s="1197"/>
      <c r="G49" s="1197"/>
      <c r="H49" s="1198"/>
      <c r="I49" s="358" t="s">
        <v>488</v>
      </c>
      <c r="J49" s="359" t="s">
        <v>488</v>
      </c>
      <c r="K49" s="359" t="s">
        <v>488</v>
      </c>
      <c r="L49" s="359" t="s">
        <v>488</v>
      </c>
      <c r="M49" s="360" t="s">
        <v>488</v>
      </c>
    </row>
    <row r="50" spans="2:13" ht="27.75" customHeight="1" x14ac:dyDescent="0.15">
      <c r="B50" s="1202" t="s">
        <v>40</v>
      </c>
      <c r="C50" s="1203"/>
      <c r="D50" s="109"/>
      <c r="E50" s="1197" t="s">
        <v>41</v>
      </c>
      <c r="F50" s="1197"/>
      <c r="G50" s="1197"/>
      <c r="H50" s="1198"/>
      <c r="I50" s="358">
        <v>3980</v>
      </c>
      <c r="J50" s="359">
        <v>3994</v>
      </c>
      <c r="K50" s="359">
        <v>4038</v>
      </c>
      <c r="L50" s="359">
        <v>3881</v>
      </c>
      <c r="M50" s="360">
        <v>4032</v>
      </c>
    </row>
    <row r="51" spans="2:13" ht="27.75" customHeight="1" x14ac:dyDescent="0.15">
      <c r="B51" s="1191"/>
      <c r="C51" s="1192"/>
      <c r="D51" s="106"/>
      <c r="E51" s="1197" t="s">
        <v>42</v>
      </c>
      <c r="F51" s="1197"/>
      <c r="G51" s="1197"/>
      <c r="H51" s="1198"/>
      <c r="I51" s="358">
        <v>132</v>
      </c>
      <c r="J51" s="359">
        <v>102</v>
      </c>
      <c r="K51" s="359">
        <v>77</v>
      </c>
      <c r="L51" s="359">
        <v>59</v>
      </c>
      <c r="M51" s="360">
        <v>39</v>
      </c>
    </row>
    <row r="52" spans="2:13" ht="27.75" customHeight="1" x14ac:dyDescent="0.15">
      <c r="B52" s="1193"/>
      <c r="C52" s="1194"/>
      <c r="D52" s="106"/>
      <c r="E52" s="1197" t="s">
        <v>43</v>
      </c>
      <c r="F52" s="1197"/>
      <c r="G52" s="1197"/>
      <c r="H52" s="1198"/>
      <c r="I52" s="358">
        <v>7974</v>
      </c>
      <c r="J52" s="359">
        <v>8636</v>
      </c>
      <c r="K52" s="359">
        <v>8721</v>
      </c>
      <c r="L52" s="359">
        <v>8531</v>
      </c>
      <c r="M52" s="360">
        <v>8304</v>
      </c>
    </row>
    <row r="53" spans="2:13" ht="27.75" customHeight="1" thickBot="1" x14ac:dyDescent="0.2">
      <c r="B53" s="1204" t="s">
        <v>19</v>
      </c>
      <c r="C53" s="1205"/>
      <c r="D53" s="110"/>
      <c r="E53" s="1206" t="s">
        <v>44</v>
      </c>
      <c r="F53" s="1206"/>
      <c r="G53" s="1206"/>
      <c r="H53" s="1207"/>
      <c r="I53" s="361">
        <v>1285</v>
      </c>
      <c r="J53" s="362">
        <v>1153</v>
      </c>
      <c r="K53" s="362">
        <v>1693</v>
      </c>
      <c r="L53" s="362">
        <v>2507</v>
      </c>
      <c r="M53" s="363">
        <v>2725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k+bBFxTYp4iH3htSmpSQONJdiOHHsbodktsl3XgVksCTXvaT0yzMh9kgf+AA1SCQe02wDcha4QuDgfuXX9JwQ==" saltValue="Rh1nJKux2J0u4CBIevu2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6" t="s">
        <v>46</v>
      </c>
      <c r="D55" s="1216"/>
      <c r="E55" s="1217"/>
      <c r="F55" s="122">
        <v>1693</v>
      </c>
      <c r="G55" s="122">
        <v>1694</v>
      </c>
      <c r="H55" s="123">
        <v>1630</v>
      </c>
    </row>
    <row r="56" spans="2:8" ht="52.5" customHeight="1" x14ac:dyDescent="0.15">
      <c r="B56" s="124"/>
      <c r="C56" s="1218" t="s">
        <v>47</v>
      </c>
      <c r="D56" s="1218"/>
      <c r="E56" s="1219"/>
      <c r="F56" s="125">
        <v>1152</v>
      </c>
      <c r="G56" s="125">
        <v>1152</v>
      </c>
      <c r="H56" s="126">
        <v>1177</v>
      </c>
    </row>
    <row r="57" spans="2:8" ht="53.25" customHeight="1" x14ac:dyDescent="0.15">
      <c r="B57" s="124"/>
      <c r="C57" s="1220" t="s">
        <v>48</v>
      </c>
      <c r="D57" s="1220"/>
      <c r="E57" s="1221"/>
      <c r="F57" s="127">
        <v>1030</v>
      </c>
      <c r="G57" s="127">
        <v>820</v>
      </c>
      <c r="H57" s="128">
        <v>910</v>
      </c>
    </row>
    <row r="58" spans="2:8" ht="45.75" customHeight="1" x14ac:dyDescent="0.15">
      <c r="B58" s="129"/>
      <c r="C58" s="1208" t="s">
        <v>554</v>
      </c>
      <c r="D58" s="1209"/>
      <c r="E58" s="1210"/>
      <c r="F58" s="130" t="s">
        <v>488</v>
      </c>
      <c r="G58" s="130">
        <v>300</v>
      </c>
      <c r="H58" s="131">
        <v>650</v>
      </c>
    </row>
    <row r="59" spans="2:8" ht="45.75" customHeight="1" x14ac:dyDescent="0.15">
      <c r="B59" s="129"/>
      <c r="C59" s="1208" t="s">
        <v>555</v>
      </c>
      <c r="D59" s="1209"/>
      <c r="E59" s="1210"/>
      <c r="F59" s="130">
        <v>222</v>
      </c>
      <c r="G59" s="130">
        <v>225</v>
      </c>
      <c r="H59" s="131">
        <v>189</v>
      </c>
    </row>
    <row r="60" spans="2:8" ht="45.75" customHeight="1" x14ac:dyDescent="0.15">
      <c r="B60" s="129"/>
      <c r="C60" s="1208" t="s">
        <v>556</v>
      </c>
      <c r="D60" s="1209"/>
      <c r="E60" s="1210"/>
      <c r="F60" s="130">
        <v>81</v>
      </c>
      <c r="G60" s="130">
        <v>91</v>
      </c>
      <c r="H60" s="131">
        <v>60</v>
      </c>
    </row>
    <row r="61" spans="2:8" ht="45.75" customHeight="1" x14ac:dyDescent="0.15">
      <c r="B61" s="129"/>
      <c r="C61" s="1208" t="s">
        <v>557</v>
      </c>
      <c r="D61" s="1209"/>
      <c r="E61" s="1210"/>
      <c r="F61" s="130">
        <v>7</v>
      </c>
      <c r="G61" s="130">
        <v>8</v>
      </c>
      <c r="H61" s="131">
        <v>8</v>
      </c>
    </row>
    <row r="62" spans="2:8" ht="45.75" customHeight="1" thickBot="1" x14ac:dyDescent="0.2">
      <c r="B62" s="132"/>
      <c r="C62" s="1211" t="s">
        <v>558</v>
      </c>
      <c r="D62" s="1212"/>
      <c r="E62" s="1213"/>
      <c r="F62" s="133">
        <v>2</v>
      </c>
      <c r="G62" s="133">
        <v>2</v>
      </c>
      <c r="H62" s="134">
        <v>2</v>
      </c>
    </row>
    <row r="63" spans="2:8" ht="52.5" customHeight="1" thickBot="1" x14ac:dyDescent="0.2">
      <c r="B63" s="135"/>
      <c r="C63" s="1214" t="s">
        <v>49</v>
      </c>
      <c r="D63" s="1214"/>
      <c r="E63" s="1215"/>
      <c r="F63" s="136">
        <v>3875</v>
      </c>
      <c r="G63" s="136">
        <v>3666</v>
      </c>
      <c r="H63" s="137">
        <v>3717</v>
      </c>
    </row>
    <row r="64" spans="2:8" x14ac:dyDescent="0.15"/>
  </sheetData>
  <sheetProtection algorithmName="SHA-512" hashValue="7YovY0XGoxQ8Lq3ry9sJEGd5gdwVQp09Dz6NqK+Q5U7htzlBnpTnhZlwsC4TPZZCXC20Dvi/mJhWAVSvjkBTtA==" saltValue="Nc48rmp/Mr2RDnmCjYfV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49035</v>
      </c>
      <c r="E3" s="156"/>
      <c r="F3" s="157">
        <v>83103</v>
      </c>
      <c r="G3" s="158"/>
      <c r="H3" s="159"/>
    </row>
    <row r="4" spans="1:8" x14ac:dyDescent="0.15">
      <c r="A4" s="160"/>
      <c r="B4" s="161"/>
      <c r="C4" s="162"/>
      <c r="D4" s="163">
        <v>32380</v>
      </c>
      <c r="E4" s="164"/>
      <c r="F4" s="165">
        <v>41378</v>
      </c>
      <c r="G4" s="166"/>
      <c r="H4" s="167"/>
    </row>
    <row r="5" spans="1:8" x14ac:dyDescent="0.15">
      <c r="A5" s="148" t="s">
        <v>520</v>
      </c>
      <c r="B5" s="153"/>
      <c r="C5" s="154"/>
      <c r="D5" s="155">
        <v>64656</v>
      </c>
      <c r="E5" s="156"/>
      <c r="F5" s="157">
        <v>84459</v>
      </c>
      <c r="G5" s="158"/>
      <c r="H5" s="159"/>
    </row>
    <row r="6" spans="1:8" x14ac:dyDescent="0.15">
      <c r="A6" s="160"/>
      <c r="B6" s="161"/>
      <c r="C6" s="162"/>
      <c r="D6" s="163">
        <v>49713</v>
      </c>
      <c r="E6" s="164"/>
      <c r="F6" s="165">
        <v>47314</v>
      </c>
      <c r="G6" s="166"/>
      <c r="H6" s="167"/>
    </row>
    <row r="7" spans="1:8" x14ac:dyDescent="0.15">
      <c r="A7" s="148" t="s">
        <v>521</v>
      </c>
      <c r="B7" s="153"/>
      <c r="C7" s="154"/>
      <c r="D7" s="155">
        <v>144483</v>
      </c>
      <c r="E7" s="156"/>
      <c r="F7" s="157">
        <v>74568</v>
      </c>
      <c r="G7" s="158"/>
      <c r="H7" s="159"/>
    </row>
    <row r="8" spans="1:8" x14ac:dyDescent="0.15">
      <c r="A8" s="160"/>
      <c r="B8" s="161"/>
      <c r="C8" s="162"/>
      <c r="D8" s="163">
        <v>120876</v>
      </c>
      <c r="E8" s="164"/>
      <c r="F8" s="165">
        <v>42558</v>
      </c>
      <c r="G8" s="166"/>
      <c r="H8" s="167"/>
    </row>
    <row r="9" spans="1:8" x14ac:dyDescent="0.15">
      <c r="A9" s="148" t="s">
        <v>522</v>
      </c>
      <c r="B9" s="153"/>
      <c r="C9" s="154"/>
      <c r="D9" s="155">
        <v>159735</v>
      </c>
      <c r="E9" s="156"/>
      <c r="F9" s="157">
        <v>73693</v>
      </c>
      <c r="G9" s="158"/>
      <c r="H9" s="159"/>
    </row>
    <row r="10" spans="1:8" x14ac:dyDescent="0.15">
      <c r="A10" s="160"/>
      <c r="B10" s="161"/>
      <c r="C10" s="162"/>
      <c r="D10" s="163">
        <v>130604</v>
      </c>
      <c r="E10" s="164"/>
      <c r="F10" s="165">
        <v>44203</v>
      </c>
      <c r="G10" s="166"/>
      <c r="H10" s="167"/>
    </row>
    <row r="11" spans="1:8" x14ac:dyDescent="0.15">
      <c r="A11" s="148" t="s">
        <v>523</v>
      </c>
      <c r="B11" s="153"/>
      <c r="C11" s="154"/>
      <c r="D11" s="155">
        <v>90173</v>
      </c>
      <c r="E11" s="156"/>
      <c r="F11" s="157">
        <v>79401</v>
      </c>
      <c r="G11" s="158"/>
      <c r="H11" s="159"/>
    </row>
    <row r="12" spans="1:8" x14ac:dyDescent="0.15">
      <c r="A12" s="160"/>
      <c r="B12" s="161"/>
      <c r="C12" s="168"/>
      <c r="D12" s="163">
        <v>57708</v>
      </c>
      <c r="E12" s="164"/>
      <c r="F12" s="165">
        <v>49347</v>
      </c>
      <c r="G12" s="166"/>
      <c r="H12" s="167"/>
    </row>
    <row r="13" spans="1:8" x14ac:dyDescent="0.15">
      <c r="A13" s="148"/>
      <c r="B13" s="153"/>
      <c r="C13" s="169"/>
      <c r="D13" s="170">
        <v>101616</v>
      </c>
      <c r="E13" s="171"/>
      <c r="F13" s="172">
        <v>79045</v>
      </c>
      <c r="G13" s="173"/>
      <c r="H13" s="159"/>
    </row>
    <row r="14" spans="1:8" x14ac:dyDescent="0.15">
      <c r="A14" s="160"/>
      <c r="B14" s="161"/>
      <c r="C14" s="162"/>
      <c r="D14" s="163">
        <v>78256</v>
      </c>
      <c r="E14" s="164"/>
      <c r="F14" s="165">
        <v>44960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9.14</v>
      </c>
      <c r="C19" s="174">
        <f>ROUND(VALUE(SUBSTITUTE(実質収支比率等に係る経年分析!G$48,"▲","-")),2)</f>
        <v>15.26</v>
      </c>
      <c r="D19" s="174">
        <f>ROUND(VALUE(SUBSTITUTE(実質収支比率等に係る経年分析!H$48,"▲","-")),2)</f>
        <v>22.42</v>
      </c>
      <c r="E19" s="174">
        <f>ROUND(VALUE(SUBSTITUTE(実質収支比率等に係る経年分析!I$48,"▲","-")),2)</f>
        <v>19.010000000000002</v>
      </c>
      <c r="F19" s="174">
        <f>ROUND(VALUE(SUBSTITUTE(実質収支比率等に係る経年分析!J$48,"▲","-")),2)</f>
        <v>18.739999999999998</v>
      </c>
    </row>
    <row r="20" spans="1:11" x14ac:dyDescent="0.15">
      <c r="A20" s="174" t="s">
        <v>53</v>
      </c>
      <c r="B20" s="174">
        <f>ROUND(VALUE(SUBSTITUTE(実質収支比率等に係る経年分析!F$47,"▲","-")),2)</f>
        <v>21.63</v>
      </c>
      <c r="C20" s="174">
        <f>ROUND(VALUE(SUBSTITUTE(実質収支比率等に係る経年分析!G$47,"▲","-")),2)</f>
        <v>22.15</v>
      </c>
      <c r="D20" s="174">
        <f>ROUND(VALUE(SUBSTITUTE(実質収支比率等に係る経年分析!H$47,"▲","-")),2)</f>
        <v>25.4</v>
      </c>
      <c r="E20" s="174">
        <f>ROUND(VALUE(SUBSTITUTE(実質収支比率等に係る経年分析!I$47,"▲","-")),2)</f>
        <v>26.53</v>
      </c>
      <c r="F20" s="174">
        <f>ROUND(VALUE(SUBSTITUTE(実質収支比率等に係る経年分析!J$47,"▲","-")),2)</f>
        <v>25.39</v>
      </c>
    </row>
    <row r="21" spans="1:11" x14ac:dyDescent="0.15">
      <c r="A21" s="174" t="s">
        <v>54</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8.2100000000000009</v>
      </c>
      <c r="D21" s="174">
        <f>IF(ISNUMBER(VALUE(SUBSTITUTE(実質収支比率等に係る経年分析!H$49,"▲","-"))),ROUND(VALUE(SUBSTITUTE(実質収支比率等に係る経年分析!H$49,"▲","-")),2),NA())</f>
        <v>12.49</v>
      </c>
      <c r="E21" s="174">
        <f>IF(ISNUMBER(VALUE(SUBSTITUTE(実質収支比率等に係る経年分析!I$49,"▲","-"))),ROUND(VALUE(SUBSTITUTE(実質収支比率等に係る経年分析!I$49,"▲","-")),2),NA())</f>
        <v>-3.16</v>
      </c>
      <c r="F21" s="174">
        <f>IF(ISNUMBER(VALUE(SUBSTITUTE(実質収支比率等に係る経年分析!J$49,"▲","-"))),ROUND(VALUE(SUBSTITUTE(実質収支比率等に係る経年分析!J$49,"▲","-")),2),NA())</f>
        <v>-1.17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大子町介護サービス事業特別会計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大子町後期高齢者医療特別会計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大子町浄化槽整備事業特別会計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0.19</v>
      </c>
    </row>
    <row r="33" spans="1:16" x14ac:dyDescent="0.15">
      <c r="A33" s="175" t="str">
        <f>IF(連結実質赤字比率に係る赤字・黒字の構成分析!C$37="",NA(),連結実質赤字比率に係る赤字・黒字の構成分析!C$37)</f>
        <v>大子町国民健康保険事業特別会計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2.08</v>
      </c>
    </row>
    <row r="34" spans="1:16" x14ac:dyDescent="0.15">
      <c r="A34" s="175" t="str">
        <f>IF(連結実質赤字比率に係る赤字・黒字の構成分析!C$36="",NA(),連結実質赤字比率に係る赤字・黒字の構成分析!C$36)</f>
        <v>大子町介護保険特別会計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3.75</v>
      </c>
    </row>
    <row r="35" spans="1:16" x14ac:dyDescent="0.15">
      <c r="A35" s="175" t="str">
        <f>IF(連結実質赤字比率に係る赤字・黒字の構成分析!C$35="",NA(),連結実質赤字比率に係る赤字・黒字の構成分析!C$35)</f>
        <v>大子町水道事業会計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10.130000000000001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9.1300000000000008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18.739999999999998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822</v>
      </c>
      <c r="E42" s="176"/>
      <c r="F42" s="176"/>
      <c r="G42" s="176">
        <f>'実質公債費比率（分子）の構造'!L$52</f>
        <v>857</v>
      </c>
      <c r="H42" s="176"/>
      <c r="I42" s="176"/>
      <c r="J42" s="176">
        <f>'実質公債費比率（分子）の構造'!M$52</f>
        <v>879</v>
      </c>
      <c r="K42" s="176"/>
      <c r="L42" s="176"/>
      <c r="M42" s="176">
        <f>'実質公債費比率（分子）の構造'!N$52</f>
        <v>919</v>
      </c>
      <c r="N42" s="176"/>
      <c r="O42" s="176"/>
      <c r="P42" s="176">
        <f>'実質公債費比率（分子）の構造'!O$52</f>
        <v>911</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20</v>
      </c>
      <c r="C46" s="176"/>
      <c r="D46" s="176"/>
      <c r="E46" s="176">
        <f>'実質公債費比率（分子）の構造'!L$48</f>
        <v>28</v>
      </c>
      <c r="F46" s="176"/>
      <c r="G46" s="176"/>
      <c r="H46" s="176">
        <f>'実質公債費比率（分子）の構造'!M$48</f>
        <v>26</v>
      </c>
      <c r="I46" s="176"/>
      <c r="J46" s="176"/>
      <c r="K46" s="176">
        <f>'実質公債費比率（分子）の構造'!N$48</f>
        <v>38</v>
      </c>
      <c r="L46" s="176"/>
      <c r="M46" s="176"/>
      <c r="N46" s="176">
        <f>'実質公債費比率（分子）の構造'!O$48</f>
        <v>33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973</v>
      </c>
      <c r="C49" s="176"/>
      <c r="D49" s="176"/>
      <c r="E49" s="176">
        <f>'実質公債費比率（分子）の構造'!L$45</f>
        <v>1011</v>
      </c>
      <c r="F49" s="176"/>
      <c r="G49" s="176"/>
      <c r="H49" s="176">
        <f>'実質公債費比率（分子）の構造'!M$45</f>
        <v>1044</v>
      </c>
      <c r="I49" s="176"/>
      <c r="J49" s="176"/>
      <c r="K49" s="176">
        <f>'実質公債費比率（分子）の構造'!N$45</f>
        <v>1109</v>
      </c>
      <c r="L49" s="176"/>
      <c r="M49" s="176"/>
      <c r="N49" s="176">
        <f>'実質公債費比率（分子）の構造'!O$45</f>
        <v>1130</v>
      </c>
      <c r="O49" s="176"/>
      <c r="P49" s="176"/>
    </row>
    <row r="50" spans="1:16" x14ac:dyDescent="0.15">
      <c r="A50" s="176" t="s">
        <v>67</v>
      </c>
      <c r="B50" s="176" t="e">
        <f>NA()</f>
        <v>#N/A</v>
      </c>
      <c r="C50" s="176">
        <f>IF(ISNUMBER('実質公債費比率（分子）の構造'!K$53),'実質公債費比率（分子）の構造'!K$53,NA())</f>
        <v>174</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192</v>
      </c>
      <c r="J50" s="176" t="e">
        <f>NA()</f>
        <v>#N/A</v>
      </c>
      <c r="K50" s="176" t="e">
        <f>NA()</f>
        <v>#N/A</v>
      </c>
      <c r="L50" s="176">
        <f>IF(ISNUMBER('実質公債費比率（分子）の構造'!N$53),'実質公債費比率（分子）の構造'!N$53,NA())</f>
        <v>229</v>
      </c>
      <c r="M50" s="176" t="e">
        <f>NA()</f>
        <v>#N/A</v>
      </c>
      <c r="N50" s="176" t="e">
        <f>NA()</f>
        <v>#N/A</v>
      </c>
      <c r="O50" s="176">
        <f>IF(ISNUMBER('実質公債費比率（分子）の構造'!O$53),'実質公債費比率（分子）の構造'!O$53,NA())</f>
        <v>253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7974</v>
      </c>
      <c r="E56" s="175"/>
      <c r="F56" s="175"/>
      <c r="G56" s="175">
        <f>'将来負担比率（分子）の構造'!J$52</f>
        <v>8636</v>
      </c>
      <c r="H56" s="175"/>
      <c r="I56" s="175"/>
      <c r="J56" s="175">
        <f>'将来負担比率（分子）の構造'!K$52</f>
        <v>8721</v>
      </c>
      <c r="K56" s="175"/>
      <c r="L56" s="175"/>
      <c r="M56" s="175">
        <f>'将来負担比率（分子）の構造'!L$52</f>
        <v>8531</v>
      </c>
      <c r="N56" s="175"/>
      <c r="O56" s="175"/>
      <c r="P56" s="175">
        <f>'将来負担比率（分子）の構造'!M$52</f>
        <v>8304</v>
      </c>
    </row>
    <row r="57" spans="1:16" x14ac:dyDescent="0.15">
      <c r="A57" s="175" t="s">
        <v>42</v>
      </c>
      <c r="B57" s="175"/>
      <c r="C57" s="175"/>
      <c r="D57" s="175">
        <f>'将来負担比率（分子）の構造'!I$51</f>
        <v>132</v>
      </c>
      <c r="E57" s="175"/>
      <c r="F57" s="175"/>
      <c r="G57" s="175">
        <f>'将来負担比率（分子）の構造'!J$51</f>
        <v>102</v>
      </c>
      <c r="H57" s="175"/>
      <c r="I57" s="175"/>
      <c r="J57" s="175">
        <f>'将来負担比率（分子）の構造'!K$51</f>
        <v>77</v>
      </c>
      <c r="K57" s="175"/>
      <c r="L57" s="175"/>
      <c r="M57" s="175">
        <f>'将来負担比率（分子）の構造'!L$51</f>
        <v>59</v>
      </c>
      <c r="N57" s="175"/>
      <c r="O57" s="175"/>
      <c r="P57" s="175">
        <f>'将来負担比率（分子）の構造'!M$51</f>
        <v>39</v>
      </c>
    </row>
    <row r="58" spans="1:16" x14ac:dyDescent="0.15">
      <c r="A58" s="175" t="s">
        <v>41</v>
      </c>
      <c r="B58" s="175"/>
      <c r="C58" s="175"/>
      <c r="D58" s="175">
        <f>'将来負担比率（分子）の構造'!I$50</f>
        <v>3980</v>
      </c>
      <c r="E58" s="175"/>
      <c r="F58" s="175"/>
      <c r="G58" s="175">
        <f>'将来負担比率（分子）の構造'!J$50</f>
        <v>3994</v>
      </c>
      <c r="H58" s="175"/>
      <c r="I58" s="175"/>
      <c r="J58" s="175">
        <f>'将来負担比率（分子）の構造'!K$50</f>
        <v>4038</v>
      </c>
      <c r="K58" s="175"/>
      <c r="L58" s="175"/>
      <c r="M58" s="175">
        <f>'将来負担比率（分子）の構造'!L$50</f>
        <v>3881</v>
      </c>
      <c r="N58" s="175"/>
      <c r="O58" s="175"/>
      <c r="P58" s="175">
        <f>'将来負担比率（分子）の構造'!M$50</f>
        <v>4032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3301</v>
      </c>
      <c r="C62" s="175"/>
      <c r="D62" s="175"/>
      <c r="E62" s="175">
        <f>'将来負担比率（分子）の構造'!J$45</f>
        <v>3283</v>
      </c>
      <c r="F62" s="175"/>
      <c r="G62" s="175"/>
      <c r="H62" s="175">
        <f>'将来負担比率（分子）の構造'!K$45</f>
        <v>3284</v>
      </c>
      <c r="I62" s="175"/>
      <c r="J62" s="175"/>
      <c r="K62" s="175">
        <f>'将来負担比率（分子）の構造'!L$45</f>
        <v>3258</v>
      </c>
      <c r="L62" s="175"/>
      <c r="M62" s="175"/>
      <c r="N62" s="175">
        <f>'将来負担比率（分子）の構造'!M$45</f>
        <v>3282</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369</v>
      </c>
      <c r="C64" s="175"/>
      <c r="D64" s="175"/>
      <c r="E64" s="175">
        <f>'将来負担比率（分子）の構造'!J$43</f>
        <v>531</v>
      </c>
      <c r="F64" s="175"/>
      <c r="G64" s="175"/>
      <c r="H64" s="175">
        <f>'将来負担比率（分子）の構造'!K$43</f>
        <v>394</v>
      </c>
      <c r="I64" s="175"/>
      <c r="J64" s="175"/>
      <c r="K64" s="175">
        <f>'将来負担比率（分子）の構造'!L$43</f>
        <v>425</v>
      </c>
      <c r="L64" s="175"/>
      <c r="M64" s="175"/>
      <c r="N64" s="175">
        <f>'将来負担比率（分子）の構造'!M$43</f>
        <v>705</v>
      </c>
      <c r="O64" s="175"/>
      <c r="P64" s="175"/>
    </row>
    <row r="65" spans="1:16" x14ac:dyDescent="0.15">
      <c r="A65" s="175" t="s">
        <v>32</v>
      </c>
      <c r="B65" s="175">
        <f>'将来負担比率（分子）の構造'!I$42</f>
        <v>5</v>
      </c>
      <c r="C65" s="175"/>
      <c r="D65" s="175"/>
      <c r="E65" s="175">
        <f>'将来負担比率（分子）の構造'!J$42</f>
        <v>3</v>
      </c>
      <c r="F65" s="175"/>
      <c r="G65" s="175"/>
      <c r="H65" s="175">
        <f>'将来負担比率（分子）の構造'!K$42</f>
        <v>2</v>
      </c>
      <c r="I65" s="175"/>
      <c r="J65" s="175"/>
      <c r="K65" s="175">
        <f>'将来負担比率（分子）の構造'!L$42</f>
        <v>1</v>
      </c>
      <c r="L65" s="175"/>
      <c r="M65" s="175"/>
      <c r="N65" s="175" t="str">
        <f>'将来負担比率（分子）の構造'!M$42</f>
        <v>-</v>
      </c>
      <c r="O65" s="175"/>
      <c r="P65" s="175"/>
    </row>
    <row r="66" spans="1:16" x14ac:dyDescent="0.15">
      <c r="A66" s="175" t="s">
        <v>31</v>
      </c>
      <c r="B66" s="175">
        <f>'将来負担比率（分子）の構造'!I$41</f>
        <v>9696</v>
      </c>
      <c r="C66" s="175"/>
      <c r="D66" s="175"/>
      <c r="E66" s="175">
        <f>'将来負担比率（分子）の構造'!J$41</f>
        <v>10069</v>
      </c>
      <c r="F66" s="175"/>
      <c r="G66" s="175"/>
      <c r="H66" s="175">
        <f>'将来負担比率（分子）の構造'!K$41</f>
        <v>10849</v>
      </c>
      <c r="I66" s="175"/>
      <c r="J66" s="175"/>
      <c r="K66" s="175">
        <f>'将来負担比率（分子）の構造'!L$41</f>
        <v>11294</v>
      </c>
      <c r="L66" s="175"/>
      <c r="M66" s="175"/>
      <c r="N66" s="175">
        <f>'将来負担比率（分子）の構造'!M$41</f>
        <v>11114</v>
      </c>
      <c r="O66" s="175"/>
      <c r="P66" s="175"/>
    </row>
    <row r="67" spans="1:16" x14ac:dyDescent="0.15">
      <c r="A67" s="175" t="s">
        <v>71</v>
      </c>
      <c r="B67" s="175" t="e">
        <f>NA()</f>
        <v>#N/A</v>
      </c>
      <c r="C67" s="175">
        <f>IF(ISNUMBER('将来負担比率（分子）の構造'!I$53), IF('将来負担比率（分子）の構造'!I$53 &lt; 0, 0, '将来負担比率（分子）の構造'!I$53), NA())</f>
        <v>1285</v>
      </c>
      <c r="D67" s="175" t="e">
        <f>NA()</f>
        <v>#N/A</v>
      </c>
      <c r="E67" s="175" t="e">
        <f>NA()</f>
        <v>#N/A</v>
      </c>
      <c r="F67" s="175">
        <f>IF(ISNUMBER('将来負担比率（分子）の構造'!J$53), IF('将来負担比率（分子）の構造'!J$53 &lt; 0, 0, '将来負担比率（分子）の構造'!J$53), NA())</f>
        <v>1153</v>
      </c>
      <c r="G67" s="175" t="e">
        <f>NA()</f>
        <v>#N/A</v>
      </c>
      <c r="H67" s="175" t="e">
        <f>NA()</f>
        <v>#N/A</v>
      </c>
      <c r="I67" s="175">
        <f>IF(ISNUMBER('将来負担比率（分子）の構造'!K$53), IF('将来負担比率（分子）の構造'!K$53 &lt; 0, 0, '将来負担比率（分子）の構造'!K$53), NA())</f>
        <v>1693</v>
      </c>
      <c r="J67" s="175" t="e">
        <f>NA()</f>
        <v>#N/A</v>
      </c>
      <c r="K67" s="175" t="e">
        <f>NA()</f>
        <v>#N/A</v>
      </c>
      <c r="L67" s="175">
        <f>IF(ISNUMBER('将来負担比率（分子）の構造'!L$53), IF('将来負担比率（分子）の構造'!L$53 &lt; 0, 0, '将来負担比率（分子）の構造'!L$53), NA())</f>
        <v>2507</v>
      </c>
      <c r="M67" s="175" t="e">
        <f>NA()</f>
        <v>#N/A</v>
      </c>
      <c r="N67" s="175" t="e">
        <f>NA()</f>
        <v>#N/A</v>
      </c>
      <c r="O67" s="175">
        <f>IF(ISNUMBER('将来負担比率（分子）の構造'!M$53), IF('将来負担比率（分子）の構造'!M$53 &lt; 0, 0, '将来負担比率（分子）の構造'!M$53), NA())</f>
        <v>2725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1693</v>
      </c>
      <c r="C72" s="179">
        <f>基金残高に係る経年分析!G55</f>
        <v>1694</v>
      </c>
      <c r="D72" s="179">
        <f>基金残高に係る経年分析!H55</f>
        <v>1630</v>
      </c>
    </row>
    <row r="73" spans="1:16" x14ac:dyDescent="0.15">
      <c r="A73" s="178" t="s">
        <v>74</v>
      </c>
      <c r="B73" s="179">
        <f>基金残高に係る経年分析!F56</f>
        <v>1152</v>
      </c>
      <c r="C73" s="179">
        <f>基金残高に係る経年分析!G56</f>
        <v>1152</v>
      </c>
      <c r="D73" s="179">
        <f>基金残高に係る経年分析!H56</f>
        <v>1177</v>
      </c>
    </row>
    <row r="74" spans="1:16" x14ac:dyDescent="0.15">
      <c r="A74" s="178" t="s">
        <v>75</v>
      </c>
      <c r="B74" s="179">
        <f>基金残高に係る経年分析!F57</f>
        <v>1030</v>
      </c>
      <c r="C74" s="179">
        <f>基金残高に係る経年分析!G57</f>
        <v>820</v>
      </c>
      <c r="D74" s="179">
        <f>基金残高に係る経年分析!H57</f>
        <v>910</v>
      </c>
    </row>
  </sheetData>
  <sheetProtection algorithmName="SHA-512" hashValue="BimESDaVpBITwIRMtlky0Ot2Er4mnRLZuCGH7iWnosbGrIf0jy+xj7SDNvAoFYkm4nr9auZhoNCXZvx9rrYukw==" saltValue="uifH5HK8KiuluCi5G6gM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2025-03-11T06:51:31Z</cp:lastPrinted>
  <dcterms:created xsi:type="dcterms:W3CDTF">2025-02-19T01:12:03Z</dcterms:created>
  <dcterms:modified xsi:type="dcterms:W3CDTF">2025-03-27T04:45:09Z</dcterms:modified>
  <cp:category/>
</cp:coreProperties>
</file>