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6340" windowHeight="10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<sst xmlns="http://schemas.openxmlformats.org/spreadsheetml/2006/main" count="1124" uniqueCount="559">
  <si>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</si>
  <si>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</si>
  <si>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</si>
  <si>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</si>
  <si>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</si>
  <si>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</si>
  <si>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</si>
  <si>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</si>
  <si>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</si>
  <si>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</si>
  <si>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</si>
  <si>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</si>
  <si>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</si>
  <si>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</si>
  <si>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</si>
  <si>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</si>
  <si>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</si>
  <si>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</si>
  <si>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</si>
  <si>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</si>
  <si>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</si>
  <si>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</si>
  <si>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</si>
  <si>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</si>
  <si>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</si>
  <si>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</si>
  <si>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</si>
  <si>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</si>
  <si>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</si>
  <si>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</si>
  <si>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</si>
  <si>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</si>
  <si>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</si>
  <si>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</si>
  <si>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</si>
  <si>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</si>
  <si>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</si>
  <si>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</si>
  <si>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</si>
  <si>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</si>
  <si>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</si>
  <si>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</si>
  <si>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</si>
  <si>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</si>
  <si>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</si>
  <si>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</si>
  <si>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</si>
  <si>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</si>
  <si>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</si>
  <si>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</si>
  <si>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</si>
  <si>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</si>
  <si>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</si>
  <si>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</si>
  <si>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</si>
  <si>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</si>
  <si>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</si>
  <si>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</si>
  <si>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</si>
  <si>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</si>
  <si>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</si>
  <si>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</si>
  <si>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</si>
  <si>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</si>
  <si>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</si>
  <si>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</si>
  <si>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</si>
  <si>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</si>
  <si>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</si>
  <si>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</si>
  <si>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</si>
  <si>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</si>
  <si>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</si>
  <si>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</si>
  <si>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</si>
  <si>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</si>
  <si>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</si>
  <si>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</si>
  <si>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</si>
  <si>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</si>
  <si>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</si>
  <si>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</si>
  <si>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</si>
  <si>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</si>
  <si>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</si>
  <si>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</si>
  <si>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</si>
  <si>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</si>
  <si>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</si>
  <si>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</si>
  <si>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</si>
  <si>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</si>
  <si>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</si>
  <si>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</si>
  <si>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</si>
  <si>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</si>
  <si>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</si>
  <si>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</si>
  <si>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</si>
  <si>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</si>
  <si>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</si>
  <si>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</si>
  <si>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</si>
  <si>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</si>
  <si>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</si>
  <si>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</si>
  <si>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</si>
  <si>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</si>
  <si>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</si>
  <si>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</si>
  <si>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</si>
  <si>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</si>
  <si>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</si>
  <si>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</si>
  <si>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</si>
  <si>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</si>
  <si>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</si>
  <si>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</si>
  <si>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</si>
  <si>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</si>
  <si>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</si>
  <si>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</si>
  <si>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</si>
  <si>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</si>
  <si>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</si>
  <si>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</si>
  <si>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</si>
  <si>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</si>
  <si>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</si>
  <si>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</si>
  <si>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</si>
  <si>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</si>
  <si>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</si>
  <si>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</si>
  <si>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</si>
  <si>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</si>
  <si>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</si>
  <si>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</si>
  <si>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</si>
  <si>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</si>
  <si>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</si>
  <si>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</si>
  <si>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</si>
  <si>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</si>
  <si>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</si>
  <si>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</si>
  <si>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</si>
  <si>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</si>
  <si>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</si>
  <si>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</si>
  <si>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</si>
  <si>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</si>
  <si>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</si>
  <si>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</si>
  <si>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</si>
  <si>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</si>
  <si>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</si>
  <si>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</si>
  <si>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</si>
  <si>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</si>
  <si>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</si>
  <si>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</si>
  <si>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</si>
  <si>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</si>
  <si>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</si>
  <si>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</si>
  <si>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</si>
  <si>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</si>
  <si>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</si>
  <si>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</si>
  <si>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</si>
  <si>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</si>
  <si>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</si>
  <si>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</si>
  <si>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</si>
  <si>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</si>
  <si>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</si>
  <si>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</si>
  <si>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</si>
  <si>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</si>
  <si>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</si>
  <si>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</si>
  <si>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</si>
  <si>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</si>
  <si>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</si>
  <si>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</si>
  <si>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</si>
  <si>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</si>
  <si>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</si>
  <si>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</si>
  <si>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</si>
  <si>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</si>
  <si>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</si>
  <si>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</si>
  <si>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</si>
  <si>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</si>
  <si>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</si>
  <si>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</si>
  <si>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</si>
  <si>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</si>
  <si>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</si>
  <si>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</si>
  <si>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</si>
  <si>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茨城県美浦村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</si>
  <si>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</si>
  <si>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</si>
  <si>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</si>
  <si>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</si>
  <si>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</si>
  <si>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</si>
  <si>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</si>
  <si>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</si>
  <si>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</si>
  <si>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</si>
  <si>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</si>
  <si>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</si>
  <si>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</si>
  <si>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</si>
  <si>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</si>
  <si>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</si>
  <si>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</si>
  <si>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</si>
  <si>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</si>
  <si>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</si>
  <si>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</si>
  <si>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</si>
  <si>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</si>
  <si>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</si>
  <si>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</si>
  <si>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</si>
  <si>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</si>
  <si>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</si>
  <si>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</si>
  <si>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</si>
  <si>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</si>
  <si>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</si>
  <si>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</si>
  <si>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</si>
  <si>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</si>
  <si>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</si>
  <si>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</si>
  <si>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</si>
  <si>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</si>
  <si>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</si>
  <si>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</si>
  <si>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</si>
  <si>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</si>
  <si>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</si>
  <si>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</si>
  <si>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</si>
  <si>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</si>
  <si>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</si>
  <si>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</si>
  <si>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</si>
  <si>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</si>
  <si>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</si>
  <si>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</si>
  <si>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</si>
  <si>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</si>
  <si>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</si>
  <si>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</si>
  <si>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</si>
  <si>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</si>
  <si>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</si>
  <si>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</si>
  <si>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</si>
  <si>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</si>
  <si>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</si>
  <si>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</si>
  <si>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</si>
  <si>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</si>
  <si>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</si>
  <si>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</si>
  <si>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</si>
  <si>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</si>
  <si>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</si>
  <si>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</si>
  <si>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</si>
  <si>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</si>
  <si>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</si>
  <si>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</si>
  <si>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</si>
  <si>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</si>
  <si>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</si>
  <si>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</si>
  <si>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</si>
  <si>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</si>
  <si>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</si>
  <si>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</si>
  <si>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</si>
  <si>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</si>
  <si>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</si>
  <si>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</si>
  <si>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</si>
  <si>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</si>
  <si>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</si>
  <si>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</si>
  <si>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</si>
  <si>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</si>
  <si>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</si>
  <si>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</si>
  <si>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</si>
  <si>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</si>
  <si>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</si>
  <si>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</si>
  <si>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</si>
  <si>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</si>
  <si>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</si>
  <si>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</si>
  <si>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</si>
  <si>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</si>
  <si>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</si>
  <si>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</si>
  <si>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</si>
  <si>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</si>
  <si>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</si>
  <si>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</si>
  <si>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</si>
  <si>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</si>
  <si>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</si>
  <si>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</si>
  <si>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</si>
  <si>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</si>
  <si>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</si>
  <si>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</si>
  <si>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</si>
  <si>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</si>
  <si>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</si>
  <si>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</si>
  <si>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</si>
  <si>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</si>
  <si>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</si>
  <si>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</si>
  <si>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</si>
  <si>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</si>
  <si>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</si>
  <si>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</si>
  <si>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</si>
  <si>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</si>
  <si>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</si>
  <si>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</si>
  <si>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</si>
  <si>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</si>
  <si>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</si>
  <si>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</si>
  <si>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</si>
  <si>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</si>
  <si>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</si>
  <si>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</si>
  <si>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</si>
  <si>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</si>
  <si>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</si>
  <si>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</si>
  <si>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</si>
  <si>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茨城県美浦村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</si>
  <si>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</si>
  <si>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</si>
  <si>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</si>
  <si>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</si>
  <si>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</si>
  <si>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</si>
  <si>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</si>
  <si>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</si>
  <si>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</si>
  <si>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</si>
  <si>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</si>
  <si>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</si>
  <si>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</si>
  <si>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</si>
  <si>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</si>
  <si>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</si>
  <si>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</si>
  <si>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</si>
  <si>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</si>
  <si>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</si>
  <si>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</si>
  <si>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</si>
  <si>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</si>
  <si>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</si>
  <si>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</si>
  <si>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</si>
  <si>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</si>
  <si>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</si>
  <si>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</si>
  <si>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</si>
  <si>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</si>
  <si>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</si>
  <si>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</si>
  <si>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</si>
  <si>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</si>
  <si>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</si>
  <si>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</si>
  <si>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</si>
  <si>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</si>
  <si>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</si>
  <si>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</si>
  <si>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</si>
  <si>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</si>
  <si>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</si>
  <si>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</si>
  <si>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</si>
  <si>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</si>
  <si>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</si>
  <si>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</si>
  <si>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</si>
  <si>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</si>
  <si>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</si>
  <si>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</si>
  <si>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</si>
  <si>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</si>
  <si>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</si>
  <si>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</si>
  <si>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</si>
  <si>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</si>
  <si>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</si>
  <si>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</si>
  <si>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</si>
  <si>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</si>
  <si>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</si>
  <si>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</si>
  <si>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</si>
  <si>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</si>
  <si>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</si>
  <si>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</si>
  <si>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</si>
  <si>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</si>
  <si>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</si>
  <si>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</si>
  <si>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</si>
  <si>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</si>
  <si>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</si>
  <si>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</si>
  <si>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</si>
  <si>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</si>
  <si>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</si>
  <si>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</si>
  <si>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</si>
  <si>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</si>
  <si>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</si>
  <si>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</si>
  <si>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</si>
  <si>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</si>
  <si>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</si>
  <si>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</si>
  <si>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</si>
  <si>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</si>
  <si>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</si>
  <si>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</si>
  <si>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</si>
  <si>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</si>
  <si>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</si>
  <si>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</si>
  <si>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</si>
  <si>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</si>
  <si>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</si>
  <si>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</si>
  <si>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</si>
  <si>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</si>
  <si>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</si>
  <si>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</si>
  <si>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</si>
  <si>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</si>
  <si>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</si>
  <si>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</si>
  <si>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</si>
  <si>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</si>
  <si>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</si>
  <si>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</si>
  <si>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</si>
  <si>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</si>
  <si>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</si>
  <si>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</si>
  <si>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</si>
  <si>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</si>
  <si>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</si>
  <si>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</si>
  <si>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</si>
  <si>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</si>
  <si>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</si>
  <si>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</si>
  <si>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</si>
  <si>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</si>
  <si>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</si>
  <si>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</si>
  <si>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</si>
  <si>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</si>
  <si>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</si>
  <si>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</si>
  <si>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</si>
  <si>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</si>
  <si>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</si>
  <si>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</si>
  <si>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</si>
  <si>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</si>
  <si>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</si>
  <si>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</si>
  <si>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</si>
  <si>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</si>
  <si>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</si>
  <si>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</si>
  <si>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</si>
  <si>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</si>
  <si>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</si>
  <si>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</si>
  <si>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</si>
  <si>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</si>
  <si>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</si>
  <si>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</si>
  <si>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</si>
  <si>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</si>
  <si>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</si>
  <si>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</si>
  <si>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</si>
  <si>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</si>
  <si>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</si>
  <si>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</si>
  <si>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</si>
  <si>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</si>
  <si>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</si>
  <si>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</si>
  <si>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</si>
  <si>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</si>
  <si>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</si>
  <si>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</si>
  <si>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</si>
  <si>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</si>
  <si>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</si>
  <si>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</si>
  <si>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</si>
  <si>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2.07</t>
  </si>
  <si>
    <t>▲ 5.80</t>
  </si>
  <si>
    <t>水道事業会計</t>
  </si>
  <si>
    <t>下水道事業会計</t>
  </si>
  <si>
    <t>電気事業会計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</si>
  <si>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</si>
  <si>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</si>
  <si>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</si>
  <si>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</si>
  <si>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</si>
  <si>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</si>
  <si>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</si>
  <si>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</si>
  <si>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</si>
  <si>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</si>
  <si>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</si>
  <si>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稲敷地方広域市町村圏事務組合（一般会計）</t>
    <rPh sb="15" eb="17">
      <t>イッパン</t>
    </rPh>
    <rPh sb="17" eb="19">
      <t>カイケイ</t>
    </rPh>
    <phoneticPr fontId="2"/>
  </si>
  <si>
    <t>龍ケ崎地方衛生組合</t>
  </si>
  <si>
    <t>江戸崎地方衛生土木組合</t>
  </si>
  <si>
    <t>茨城県市町村総合事務組合（一般会計）</t>
    <rPh sb="13" eb="15">
      <t>イッパン</t>
    </rPh>
    <rPh sb="15" eb="17">
      <t>カイケイ</t>
    </rPh>
    <phoneticPr fontId="2"/>
  </si>
  <si>
    <t>茨城県市町村総合事務組合（県民交通災害共済事業特別会計）</t>
  </si>
  <si>
    <t>茨城租税債権管理機構（一般会計）</t>
  </si>
  <si>
    <t>茨城県後期高齢者医療広域連合（一般会計）</t>
  </si>
  <si>
    <t>茨城県後期高齢者医療広域連合（後期高齢者医療特別会計）</t>
  </si>
  <si>
    <t>ふるさと応援基金</t>
  </si>
  <si>
    <t>地域福祉基金</t>
  </si>
  <si>
    <t>学校施設建設基金</t>
  </si>
  <si>
    <t>公共公益施設整備基金</t>
  </si>
  <si>
    <t>陸平基金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</si>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</sst>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24D7-49FC-8986-64D4DDF0AF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39888</c:v>
                </c:pt>
                <c:pt idx="1">
                  <c:v>18578</c:v>
                </c:pt>
                <c:pt idx="2">
                  <c:v>16785</c:v>
                </c:pt>
                <c:pt idx="3">
                  <c:v>23150</c:v>
                </c:pt>
                <c:pt idx="4">
                  <c:v>116444</c:v>
                </c:pt>
              </c:numCache>
            </c:numRef>
          </c:val>
          <c:smooth val="0"/>
          <c:extLst>
            <c:ext xmlns:c16="http://schemas.microsoft.com/office/drawing/2014/chart" uri="{C3380CC4-5D6E-409C-BE32-E72D297353CC}">
              <c16:uniqueId val="{00000001-24D7-49FC-8986-64D4DDF0AF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c:v>
                </c:pt>
                <c:pt idx="1">
                  <c:v>6.5</c:v>
                </c:pt>
                <c:pt idx="2">
                  <c:v>7.86</c:v>
                </c:pt>
                <c:pt idx="3">
                  <c:v>7.14</c:v>
                </c:pt>
                <c:pt idx="4">
                  <c:v>4.75</c:v>
                </c:pt>
              </c:numCache>
            </c:numRef>
          </c:val>
          <c:extLst>
            <c:ext xmlns:c16="http://schemas.microsoft.com/office/drawing/2014/chart" uri="{C3380CC4-5D6E-409C-BE32-E72D297353CC}">
              <c16:uniqueId val="{00000000-E14C-46DC-B113-19C5517E9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5.74</c:v>
                </c:pt>
                <c:pt idx="1">
                  <c:v>11.68</c:v>
                </c:pt>
                <c:pt idx="2">
                  <c:v>18.84</c:v>
                </c:pt>
                <c:pt idx="3">
                  <c:v>22.53</c:v>
                </c:pt>
                <c:pt idx="4">
                  <c:v>18.899999999999999</c:v>
                </c:pt>
              </c:numCache>
            </c:numRef>
          </c:val>
          <c:extLst>
            <c:ext xmlns:c16="http://schemas.microsoft.com/office/drawing/2014/chart" uri="{C3380CC4-5D6E-409C-BE32-E72D297353CC}">
              <c16:uniqueId val="{00000001-E14C-46DC-B113-19C5517E9D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-2.0699999999999998</c:v>
                </c:pt>
                <c:pt idx="1">
                  <c:v>6.87</c:v>
                </c:pt>
                <c:pt idx="2">
                  <c:v>9.64</c:v>
                </c:pt>
                <c:pt idx="3">
                  <c:v>2.2000000000000002</c:v>
                </c:pt>
                <c:pt idx="4">
                  <c:v>-5.8</c:v>
                </c:pt>
              </c:numCache>
            </c:numRef>
          </c:val>
          <c:smooth val="0"/>
          <c:extLst>
            <c:ext xmlns:c16="http://schemas.microsoft.com/office/drawing/2014/chart" uri="{C3380CC4-5D6E-409C-BE32-E72D297353CC}">
              <c16:uniqueId val="{00000002-E14C-46DC-B113-19C5517E9D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4.6100000000000003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F8-4512-AD07-7F071A278B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F8-4512-AD07-7F071A278B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F8-4512-AD07-7F071A278B5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3-52F8-4512-AD07-7F071A278B5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1.53</c:v>
                </c:pt>
                <c:pt idx="2">
                  <c:v>#N/A</c:v>
                </c:pt>
                <c:pt idx="3">
                  <c:v>1.46</c:v>
                </c:pt>
                <c:pt idx="4">
                  <c:v>#N/A</c:v>
                </c:pt>
                <c:pt idx="5">
                  <c:v>1.03</c:v>
                </c:pt>
                <c:pt idx="6">
                  <c:v>#N/A</c:v>
                </c:pt>
                <c:pt idx="7">
                  <c:v>0.56999999999999995</c:v>
                </c:pt>
                <c:pt idx="8">
                  <c:v>#N/A</c:v>
                </c:pt>
                <c:pt idx="9">
                  <c:v>0.37</c:v>
                </c:pt>
              </c:numCache>
            </c:numRef>
          </c:val>
          <c:extLst>
            <c:ext xmlns:c16="http://schemas.microsoft.com/office/drawing/2014/chart" uri="{C3380CC4-5D6E-409C-BE32-E72D297353CC}">
              <c16:uniqueId val="{00000004-52F8-4512-AD07-7F071A278B5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1.47</c:v>
                </c:pt>
                <c:pt idx="4">
                  <c:v>#N/A</c:v>
                </c:pt>
                <c:pt idx="5">
                  <c:v>1.44</c:v>
                </c:pt>
                <c:pt idx="6">
                  <c:v>#N/A</c:v>
                </c:pt>
                <c:pt idx="7">
                  <c:v>1.54</c:v>
                </c:pt>
                <c:pt idx="8">
                  <c:v>#N/A</c:v>
                </c:pt>
                <c:pt idx="9">
                  <c:v>0.72</c:v>
                </c:pt>
              </c:numCache>
            </c:numRef>
          </c:val>
          <c:extLst>
            <c:ext xmlns:c16="http://schemas.microsoft.com/office/drawing/2014/chart" uri="{C3380CC4-5D6E-409C-BE32-E72D297353CC}">
              <c16:uniqueId val="{00000005-52F8-4512-AD07-7F071A278B5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6.4</c:v>
                </c:pt>
                <c:pt idx="2">
                  <c:v>#N/A</c:v>
                </c:pt>
                <c:pt idx="3">
                  <c:v>6.5</c:v>
                </c:pt>
                <c:pt idx="4">
                  <c:v>#N/A</c:v>
                </c:pt>
                <c:pt idx="5">
                  <c:v>7.85</c:v>
                </c:pt>
                <c:pt idx="6">
                  <c:v>#N/A</c:v>
                </c:pt>
                <c:pt idx="7">
                  <c:v>7.14</c:v>
                </c:pt>
                <c:pt idx="8">
                  <c:v>#N/A</c:v>
                </c:pt>
                <c:pt idx="9">
                  <c:v>4.75</c:v>
                </c:pt>
              </c:numCache>
            </c:numRef>
          </c:val>
          <c:extLst>
            <c:ext xmlns:c16="http://schemas.microsoft.com/office/drawing/2014/chart" uri="{C3380CC4-5D6E-409C-BE32-E72D297353CC}">
              <c16:uniqueId val="{00000006-52F8-4512-AD07-7F071A278B5D}"/>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6.29</c:v>
                </c:pt>
                <c:pt idx="2">
                  <c:v>#N/A</c:v>
                </c:pt>
                <c:pt idx="3">
                  <c:v>5.96</c:v>
                </c:pt>
                <c:pt idx="4">
                  <c:v>#N/A</c:v>
                </c:pt>
                <c:pt idx="5">
                  <c:v>5.82</c:v>
                </c:pt>
                <c:pt idx="6">
                  <c:v>#N/A</c:v>
                </c:pt>
                <c:pt idx="7">
                  <c:v>6.23</c:v>
                </c:pt>
                <c:pt idx="8">
                  <c:v>#N/A</c:v>
                </c:pt>
                <c:pt idx="9">
                  <c:v>7.06</c:v>
                </c:pt>
              </c:numCache>
            </c:numRef>
          </c:val>
          <c:extLst>
            <c:ext xmlns:c16="http://schemas.microsoft.com/office/drawing/2014/chart" uri="{C3380CC4-5D6E-409C-BE32-E72D297353CC}">
              <c16:uniqueId val="{00000007-52F8-4512-AD07-7F071A278B5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17.649999999999999</c:v>
                </c:pt>
                <c:pt idx="4">
                  <c:v>#N/A</c:v>
                </c:pt>
                <c:pt idx="5">
                  <c:v>16.350000000000001</c:v>
                </c:pt>
                <c:pt idx="6">
                  <c:v>#N/A</c:v>
                </c:pt>
                <c:pt idx="7">
                  <c:v>16.78</c:v>
                </c:pt>
                <c:pt idx="8">
                  <c:v>#N/A</c:v>
                </c:pt>
                <c:pt idx="9">
                  <c:v>17.399999999999999</c:v>
                </c:pt>
              </c:numCache>
            </c:numRef>
          </c:val>
          <c:extLst>
            <c:ext xmlns:c16="http://schemas.microsoft.com/office/drawing/2014/chart" uri="{C3380CC4-5D6E-409C-BE32-E72D297353CC}">
              <c16:uniqueId val="{00000008-52F8-4512-AD07-7F071A278B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21.91</c:v>
                </c:pt>
                <c:pt idx="2">
                  <c:v>#N/A</c:v>
                </c:pt>
                <c:pt idx="3">
                  <c:v>21.18</c:v>
                </c:pt>
                <c:pt idx="4">
                  <c:v>#N/A</c:v>
                </c:pt>
                <c:pt idx="5">
                  <c:v>20.27</c:v>
                </c:pt>
                <c:pt idx="6">
                  <c:v>#N/A</c:v>
                </c:pt>
                <c:pt idx="7">
                  <c:v>20.82</c:v>
                </c:pt>
                <c:pt idx="8">
                  <c:v>#N/A</c:v>
                </c:pt>
                <c:pt idx="9">
                  <c:v>20.62</c:v>
                </c:pt>
              </c:numCache>
            </c:numRef>
          </c:val>
          <c:extLst>
            <c:ext xmlns:c16="http://schemas.microsoft.com/office/drawing/2014/chart" uri="{C3380CC4-5D6E-409C-BE32-E72D297353CC}">
              <c16:uniqueId val="{00000009-52F8-4512-AD07-7F071A278B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592</c:v>
                </c:pt>
                <c:pt idx="5">
                  <c:v>609</c:v>
                </c:pt>
                <c:pt idx="8">
                  <c:v>623</c:v>
                </c:pt>
                <c:pt idx="11">
                  <c:v>630</c:v>
                </c:pt>
                <c:pt idx="14">
                  <c:v>615</c:v>
                </c:pt>
              </c:numCache>
            </c:numRef>
          </c:val>
          <c:extLst>
            <c:ext xmlns:c16="http://schemas.microsoft.com/office/drawing/2014/chart" uri="{C3380CC4-5D6E-409C-BE32-E72D297353CC}">
              <c16:uniqueId val="{00000000-9B3D-4901-917E-6C87387218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3D-4901-917E-6C87387218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3D-4901-917E-6C87387218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30</c:v>
                </c:pt>
                <c:pt idx="6">
                  <c:v>23</c:v>
                </c:pt>
                <c:pt idx="9">
                  <c:v>23</c:v>
                </c:pt>
                <c:pt idx="12">
                  <c:v>27</c:v>
                </c:pt>
              </c:numCache>
            </c:numRef>
          </c:val>
          <c:extLst>
            <c:ext xmlns:c16="http://schemas.microsoft.com/office/drawing/2014/chart" uri="{C3380CC4-5D6E-409C-BE32-E72D297353CC}">
              <c16:uniqueId val="{00000003-9B3D-4901-917E-6C87387218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c:v>
                </c:pt>
                <c:pt idx="3">
                  <c:v>179</c:v>
                </c:pt>
                <c:pt idx="6">
                  <c:v>318</c:v>
                </c:pt>
                <c:pt idx="9">
                  <c:v>251</c:v>
                </c:pt>
                <c:pt idx="12">
                  <c:v>244</c:v>
                </c:pt>
              </c:numCache>
            </c:numRef>
          </c:val>
          <c:extLst>
            <c:ext xmlns:c16="http://schemas.microsoft.com/office/drawing/2014/chart" uri="{C3380CC4-5D6E-409C-BE32-E72D297353CC}">
              <c16:uniqueId val="{00000004-9B3D-4901-917E-6C87387218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3D-4901-917E-6C87387218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3D-4901-917E-6C87387218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617</c:v>
                </c:pt>
                <c:pt idx="3">
                  <c:v>622</c:v>
                </c:pt>
                <c:pt idx="6">
                  <c:v>640</c:v>
                </c:pt>
                <c:pt idx="9">
                  <c:v>673</c:v>
                </c:pt>
                <c:pt idx="12">
                  <c:v>676</c:v>
                </c:pt>
              </c:numCache>
            </c:numRef>
          </c:val>
          <c:extLst>
            <c:ext xmlns:c16="http://schemas.microsoft.com/office/drawing/2014/chart" uri="{C3380CC4-5D6E-409C-BE32-E72D297353CC}">
              <c16:uniqueId val="{00000007-9B3D-4901-917E-6C87387218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219</c:v>
                </c:pt>
                <c:pt idx="2">
                  <c:v>#N/A</c:v>
                </c:pt>
                <c:pt idx="3">
                  <c:v>#N/A</c:v>
                </c:pt>
                <c:pt idx="4">
                  <c:v>222</c:v>
                </c:pt>
                <c:pt idx="5">
                  <c:v>#N/A</c:v>
                </c:pt>
                <c:pt idx="6">
                  <c:v>#N/A</c:v>
                </c:pt>
                <c:pt idx="7">
                  <c:v>358</c:v>
                </c:pt>
                <c:pt idx="8">
                  <c:v>#N/A</c:v>
                </c:pt>
                <c:pt idx="9">
                  <c:v>#N/A</c:v>
                </c:pt>
                <c:pt idx="10">
                  <c:v>317</c:v>
                </c:pt>
                <c:pt idx="11">
                  <c:v>#N/A</c:v>
                </c:pt>
                <c:pt idx="12">
                  <c:v>#N/A</c:v>
                </c:pt>
                <c:pt idx="13">
                  <c:v>332</c:v>
                </c:pt>
                <c:pt idx="14">
                  <c:v>#N/A</c:v>
                </c:pt>
              </c:numCache>
            </c:numRef>
          </c:val>
          <c:smooth val="0"/>
          <c:extLst>
            <c:ext xmlns:c16="http://schemas.microsoft.com/office/drawing/2014/chart" uri="{C3380CC4-5D6E-409C-BE32-E72D297353CC}">
              <c16:uniqueId val="{00000008-9B3D-4901-917E-6C87387218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7913</c:v>
                </c:pt>
                <c:pt idx="5">
                  <c:v>7858</c:v>
                </c:pt>
                <c:pt idx="8">
                  <c:v>7748</c:v>
                </c:pt>
                <c:pt idx="11">
                  <c:v>7546</c:v>
                </c:pt>
                <c:pt idx="14">
                  <c:v>7543</c:v>
                </c:pt>
              </c:numCache>
            </c:numRef>
          </c:val>
          <c:extLst>
            <c:ext xmlns:c16="http://schemas.microsoft.com/office/drawing/2014/chart" uri="{C3380CC4-5D6E-409C-BE32-E72D297353CC}">
              <c16:uniqueId val="{00000000-DA19-4C04-843A-C63787961A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19-4C04-843A-C63787961A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1258</c:v>
                </c:pt>
                <c:pt idx="5">
                  <c:v>1763</c:v>
                </c:pt>
                <c:pt idx="8">
                  <c:v>2559</c:v>
                </c:pt>
                <c:pt idx="11">
                  <c:v>3011</c:v>
                </c:pt>
                <c:pt idx="14">
                  <c:v>2812</c:v>
                </c:pt>
              </c:numCache>
            </c:numRef>
          </c:val>
          <c:extLst>
            <c:ext xmlns:c16="http://schemas.microsoft.com/office/drawing/2014/chart" uri="{C3380CC4-5D6E-409C-BE32-E72D297353CC}">
              <c16:uniqueId val="{00000002-DA19-4C04-843A-C63787961A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9-4C04-843A-C63787961A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9-4C04-843A-C63787961A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DA19-4C04-843A-C63787961A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517</c:v>
                </c:pt>
                <c:pt idx="3">
                  <c:v>531</c:v>
                </c:pt>
                <c:pt idx="6">
                  <c:v>606</c:v>
                </c:pt>
                <c:pt idx="9">
                  <c:v>690</c:v>
                </c:pt>
                <c:pt idx="12">
                  <c:v>465</c:v>
                </c:pt>
              </c:numCache>
            </c:numRef>
          </c:val>
          <c:extLst>
            <c:ext xmlns:c16="http://schemas.microsoft.com/office/drawing/2014/chart" uri="{C3380CC4-5D6E-409C-BE32-E72D297353CC}">
              <c16:uniqueId val="{00000006-DA19-4C04-843A-C63787961A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198</c:v>
                </c:pt>
                <c:pt idx="3">
                  <c:v>188</c:v>
                </c:pt>
                <c:pt idx="6">
                  <c:v>181</c:v>
                </c:pt>
                <c:pt idx="9">
                  <c:v>175</c:v>
                </c:pt>
                <c:pt idx="12">
                  <c:v>168</c:v>
                </c:pt>
              </c:numCache>
            </c:numRef>
          </c:val>
          <c:extLst>
            <c:ext xmlns:c16="http://schemas.microsoft.com/office/drawing/2014/chart" uri="{C3380CC4-5D6E-409C-BE32-E72D297353CC}">
              <c16:uniqueId val="{00000007-DA19-4C04-843A-C63787961A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2293</c:v>
                </c:pt>
                <c:pt idx="3">
                  <c:v>4822</c:v>
                </c:pt>
                <c:pt idx="6">
                  <c:v>4637</c:v>
                </c:pt>
                <c:pt idx="9">
                  <c:v>4549</c:v>
                </c:pt>
                <c:pt idx="12">
                  <c:v>4120</c:v>
                </c:pt>
              </c:numCache>
            </c:numRef>
          </c:val>
          <c:extLst>
            <c:ext xmlns:c16="http://schemas.microsoft.com/office/drawing/2014/chart" uri="{C3380CC4-5D6E-409C-BE32-E72D297353CC}">
              <c16:uniqueId val="{00000008-DA19-4C04-843A-C63787961A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19-4C04-843A-C63787961A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7615</c:v>
                </c:pt>
                <c:pt idx="3">
                  <c:v>7599</c:v>
                </c:pt>
                <c:pt idx="6">
                  <c:v>7610</c:v>
                </c:pt>
                <c:pt idx="9">
                  <c:v>7364</c:v>
                </c:pt>
                <c:pt idx="12">
                  <c:v>7929</c:v>
                </c:pt>
              </c:numCache>
            </c:numRef>
          </c:val>
          <c:extLst>
            <c:ext xmlns:c16="http://schemas.microsoft.com/office/drawing/2014/chart" uri="{C3380CC4-5D6E-409C-BE32-E72D297353CC}">
              <c16:uniqueId val="{0000000A-DA19-4C04-843A-C63787961A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1452</c:v>
                </c:pt>
                <c:pt idx="2">
                  <c:v>#N/A</c:v>
                </c:pt>
                <c:pt idx="3">
                  <c:v>#N/A</c:v>
                </c:pt>
                <c:pt idx="4">
                  <c:v>3519</c:v>
                </c:pt>
                <c:pt idx="5">
                  <c:v>#N/A</c:v>
                </c:pt>
                <c:pt idx="6">
                  <c:v>#N/A</c:v>
                </c:pt>
                <c:pt idx="7">
                  <c:v>2725</c:v>
                </c:pt>
                <c:pt idx="8">
                  <c:v>#N/A</c:v>
                </c:pt>
                <c:pt idx="9">
                  <c:v>#N/A</c:v>
                </c:pt>
                <c:pt idx="10">
                  <c:v>2221</c:v>
                </c:pt>
                <c:pt idx="11">
                  <c:v>#N/A</c:v>
                </c:pt>
                <c:pt idx="12">
                  <c:v>#N/A</c:v>
                </c:pt>
                <c:pt idx="13">
                  <c:v>2327</c:v>
                </c:pt>
                <c:pt idx="14">
                  <c:v>#N/A</c:v>
                </c:pt>
              </c:numCache>
            </c:numRef>
          </c:val>
          <c:smooth val="0"/>
          <c:extLst>
            <c:ext xmlns:c16="http://schemas.microsoft.com/office/drawing/2014/chart" uri="{C3380CC4-5D6E-409C-BE32-E72D297353CC}">
              <c16:uniqueId val="{0000000B-DA19-4C04-843A-C63787961A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888</c:v>
                </c:pt>
                <c:pt idx="1">
                  <c:v>1032</c:v>
                </c:pt>
                <c:pt idx="2">
                  <c:v>872</c:v>
                </c:pt>
              </c:numCache>
            </c:numRef>
          </c:val>
          <c:extLst>
            <c:ext xmlns:c16="http://schemas.microsoft.com/office/drawing/2014/chart" uri="{C3380CC4-5D6E-409C-BE32-E72D297353CC}">
              <c16:uniqueId val="{00000000-B97B-494A-86E5-EE8C436CAE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461</c:v>
                </c:pt>
                <c:pt idx="1">
                  <c:v>821</c:v>
                </c:pt>
                <c:pt idx="2">
                  <c:v>800</c:v>
                </c:pt>
              </c:numCache>
            </c:numRef>
          </c:val>
          <c:extLst>
            <c:ext xmlns:c16="http://schemas.microsoft.com/office/drawing/2014/chart" uri="{C3380CC4-5D6E-409C-BE32-E72D297353CC}">
              <c16:uniqueId val="{00000001-B97B-494A-86E5-EE8C436CAE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730</c:v>
                </c:pt>
                <c:pt idx="1">
                  <c:v>699</c:v>
                </c:pt>
                <c:pt idx="2">
                  <c:v>773</c:v>
                </c:pt>
              </c:numCache>
            </c:numRef>
          </c:val>
          <c:extLst>
            <c:ext xmlns:c16="http://schemas.microsoft.com/office/drawing/2014/chart" uri="{C3380CC4-5D6E-409C-BE32-E72D297353CC}">
              <c16:uniqueId val="{00000002-B97B-494A-86E5-EE8C436CAE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財政力指数は、日本中央競馬会の美浦トレーニング・センター立地等により類似団体を上回る税収があるため</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ている。固定資産税は減価償却による償却資産税の減等により減収となった。法人村民税は回復する年があるものの減収傾向、個人村民税でも労働人口流出等による減収傾向等により、財政力指数は低下傾向にある。</a:t>
          </a:r>
        </a:p>
        <a:p>
          <a:r>
            <a:rPr kumimoji="1" lang="ja-JP" altLang="en-US" sz="1300">
              <a:latin typeface="ＭＳ Ｐゴシック" panose="020B0600070205080204" pitchFamily="50" charset="-128"/>
              <a:ea typeface="ＭＳ Ｐゴシック" panose="020B0600070205080204" pitchFamily="50" charset="-128"/>
            </a:rPr>
            <a:t>　今後も、歳出抑制を図るとともに、収納対策の強化を継続し税収の確保を図り、税収増を図るため企業誘致及び定住化施策の推進に努める。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58965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1512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92.1</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分母の経常一般財源等は、臨時財政対策債発行可能額が</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百万円減となったが、一方で地方交付税が</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百万円増となったことにより、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％）増となった。一方で、分子となる経常経費充当一般財源は、物件費が約</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百万円、補助費等が約</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百万円の増となったこと等により約</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％）増となり、分母の伸びを超える増となった。</a:t>
          </a:r>
        </a:p>
        <a:p>
          <a:r>
            <a:rPr kumimoji="1" lang="ja-JP" altLang="en-US" sz="1100">
              <a:latin typeface="ＭＳ Ｐゴシック" panose="020B0600070205080204" pitchFamily="50" charset="-128"/>
              <a:ea typeface="ＭＳ Ｐゴシック" panose="020B0600070205080204" pitchFamily="50" charset="-128"/>
            </a:rPr>
            <a:t>　今後も、物価高騰による物件費の増加、繰出金を含めた社会保障費の増加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873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161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1612"/>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155194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00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人当たりの決算額は、類似団体平均を下回っているが、増加傾向で推移している。</a:t>
          </a:r>
        </a:p>
        <a:p>
          <a:r>
            <a:rPr kumimoji="1" lang="ja-JP" altLang="en-US" sz="1200">
              <a:latin typeface="ＭＳ Ｐゴシック" panose="020B0600070205080204" pitchFamily="50" charset="-128"/>
              <a:ea typeface="ＭＳ Ｐゴシック" panose="020B0600070205080204" pitchFamily="50" charset="-128"/>
            </a:rPr>
            <a:t>　人件費は、職員数が類似団体と比較して少ないことが考えられる。物件費では、需用費、役務費、委託料等が類似団体平均を下回っている。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今後も、令和元年度に策定した定員適正化計画に基づく適正な定員管理に努めるとともに、民間委託等による経常経費の抑制、内部事務経費等の抑制を推進し物件費の削減を図る。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28904</xdr:rowOff>
    </xdr:from>
    <xdr:to>
      <xdr:col>23</xdr:col>
      <xdr:colOff>133350</xdr:colOff>
      <xdr:row>81</xdr:row>
      <xdr:rowOff>81642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6354"/>
          <a:ext cx="8382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22254</xdr:rowOff>
    </xdr:from>
    <xdr:to>
      <xdr:col>19</xdr:col>
      <xdr:colOff>133350</xdr:colOff>
      <xdr:row>81</xdr:row>
      <xdr:rowOff>28904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09704"/>
          <a:ext cx="8890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17090</xdr:rowOff>
    </xdr:from>
    <xdr:to>
      <xdr:col>15</xdr:col>
      <xdr:colOff>82550</xdr:colOff>
      <xdr:row>81</xdr:row>
      <xdr:rowOff>22254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4540"/>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147038</xdr:rowOff>
    </xdr:from>
    <xdr:to>
      <xdr:col>11</xdr:col>
      <xdr:colOff>31750</xdr:colOff>
      <xdr:row>81</xdr:row>
      <xdr:rowOff>17090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3038"/>
          <a:ext cx="8890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30842</xdr:rowOff>
    </xdr:from>
    <xdr:to>
      <xdr:col>23</xdr:col>
      <xdr:colOff>184150</xdr:colOff>
      <xdr:row>81</xdr:row>
      <xdr:rowOff>132442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47369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149554</xdr:rowOff>
    </xdr:from>
    <xdr:to>
      <xdr:col>19</xdr:col>
      <xdr:colOff>184150</xdr:colOff>
      <xdr:row>81</xdr:row>
      <xdr:rowOff>79704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142904</xdr:rowOff>
    </xdr:from>
    <xdr:to>
      <xdr:col>15</xdr:col>
      <xdr:colOff>133350</xdr:colOff>
      <xdr:row>81</xdr:row>
      <xdr:rowOff>73054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83231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2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137740</xdr:rowOff>
    </xdr:from>
    <xdr:to>
      <xdr:col>11</xdr:col>
      <xdr:colOff>82550</xdr:colOff>
      <xdr:row>81</xdr:row>
      <xdr:rowOff>67890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78067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96238</xdr:rowOff>
    </xdr:from>
    <xdr:to>
      <xdr:col>7</xdr:col>
      <xdr:colOff>31750</xdr:colOff>
      <xdr:row>81</xdr:row>
      <xdr:rowOff>26388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36565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旧来からの給与体系により、類似団体平均を上回って推移している。令和５年度においては、課長級以上の退職者が増加したことに伴い下の世代の昇任が早まり、勤続年数の同階層内でも給与差が生じたことで平均月額が高くなった。また、割愛採用職員が課長補佐級として同じ勤続年数の階層内で上位に属したこともあり、前年度と比較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ポイント増加した。今後は現在の給与体系を見直すとともに、国や他団体の状況、民間給与の状況等を踏まえた職員給与の適正な管理を進めていく。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56445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948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107245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607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144639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72972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人当たり職員数は、令和５年度においては人口減少の影響が大きく、前年度と比較して</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ポイント増加した。職員数については、短時間勤務再任用職員の増加に伴う人員配置の見直しにより、前年度より減少している。類似団体平均を下回って推移しており、今後も社会環境の変化による行政需要の動向などを見極めながら、職員数の削減と効率的な職員の配置実現に向けて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32512</xdr:rowOff>
    </xdr:from>
    <xdr:to>
      <xdr:col>81</xdr:col>
      <xdr:colOff>44450</xdr:colOff>
      <xdr:row>61</xdr:row>
      <xdr:rowOff>35890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0962"/>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32512</xdr:rowOff>
    </xdr:from>
    <xdr:to>
      <xdr:col>77</xdr:col>
      <xdr:colOff>44450</xdr:colOff>
      <xdr:row>61</xdr:row>
      <xdr:rowOff>54711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90962"/>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47955</xdr:rowOff>
    </xdr:from>
    <xdr:to>
      <xdr:col>72</xdr:col>
      <xdr:colOff>203200</xdr:colOff>
      <xdr:row>61</xdr:row>
      <xdr:rowOff>54711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640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42164</xdr:rowOff>
    </xdr:from>
    <xdr:to>
      <xdr:col>68</xdr:col>
      <xdr:colOff>152400</xdr:colOff>
      <xdr:row>61</xdr:row>
      <xdr:rowOff>47955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06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156540</xdr:rowOff>
    </xdr:from>
    <xdr:to>
      <xdr:col>81</xdr:col>
      <xdr:colOff>95250</xdr:colOff>
      <xdr:row>61</xdr:row>
      <xdr:rowOff>86690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153162</xdr:rowOff>
    </xdr:from>
    <xdr:to>
      <xdr:col>77</xdr:col>
      <xdr:colOff>95250</xdr:colOff>
      <xdr:row>61</xdr:row>
      <xdr:rowOff>83312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93489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3911</xdr:rowOff>
    </xdr:from>
    <xdr:to>
      <xdr:col>73</xdr:col>
      <xdr:colOff>44450</xdr:colOff>
      <xdr:row>61</xdr:row>
      <xdr:rowOff>105511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115688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168605</xdr:rowOff>
    </xdr:from>
    <xdr:to>
      <xdr:col>68</xdr:col>
      <xdr:colOff>203200</xdr:colOff>
      <xdr:row>61</xdr:row>
      <xdr:rowOff>98755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108932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実質公債費比率は、臨時財政対策債発行可能額が減少したことや、令和元年度に実施した小学校改築事業及びごみ処理施設整備事業に係る起債の元金償還が開始したこと等により、前年度比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％となり、類似団体平均で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今後は、令和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年度から統合小学校建設事業に係る元金償還が開始することにより、上昇傾向で推移することが見込まれるため、更なる債権管理の適正化が必要となっている。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8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270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69088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163322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将来負担比率は、財政調整基金及び減債基金の取崩しによる充当可能基金の減少、学校教育施設等整備事業債の新規発行等による地方債現在高の増加により、前年度比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58.1</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latin typeface="ＭＳ Ｐゴシック" panose="020B0600070205080204" pitchFamily="50" charset="-128"/>
              <a:ea typeface="ＭＳ Ｐゴシック" panose="020B0600070205080204" pitchFamily="50" charset="-128"/>
            </a:rPr>
            <a:t>58.1</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公共下水道事業会計については、今後の事業推進による下水道事業債の残高の増加に伴い、繰入見込額の増加が見込まれる。</a:t>
          </a:r>
        </a:p>
        <a:p>
          <a:r>
            <a:rPr kumimoji="1" lang="ja-JP" altLang="en-US" sz="1100">
              <a:latin typeface="ＭＳ Ｐゴシック" panose="020B0600070205080204" pitchFamily="50" charset="-128"/>
              <a:ea typeface="ＭＳ Ｐゴシック" panose="020B0600070205080204" pitchFamily="50" charset="-128"/>
            </a:rPr>
            <a:t>　今後は、事業の実施について緊急性や優先順位を見極めながら行い、起債残高を圧縮すること、下水道使用料を見直し経営改善することが必要である。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44329</xdr:rowOff>
    </xdr:from>
    <xdr:to>
      <xdr:col>81</xdr:col>
      <xdr:colOff>44450</xdr:colOff>
      <xdr:row>17</xdr:row>
      <xdr:rowOff>66161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958979"/>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44329</xdr:rowOff>
    </xdr:from>
    <xdr:to>
      <xdr:col>77</xdr:col>
      <xdr:colOff>44450</xdr:colOff>
      <xdr:row>17</xdr:row>
      <xdr:rowOff>162681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58979"/>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162681</xdr:rowOff>
    </xdr:from>
    <xdr:to>
      <xdr:col>72</xdr:col>
      <xdr:colOff>203200</xdr:colOff>
      <xdr:row>19</xdr:row>
      <xdr:rowOff>115086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77331"/>
          <a:ext cx="889000" cy="2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42273</xdr:rowOff>
    </xdr:from>
    <xdr:to>
      <xdr:col>68</xdr:col>
      <xdr:colOff>152400</xdr:colOff>
      <xdr:row>19</xdr:row>
      <xdr:rowOff>115086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85473"/>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15361</xdr:rowOff>
    </xdr:from>
    <xdr:to>
      <xdr:col>81</xdr:col>
      <xdr:colOff>95250</xdr:colOff>
      <xdr:row>17</xdr:row>
      <xdr:rowOff>116961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158888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164979</xdr:rowOff>
    </xdr:from>
    <xdr:to>
      <xdr:col>77</xdr:col>
      <xdr:colOff>95250</xdr:colOff>
      <xdr:row>17</xdr:row>
      <xdr:rowOff>95129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79906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9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111881</xdr:rowOff>
    </xdr:from>
    <xdr:to>
      <xdr:col>73</xdr:col>
      <xdr:colOff>44450</xdr:colOff>
      <xdr:row>18</xdr:row>
      <xdr:rowOff>42031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26808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64286</xdr:rowOff>
    </xdr:from>
    <xdr:to>
      <xdr:col>68</xdr:col>
      <xdr:colOff>203200</xdr:colOff>
      <xdr:row>19</xdr:row>
      <xdr:rowOff>165886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150663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162923</xdr:rowOff>
    </xdr:from>
    <xdr:to>
      <xdr:col>64</xdr:col>
      <xdr:colOff>152400</xdr:colOff>
      <xdr:row>16</xdr:row>
      <xdr:rowOff>93073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77850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年度までは類似団体平均と比較して高い水準で推移していたが、令和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24.6</a:t>
          </a:r>
          <a:r>
            <a:rPr kumimoji="1" lang="ja-JP" altLang="en-US" sz="11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100">
              <a:latin typeface="ＭＳ Ｐゴシック" panose="020B0600070205080204" pitchFamily="50" charset="-128"/>
              <a:ea typeface="ＭＳ Ｐゴシック" panose="020B0600070205080204" pitchFamily="50" charset="-128"/>
            </a:rPr>
            <a:t>　しかしながら、これは統合小学校建設事業により、令和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年度まで義務的経費として支出していた人件費の一部を、令和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年度には投資的経費として支出したことによる一時的なことであると考えられる。</a:t>
          </a:r>
        </a:p>
        <a:p>
          <a:r>
            <a:rPr kumimoji="1" lang="ja-JP" altLang="en-US" sz="1100">
              <a:latin typeface="ＭＳ Ｐゴシック" panose="020B0600070205080204" pitchFamily="50" charset="-128"/>
              <a:ea typeface="ＭＳ Ｐゴシック" panose="020B0600070205080204" pitchFamily="50" charset="-128"/>
            </a:rPr>
            <a:t>　会計年度任用職員制度の適用、定年退職の延長等により、今後は増加も見込まれるため、民間委託を含め事務の効率化、経費の抑制を図っていく。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35</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131572</xdr:rowOff>
    </xdr:from>
    <xdr:to>
      <xdr:col>19</xdr:col>
      <xdr:colOff>187325</xdr:colOff>
      <xdr:row>35</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60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131572</xdr:rowOff>
    </xdr:from>
    <xdr:to>
      <xdr:col>15</xdr:col>
      <xdr:colOff>98425</xdr:colOff>
      <xdr:row>35</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60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38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80772</xdr:rowOff>
    </xdr:from>
    <xdr:to>
      <xdr:col>15</xdr:col>
      <xdr:colOff>149225</xdr:colOff>
      <xdr:row>35</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物件費に係る経常収支比率は、類似団体平均を下回り推移している。令和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年度はふるさと応援寄附金事業費の増等により物件費が</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13.6</a:t>
          </a:r>
          <a:r>
            <a:rPr kumimoji="1" lang="ja-JP" altLang="en-US" sz="1200">
              <a:latin typeface="ＭＳ Ｐゴシック" panose="020B0600070205080204" pitchFamily="50" charset="-128"/>
              <a:ea typeface="ＭＳ Ｐゴシック" panose="020B0600070205080204" pitchFamily="50" charset="-128"/>
            </a:rPr>
            <a:t>％）増加していることから、前年度比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今後も、行政事務の民間委託の検討及び委託内容の精査を行うとともに、引き続き内部事務経費等の効率化を図りながら、物件費の抑制に努める。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8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6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扶助費に係る経常収支比率は、類似団体平均を下回って推移している。人口の減少等に伴い児童手当等が減少傾向にある。</a:t>
          </a:r>
        </a:p>
        <a:p>
          <a:r>
            <a:rPr kumimoji="1" lang="ja-JP" altLang="en-US" sz="1200">
              <a:latin typeface="ＭＳ Ｐゴシック" panose="020B0600070205080204" pitchFamily="50" charset="-128"/>
              <a:ea typeface="ＭＳ Ｐゴシック" panose="020B0600070205080204" pitchFamily="50" charset="-128"/>
            </a:rPr>
            <a:t>　令和５年度は、経常一般財源充当決算額が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増となり、前年度比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％となった。前年度から増加した要因として、小児に対する医療費助成の額が増加したこと等が挙げられる。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129722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26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97065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その他に係る経常収支比率は、類似団体平均と比較して下回って推移している。令和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年度は、介護保険特別会計繰出金等が増加したが、一方で道路維持補修費等が減少し、前年度比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％となり、ほぼ横ばいで推移した。</a:t>
          </a:r>
        </a:p>
        <a:p>
          <a:r>
            <a:rPr kumimoji="1" lang="ja-JP" altLang="en-US" sz="1200">
              <a:latin typeface="ＭＳ Ｐゴシック" panose="020B0600070205080204" pitchFamily="50" charset="-128"/>
              <a:ea typeface="ＭＳ Ｐゴシック" panose="020B0600070205080204" pitchFamily="50" charset="-128"/>
            </a:rPr>
            <a:t>　今後は、事務の効率化、経費の抑制を図り、普通会計からの繰出金の抑制に努める。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80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88917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補助費等に係る経常収支比率は、類似団体平均と比較して上回って推移している。これは、一部事務組合で行っているごみ処理及び消防業務等のための負担金が約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以上を占めているためと考えられる。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年度は、塵芥処理費及び消防費に係る負担金の増により、前年度比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24.0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また、各種団体等に対する単独補助金等については補助金検討委員会を経て年限を設ける等の補助金の適正化を行っており、今後は経常経費削減への取り組みを促し負担金の抑制に努める。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64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5980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39</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552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公債費に係る経常収支比率は、類似団体平均を下回って推移しているが、臨時財政対策債の償還費の増加等により上昇傾向にある。</a:t>
          </a:r>
        </a:p>
        <a:p>
          <a:r>
            <a:rPr kumimoji="1" lang="ja-JP" altLang="en-US" sz="1100">
              <a:latin typeface="ＭＳ Ｐゴシック" panose="020B0600070205080204" pitchFamily="50" charset="-128"/>
              <a:ea typeface="ＭＳ Ｐゴシック" panose="020B0600070205080204" pitchFamily="50" charset="-128"/>
            </a:rPr>
            <a:t>　令和５年度は令和元年度学校教育施設等整備事業債及び一般廃棄物処理事業債の元金償還が開始したが、一方で平成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年度（旧）緊急防災・減災事業債の償還が終了した。決算額は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％）増加したが、公債費に係る経常収支比率は前年度と同値の</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今後も、統合小学校建設事業に係る学校教育施設等整備事業債の元金償還開始等により、公債費の増加が見込まれるため、起債事業の抑制に努める必要がある。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77.6</a:t>
          </a:r>
          <a:r>
            <a:rPr kumimoji="1" lang="ja-JP" altLang="en-US" sz="1200">
              <a:latin typeface="ＭＳ Ｐゴシック" panose="020B0600070205080204" pitchFamily="50" charset="-128"/>
              <a:ea typeface="ＭＳ Ｐゴシック" panose="020B0600070205080204" pitchFamily="50" charset="-128"/>
            </a:rPr>
            <a:t>％となり、類似団体平均と比較して</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今後も、人件費及び補助費等を、類似団体平均を目標に経費の削減に努める。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79</xdr:row>
      <xdr:rowOff>16511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2771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953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953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30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161275</xdr:rowOff>
    </xdr:from>
    <xdr:to>
      <xdr:col>29</xdr:col>
      <xdr:colOff>127000</xdr:colOff>
      <xdr:row>17</xdr:row>
      <xdr:rowOff>17399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2100"/>
          <a:ext cx="647700" cy="2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7377</xdr:rowOff>
    </xdr:from>
    <xdr:to>
      <xdr:col>26</xdr:col>
      <xdr:colOff>50800</xdr:colOff>
      <xdr:row>17</xdr:row>
      <xdr:rowOff>17399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69652"/>
          <a:ext cx="698500" cy="1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7377</xdr:rowOff>
    </xdr:from>
    <xdr:to>
      <xdr:col>22</xdr:col>
      <xdr:colOff>114300</xdr:colOff>
      <xdr:row>17</xdr:row>
      <xdr:rowOff>20654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69652"/>
          <a:ext cx="6985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20654</xdr:rowOff>
    </xdr:from>
    <xdr:to>
      <xdr:col>18</xdr:col>
      <xdr:colOff>177800</xdr:colOff>
      <xdr:row>17</xdr:row>
      <xdr:rowOff>33396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2929"/>
          <a:ext cx="698500" cy="1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110475</xdr:rowOff>
    </xdr:from>
    <xdr:to>
      <xdr:col>29</xdr:col>
      <xdr:colOff>177800</xdr:colOff>
      <xdr:row>17</xdr:row>
      <xdr:rowOff>40625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82552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138049</xdr:rowOff>
    </xdr:from>
    <xdr:to>
      <xdr:col>26</xdr:col>
      <xdr:colOff>101600</xdr:colOff>
      <xdr:row>17</xdr:row>
      <xdr:rowOff>68199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52976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1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128027</xdr:rowOff>
    </xdr:from>
    <xdr:to>
      <xdr:col>22</xdr:col>
      <xdr:colOff>165100</xdr:colOff>
      <xdr:row>17</xdr:row>
      <xdr:rowOff>58177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42954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141304</xdr:rowOff>
    </xdr:from>
    <xdr:to>
      <xdr:col>19</xdr:col>
      <xdr:colOff>38100</xdr:colOff>
      <xdr:row>17</xdr:row>
      <xdr:rowOff>71454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56231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154046</xdr:rowOff>
    </xdr:from>
    <xdr:to>
      <xdr:col>15</xdr:col>
      <xdr:colOff>101600</xdr:colOff>
      <xdr:row>17</xdr:row>
      <xdr:rowOff>84196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94373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630</xdr:rowOff>
    </xdr:from>
    <xdr:to>
      <xdr:col>29</xdr:col>
      <xdr:colOff>127000</xdr:colOff>
      <xdr:row>36</xdr:row>
      <xdr:rowOff>31788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3880"/>
          <a:ext cx="647700" cy="3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314658</xdr:rowOff>
    </xdr:from>
    <xdr:to>
      <xdr:col>26</xdr:col>
      <xdr:colOff>50800</xdr:colOff>
      <xdr:row>36</xdr:row>
      <xdr:rowOff>31788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25008"/>
          <a:ext cx="698500" cy="6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314658</xdr:rowOff>
    </xdr:from>
    <xdr:to>
      <xdr:col>22</xdr:col>
      <xdr:colOff>114300</xdr:colOff>
      <xdr:row>37</xdr:row>
      <xdr:rowOff>16038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25008"/>
          <a:ext cx="698500" cy="21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16038</xdr:rowOff>
    </xdr:from>
    <xdr:to>
      <xdr:col>18</xdr:col>
      <xdr:colOff>177800</xdr:colOff>
      <xdr:row>37</xdr:row>
      <xdr:rowOff>25410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40738"/>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292730</xdr:rowOff>
    </xdr:from>
    <xdr:to>
      <xdr:col>29</xdr:col>
      <xdr:colOff>177800</xdr:colOff>
      <xdr:row>36</xdr:row>
      <xdr:rowOff>51430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264807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323888</xdr:rowOff>
    </xdr:from>
    <xdr:to>
      <xdr:col>26</xdr:col>
      <xdr:colOff>101600</xdr:colOff>
      <xdr:row>36</xdr:row>
      <xdr:rowOff>82588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67365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263858</xdr:rowOff>
    </xdr:from>
    <xdr:to>
      <xdr:col>22</xdr:col>
      <xdr:colOff>165100</xdr:colOff>
      <xdr:row>36</xdr:row>
      <xdr:rowOff>22558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136688</xdr:rowOff>
    </xdr:from>
    <xdr:to>
      <xdr:col>19</xdr:col>
      <xdr:colOff>38100</xdr:colOff>
      <xdr:row>37</xdr:row>
      <xdr:rowOff>66838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8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51615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146060</xdr:rowOff>
    </xdr:from>
    <xdr:to>
      <xdr:col>15</xdr:col>
      <xdr:colOff>101600</xdr:colOff>
      <xdr:row>37</xdr:row>
      <xdr:rowOff>76210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9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60987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8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68272</xdr:rowOff>
    </xdr:from>
    <xdr:to>
      <xdr:col>24</xdr:col>
      <xdr:colOff>63500</xdr:colOff>
      <xdr:row>36</xdr:row>
      <xdr:rowOff>78563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40472"/>
          <a:ext cx="838200" cy="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66164</xdr:rowOff>
    </xdr:from>
    <xdr:to>
      <xdr:col>19</xdr:col>
      <xdr:colOff>177800</xdr:colOff>
      <xdr:row>36</xdr:row>
      <xdr:rowOff>68272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38364"/>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66164</xdr:rowOff>
    </xdr:from>
    <xdr:to>
      <xdr:col>15</xdr:col>
      <xdr:colOff>50800</xdr:colOff>
      <xdr:row>36</xdr:row>
      <xdr:rowOff>80616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8364"/>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80616</xdr:rowOff>
    </xdr:from>
    <xdr:to>
      <xdr:col>10</xdr:col>
      <xdr:colOff>114300</xdr:colOff>
      <xdr:row>36</xdr:row>
      <xdr:rowOff>94570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2816"/>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27763</xdr:rowOff>
    </xdr:from>
    <xdr:to>
      <xdr:col>24</xdr:col>
      <xdr:colOff>114300</xdr:colOff>
      <xdr:row>36</xdr:row>
      <xdr:rowOff>129363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17472</xdr:rowOff>
    </xdr:from>
    <xdr:to>
      <xdr:col>20</xdr:col>
      <xdr:colOff>38100</xdr:colOff>
      <xdr:row>36</xdr:row>
      <xdr:rowOff>119072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110199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15364</xdr:rowOff>
    </xdr:from>
    <xdr:to>
      <xdr:col>15</xdr:col>
      <xdr:colOff>101600</xdr:colOff>
      <xdr:row>36</xdr:row>
      <xdr:rowOff>116964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108091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29816</xdr:rowOff>
    </xdr:from>
    <xdr:to>
      <xdr:col>10</xdr:col>
      <xdr:colOff>165100</xdr:colOff>
      <xdr:row>36</xdr:row>
      <xdr:rowOff>131416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122543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43770</xdr:rowOff>
    </xdr:from>
    <xdr:to>
      <xdr:col>6</xdr:col>
      <xdr:colOff>38100</xdr:colOff>
      <xdr:row>36</xdr:row>
      <xdr:rowOff>145370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161897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135288</xdr:rowOff>
    </xdr:from>
    <xdr:to>
      <xdr:col>24</xdr:col>
      <xdr:colOff>63500</xdr:colOff>
      <xdr:row>57</xdr:row>
      <xdr:rowOff>25958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36488"/>
          <a:ext cx="838200" cy="6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25958</xdr:rowOff>
    </xdr:from>
    <xdr:to>
      <xdr:col>19</xdr:col>
      <xdr:colOff>177800</xdr:colOff>
      <xdr:row>57</xdr:row>
      <xdr:rowOff>30680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98608"/>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30626</xdr:rowOff>
    </xdr:from>
    <xdr:to>
      <xdr:col>15</xdr:col>
      <xdr:colOff>50800</xdr:colOff>
      <xdr:row>57</xdr:row>
      <xdr:rowOff>30680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0327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30626</xdr:rowOff>
    </xdr:from>
    <xdr:to>
      <xdr:col>10</xdr:col>
      <xdr:colOff>114300</xdr:colOff>
      <xdr:row>57</xdr:row>
      <xdr:rowOff>75267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0327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84488</xdr:rowOff>
    </xdr:from>
    <xdr:to>
      <xdr:col>24</xdr:col>
      <xdr:colOff>114300</xdr:colOff>
      <xdr:row>57</xdr:row>
      <xdr:rowOff>14638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170865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146608</xdr:rowOff>
    </xdr:from>
    <xdr:to>
      <xdr:col>20</xdr:col>
      <xdr:colOff>38100</xdr:colOff>
      <xdr:row>57</xdr:row>
      <xdr:rowOff>76758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67885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151330</xdr:rowOff>
    </xdr:from>
    <xdr:to>
      <xdr:col>15</xdr:col>
      <xdr:colOff>101600</xdr:colOff>
      <xdr:row>57</xdr:row>
      <xdr:rowOff>81480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72607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151276</xdr:rowOff>
    </xdr:from>
    <xdr:to>
      <xdr:col>10</xdr:col>
      <xdr:colOff>165100</xdr:colOff>
      <xdr:row>57</xdr:row>
      <xdr:rowOff>81426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72553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24467</xdr:rowOff>
    </xdr:from>
    <xdr:to>
      <xdr:col>6</xdr:col>
      <xdr:colOff>38100</xdr:colOff>
      <xdr:row>57</xdr:row>
      <xdr:rowOff>126067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117194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80721</xdr:rowOff>
    </xdr:from>
    <xdr:to>
      <xdr:col>24</xdr:col>
      <xdr:colOff>63500</xdr:colOff>
      <xdr:row>78</xdr:row>
      <xdr:rowOff>5969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282371"/>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80721</xdr:rowOff>
    </xdr:from>
    <xdr:to>
      <xdr:col>19</xdr:col>
      <xdr:colOff>177800</xdr:colOff>
      <xdr:row>78</xdr:row>
      <xdr:rowOff>38156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282371"/>
          <a:ext cx="8890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5969</xdr:rowOff>
    </xdr:from>
    <xdr:to>
      <xdr:col>15</xdr:col>
      <xdr:colOff>50800</xdr:colOff>
      <xdr:row>78</xdr:row>
      <xdr:rowOff>38156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7906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5969</xdr:rowOff>
    </xdr:from>
    <xdr:to>
      <xdr:col>10</xdr:col>
      <xdr:colOff>114300</xdr:colOff>
      <xdr:row>78</xdr:row>
      <xdr:rowOff>10770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7906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126619</xdr:rowOff>
    </xdr:from>
    <xdr:to>
      <xdr:col>24</xdr:col>
      <xdr:colOff>114300</xdr:colOff>
      <xdr:row>78</xdr:row>
      <xdr:rowOff>56769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41546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4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29921</xdr:rowOff>
    </xdr:from>
    <xdr:to>
      <xdr:col>20</xdr:col>
      <xdr:colOff>38100</xdr:colOff>
      <xdr:row>77</xdr:row>
      <xdr:rowOff>131521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122648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158806</xdr:rowOff>
    </xdr:from>
    <xdr:to>
      <xdr:col>15</xdr:col>
      <xdr:colOff>101600</xdr:colOff>
      <xdr:row>78</xdr:row>
      <xdr:rowOff>88956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80083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126619</xdr:rowOff>
    </xdr:from>
    <xdr:to>
      <xdr:col>10</xdr:col>
      <xdr:colOff>165100</xdr:colOff>
      <xdr:row>78</xdr:row>
      <xdr:rowOff>56769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47896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131420</xdr:rowOff>
    </xdr:from>
    <xdr:to>
      <xdr:col>6</xdr:col>
      <xdr:colOff>38100</xdr:colOff>
      <xdr:row>78</xdr:row>
      <xdr:rowOff>61570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52697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120955</xdr:rowOff>
    </xdr:from>
    <xdr:to>
      <xdr:col>24</xdr:col>
      <xdr:colOff>63500</xdr:colOff>
      <xdr:row>98</xdr:row>
      <xdr:rowOff>6981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51605"/>
          <a:ext cx="8382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21689</xdr:rowOff>
    </xdr:from>
    <xdr:to>
      <xdr:col>19</xdr:col>
      <xdr:colOff>177800</xdr:colOff>
      <xdr:row>98</xdr:row>
      <xdr:rowOff>6981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52339"/>
          <a:ext cx="889000" cy="1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21689</xdr:rowOff>
    </xdr:from>
    <xdr:to>
      <xdr:col>15</xdr:col>
      <xdr:colOff>50800</xdr:colOff>
      <xdr:row>98</xdr:row>
      <xdr:rowOff>105747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2339"/>
          <a:ext cx="8890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101143</xdr:rowOff>
    </xdr:from>
    <xdr:to>
      <xdr:col>10</xdr:col>
      <xdr:colOff>114300</xdr:colOff>
      <xdr:row>98</xdr:row>
      <xdr:rowOff>105747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0324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70155</xdr:rowOff>
    </xdr:from>
    <xdr:to>
      <xdr:col>24</xdr:col>
      <xdr:colOff>114300</xdr:colOff>
      <xdr:row>98</xdr:row>
      <xdr:rowOff>305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48582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127631</xdr:rowOff>
    </xdr:from>
    <xdr:to>
      <xdr:col>20</xdr:col>
      <xdr:colOff>38100</xdr:colOff>
      <xdr:row>98</xdr:row>
      <xdr:rowOff>57781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48908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142339</xdr:rowOff>
    </xdr:from>
    <xdr:to>
      <xdr:col>15</xdr:col>
      <xdr:colOff>101600</xdr:colOff>
      <xdr:row>97</xdr:row>
      <xdr:rowOff>72489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54947</xdr:rowOff>
    </xdr:from>
    <xdr:to>
      <xdr:col>10</xdr:col>
      <xdr:colOff>165100</xdr:colOff>
      <xdr:row>98</xdr:row>
      <xdr:rowOff>156547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147674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50343</xdr:rowOff>
    </xdr:from>
    <xdr:to>
      <xdr:col>6</xdr:col>
      <xdr:colOff>38100</xdr:colOff>
      <xdr:row>98</xdr:row>
      <xdr:rowOff>151943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143070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4634</xdr:rowOff>
    </xdr:from>
    <xdr:to>
      <xdr:col>55</xdr:col>
      <xdr:colOff>0</xdr:colOff>
      <xdr:row>36</xdr:row>
      <xdr:rowOff>25793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76834"/>
          <a:ext cx="8382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136628</xdr:rowOff>
    </xdr:from>
    <xdr:to>
      <xdr:col>50</xdr:col>
      <xdr:colOff>114300</xdr:colOff>
      <xdr:row>36</xdr:row>
      <xdr:rowOff>25793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37378"/>
          <a:ext cx="889000" cy="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124782</xdr:rowOff>
    </xdr:from>
    <xdr:to>
      <xdr:col>45</xdr:col>
      <xdr:colOff>177800</xdr:colOff>
      <xdr:row>35</xdr:row>
      <xdr:rowOff>136628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11182"/>
          <a:ext cx="889000" cy="5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124782</xdr:rowOff>
    </xdr:from>
    <xdr:to>
      <xdr:col>41</xdr:col>
      <xdr:colOff>50800</xdr:colOff>
      <xdr:row>36</xdr:row>
      <xdr:rowOff>150170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11182"/>
          <a:ext cx="889000" cy="7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125284</xdr:rowOff>
    </xdr:from>
    <xdr:to>
      <xdr:col>55</xdr:col>
      <xdr:colOff>50800</xdr:colOff>
      <xdr:row>36</xdr:row>
      <xdr:rowOff>55434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103711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146443</xdr:rowOff>
    </xdr:from>
    <xdr:to>
      <xdr:col>50</xdr:col>
      <xdr:colOff>165100</xdr:colOff>
      <xdr:row>36</xdr:row>
      <xdr:rowOff>76593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67720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85828</xdr:rowOff>
    </xdr:from>
    <xdr:to>
      <xdr:col>46</xdr:col>
      <xdr:colOff>38100</xdr:colOff>
      <xdr:row>36</xdr:row>
      <xdr:rowOff>15978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32505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6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73982</xdr:rowOff>
    </xdr:from>
    <xdr:to>
      <xdr:col>41</xdr:col>
      <xdr:colOff>101600</xdr:colOff>
      <xdr:row>33</xdr:row>
      <xdr:rowOff>4132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20659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99370</xdr:rowOff>
    </xdr:from>
    <xdr:to>
      <xdr:col>36</xdr:col>
      <xdr:colOff>165100</xdr:colOff>
      <xdr:row>37</xdr:row>
      <xdr:rowOff>29520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46047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61506</xdr:rowOff>
    </xdr:from>
    <xdr:to>
      <xdr:col>55</xdr:col>
      <xdr:colOff>0</xdr:colOff>
      <xdr:row>59</xdr:row>
      <xdr:rowOff>23278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34156"/>
          <a:ext cx="838200" cy="3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23278</xdr:rowOff>
    </xdr:from>
    <xdr:to>
      <xdr:col>50</xdr:col>
      <xdr:colOff>114300</xdr:colOff>
      <xdr:row>59</xdr:row>
      <xdr:rowOff>44063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38828"/>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38208</xdr:rowOff>
    </xdr:from>
    <xdr:to>
      <xdr:col>45</xdr:col>
      <xdr:colOff>177800</xdr:colOff>
      <xdr:row>59</xdr:row>
      <xdr:rowOff>44063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153758"/>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140066</xdr:rowOff>
    </xdr:from>
    <xdr:to>
      <xdr:col>41</xdr:col>
      <xdr:colOff>50800</xdr:colOff>
      <xdr:row>59</xdr:row>
      <xdr:rowOff>38208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4166"/>
          <a:ext cx="8890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10706</xdr:rowOff>
    </xdr:from>
    <xdr:to>
      <xdr:col>55</xdr:col>
      <xdr:colOff>50800</xdr:colOff>
      <xdr:row>57</xdr:row>
      <xdr:rowOff>112306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33583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3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143928</xdr:rowOff>
    </xdr:from>
    <xdr:to>
      <xdr:col>50</xdr:col>
      <xdr:colOff>165100</xdr:colOff>
      <xdr:row>59</xdr:row>
      <xdr:rowOff>74078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65205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164713</xdr:rowOff>
    </xdr:from>
    <xdr:to>
      <xdr:col>46</xdr:col>
      <xdr:colOff>38100</xdr:colOff>
      <xdr:row>59</xdr:row>
      <xdr:rowOff>94863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1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2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158858</xdr:rowOff>
    </xdr:from>
    <xdr:to>
      <xdr:col>41</xdr:col>
      <xdr:colOff>101600</xdr:colOff>
      <xdr:row>59</xdr:row>
      <xdr:rowOff>89008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80135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89266</xdr:rowOff>
    </xdr:from>
    <xdr:to>
      <xdr:col>36</xdr:col>
      <xdr:colOff>165100</xdr:colOff>
      <xdr:row>59</xdr:row>
      <xdr:rowOff>19416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138034</xdr:rowOff>
    </xdr:from>
    <xdr:to>
      <xdr:col>55</xdr:col>
      <xdr:colOff>0</xdr:colOff>
      <xdr:row>78</xdr:row>
      <xdr:rowOff>106488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482434"/>
          <a:ext cx="838200" cy="9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106488</xdr:rowOff>
    </xdr:from>
    <xdr:to>
      <xdr:col>50</xdr:col>
      <xdr:colOff>114300</xdr:colOff>
      <xdr:row>78</xdr:row>
      <xdr:rowOff>157890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79588"/>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157890</xdr:rowOff>
    </xdr:from>
    <xdr:to>
      <xdr:col>45</xdr:col>
      <xdr:colOff>177800</xdr:colOff>
      <xdr:row>78</xdr:row>
      <xdr:rowOff>168449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30990"/>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64055</xdr:rowOff>
    </xdr:from>
    <xdr:to>
      <xdr:col>41</xdr:col>
      <xdr:colOff>50800</xdr:colOff>
      <xdr:row>78</xdr:row>
      <xdr:rowOff>168449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65705"/>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87234</xdr:rowOff>
    </xdr:from>
    <xdr:to>
      <xdr:col>55</xdr:col>
      <xdr:colOff>50800</xdr:colOff>
      <xdr:row>73</xdr:row>
      <xdr:rowOff>17384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110111</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28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55688</xdr:rowOff>
    </xdr:from>
    <xdr:to>
      <xdr:col>50</xdr:col>
      <xdr:colOff>165100</xdr:colOff>
      <xdr:row>78</xdr:row>
      <xdr:rowOff>157288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148415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107090</xdr:rowOff>
    </xdr:from>
    <xdr:to>
      <xdr:col>46</xdr:col>
      <xdr:colOff>38100</xdr:colOff>
      <xdr:row>79</xdr:row>
      <xdr:rowOff>37240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28367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117649</xdr:rowOff>
    </xdr:from>
    <xdr:to>
      <xdr:col>41</xdr:col>
      <xdr:colOff>101600</xdr:colOff>
      <xdr:row>79</xdr:row>
      <xdr:rowOff>47799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38926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13255</xdr:rowOff>
    </xdr:from>
    <xdr:to>
      <xdr:col>36</xdr:col>
      <xdr:colOff>165100</xdr:colOff>
      <xdr:row>77</xdr:row>
      <xdr:rowOff>114855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131382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106197</xdr:rowOff>
    </xdr:from>
    <xdr:to>
      <xdr:col>55</xdr:col>
      <xdr:colOff>0</xdr:colOff>
      <xdr:row>98</xdr:row>
      <xdr:rowOff>125816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08297"/>
          <a:ext cx="8382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113978</xdr:rowOff>
    </xdr:from>
    <xdr:to>
      <xdr:col>50</xdr:col>
      <xdr:colOff>114300</xdr:colOff>
      <xdr:row>98</xdr:row>
      <xdr:rowOff>125816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1607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113590</xdr:rowOff>
    </xdr:from>
    <xdr:to>
      <xdr:col>45</xdr:col>
      <xdr:colOff>177800</xdr:colOff>
      <xdr:row>98</xdr:row>
      <xdr:rowOff>113978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1569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113590</xdr:rowOff>
    </xdr:from>
    <xdr:to>
      <xdr:col>41</xdr:col>
      <xdr:colOff>50800</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5690"/>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55397</xdr:rowOff>
    </xdr:from>
    <xdr:to>
      <xdr:col>55</xdr:col>
      <xdr:colOff>50800</xdr:colOff>
      <xdr:row>98</xdr:row>
      <xdr:rowOff>156997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141774</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7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75016</xdr:rowOff>
    </xdr:from>
    <xdr:to>
      <xdr:col>50</xdr:col>
      <xdr:colOff>165100</xdr:colOff>
      <xdr:row>99</xdr:row>
      <xdr:rowOff>5166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167743</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63178</xdr:rowOff>
    </xdr:from>
    <xdr:to>
      <xdr:col>46</xdr:col>
      <xdr:colOff>38100</xdr:colOff>
      <xdr:row>98</xdr:row>
      <xdr:rowOff>164778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155905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62790</xdr:rowOff>
    </xdr:from>
    <xdr:to>
      <xdr:col>41</xdr:col>
      <xdr:colOff>101600</xdr:colOff>
      <xdr:row>98</xdr:row>
      <xdr:rowOff>164390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155517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75563</xdr:rowOff>
    </xdr:from>
    <xdr:to>
      <xdr:col>36</xdr:col>
      <xdr:colOff>165100</xdr:colOff>
      <xdr:row>99</xdr:row>
      <xdr:rowOff>5713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168290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85568</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00668"/>
          <a:ext cx="8382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132797</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47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121000</xdr:rowOff>
    </xdr:from>
    <xdr:to>
      <xdr:col>71</xdr:col>
      <xdr:colOff>177800</xdr:colOff>
      <xdr:row>38</xdr:row>
      <xdr:rowOff>132797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36100"/>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34768</xdr:rowOff>
    </xdr:from>
    <xdr:to>
      <xdr:col>85</xdr:col>
      <xdr:colOff>177800</xdr:colOff>
      <xdr:row>38</xdr:row>
      <xdr:rowOff>136368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134102</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81997</xdr:rowOff>
    </xdr:from>
    <xdr:to>
      <xdr:col>72</xdr:col>
      <xdr:colOff>38100</xdr:colOff>
      <xdr:row>39</xdr:row>
      <xdr:rowOff>12147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70200</xdr:rowOff>
    </xdr:from>
    <xdr:to>
      <xdr:col>67</xdr:col>
      <xdr:colOff>101600</xdr:colOff>
      <xdr:row>39</xdr:row>
      <xdr:rowOff>350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162927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7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99512</xdr:rowOff>
    </xdr:from>
    <xdr:to>
      <xdr:col>85</xdr:col>
      <xdr:colOff>127000</xdr:colOff>
      <xdr:row>76</xdr:row>
      <xdr:rowOff>105039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29712"/>
          <a:ext cx="8382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105039</xdr:rowOff>
    </xdr:from>
    <xdr:to>
      <xdr:col>81</xdr:col>
      <xdr:colOff>50800</xdr:colOff>
      <xdr:row>76</xdr:row>
      <xdr:rowOff>120211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35239"/>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120211</xdr:rowOff>
    </xdr:from>
    <xdr:to>
      <xdr:col>76</xdr:col>
      <xdr:colOff>114300</xdr:colOff>
      <xdr:row>76</xdr:row>
      <xdr:rowOff>131025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504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131025</xdr:rowOff>
    </xdr:from>
    <xdr:to>
      <xdr:col>71</xdr:col>
      <xdr:colOff>177800</xdr:colOff>
      <xdr:row>76</xdr:row>
      <xdr:rowOff>136037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61225"/>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137207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48712</xdr:rowOff>
    </xdr:from>
    <xdr:to>
      <xdr:col>85</xdr:col>
      <xdr:colOff>177800</xdr:colOff>
      <xdr:row>76</xdr:row>
      <xdr:rowOff>150312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27139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54239</xdr:rowOff>
    </xdr:from>
    <xdr:to>
      <xdr:col>81</xdr:col>
      <xdr:colOff>101600</xdr:colOff>
      <xdr:row>76</xdr:row>
      <xdr:rowOff>155839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69411</xdr:rowOff>
    </xdr:from>
    <xdr:to>
      <xdr:col>76</xdr:col>
      <xdr:colOff>165100</xdr:colOff>
      <xdr:row>76</xdr:row>
      <xdr:rowOff>171011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162138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80225</xdr:rowOff>
    </xdr:from>
    <xdr:to>
      <xdr:col>72</xdr:col>
      <xdr:colOff>38100</xdr:colOff>
      <xdr:row>77</xdr:row>
      <xdr:rowOff>10375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85237</xdr:rowOff>
    </xdr:from>
    <xdr:to>
      <xdr:col>67</xdr:col>
      <xdr:colOff>101600</xdr:colOff>
      <xdr:row>77</xdr:row>
      <xdr:rowOff>15387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53964</xdr:rowOff>
    </xdr:from>
    <xdr:to>
      <xdr:col>85</xdr:col>
      <xdr:colOff>127000</xdr:colOff>
      <xdr:row>98</xdr:row>
      <xdr:rowOff>154251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56064"/>
          <a:ext cx="838200" cy="10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29008</xdr:rowOff>
    </xdr:from>
    <xdr:to>
      <xdr:col>81</xdr:col>
      <xdr:colOff>50800</xdr:colOff>
      <xdr:row>98</xdr:row>
      <xdr:rowOff>53964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1108"/>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29008</xdr:rowOff>
    </xdr:from>
    <xdr:to>
      <xdr:col>76</xdr:col>
      <xdr:colOff>114300</xdr:colOff>
      <xdr:row>98</xdr:row>
      <xdr:rowOff>96803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1108"/>
          <a:ext cx="8890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96803</xdr:rowOff>
    </xdr:from>
    <xdr:to>
      <xdr:col>71</xdr:col>
      <xdr:colOff>177800</xdr:colOff>
      <xdr:row>99</xdr:row>
      <xdr:rowOff>31409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98903"/>
          <a:ext cx="889000" cy="10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103451</xdr:rowOff>
    </xdr:from>
    <xdr:to>
      <xdr:col>85</xdr:col>
      <xdr:colOff>177800</xdr:colOff>
      <xdr:row>99</xdr:row>
      <xdr:rowOff>33601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18378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3164</xdr:rowOff>
    </xdr:from>
    <xdr:to>
      <xdr:col>81</xdr:col>
      <xdr:colOff>101600</xdr:colOff>
      <xdr:row>98</xdr:row>
      <xdr:rowOff>104764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121291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149658</xdr:rowOff>
    </xdr:from>
    <xdr:to>
      <xdr:col>76</xdr:col>
      <xdr:colOff>165100</xdr:colOff>
      <xdr:row>98</xdr:row>
      <xdr:rowOff>79808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96335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46003</xdr:rowOff>
    </xdr:from>
    <xdr:to>
      <xdr:col>72</xdr:col>
      <xdr:colOff>38100</xdr:colOff>
      <xdr:row>98</xdr:row>
      <xdr:rowOff>147603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164130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152059</xdr:rowOff>
    </xdr:from>
    <xdr:to>
      <xdr:col>67</xdr:col>
      <xdr:colOff>101600</xdr:colOff>
      <xdr:row>99</xdr:row>
      <xdr:rowOff>82209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73336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133665</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48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82865</xdr:rowOff>
    </xdr:from>
    <xdr:to>
      <xdr:col>98</xdr:col>
      <xdr:colOff>38100</xdr:colOff>
      <xdr:row>39</xdr:row>
      <xdr:rowOff>13015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4142</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69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39154</xdr:rowOff>
    </xdr:from>
    <xdr:to>
      <xdr:col>116</xdr:col>
      <xdr:colOff>63500</xdr:colOff>
      <xdr:row>59</xdr:row>
      <xdr:rowOff>39230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47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39230</xdr:rowOff>
    </xdr:from>
    <xdr:to>
      <xdr:col>111</xdr:col>
      <xdr:colOff>177800</xdr:colOff>
      <xdr:row>59</xdr:row>
      <xdr:rowOff>39268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47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39268</xdr:rowOff>
    </xdr:from>
    <xdr:to>
      <xdr:col>107</xdr:col>
      <xdr:colOff>50800</xdr:colOff>
      <xdr:row>59</xdr:row>
      <xdr:rowOff>39345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481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39345</xdr:rowOff>
    </xdr:from>
    <xdr:to>
      <xdr:col>102</xdr:col>
      <xdr:colOff>114300</xdr:colOff>
      <xdr:row>59</xdr:row>
      <xdr:rowOff>39421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548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159804</xdr:rowOff>
    </xdr:from>
    <xdr:to>
      <xdr:col>116</xdr:col>
      <xdr:colOff>114300</xdr:colOff>
      <xdr:row>59</xdr:row>
      <xdr:rowOff>89954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74731</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159880</xdr:rowOff>
    </xdr:from>
    <xdr:to>
      <xdr:col>112</xdr:col>
      <xdr:colOff>38100</xdr:colOff>
      <xdr:row>59</xdr:row>
      <xdr:rowOff>90030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81157</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159918</xdr:rowOff>
    </xdr:from>
    <xdr:to>
      <xdr:col>107</xdr:col>
      <xdr:colOff>101600</xdr:colOff>
      <xdr:row>59</xdr:row>
      <xdr:rowOff>90068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81195</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159995</xdr:rowOff>
    </xdr:from>
    <xdr:to>
      <xdr:col>102</xdr:col>
      <xdr:colOff>165100</xdr:colOff>
      <xdr:row>59</xdr:row>
      <xdr:rowOff>90145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81272</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160071</xdr:rowOff>
    </xdr:from>
    <xdr:to>
      <xdr:col>98</xdr:col>
      <xdr:colOff>38100</xdr:colOff>
      <xdr:row>59</xdr:row>
      <xdr:rowOff>90221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81348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2398</xdr:rowOff>
    </xdr:from>
    <xdr:to>
      <xdr:col>116</xdr:col>
      <xdr:colOff>63500</xdr:colOff>
      <xdr:row>77</xdr:row>
      <xdr:rowOff>22755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04048"/>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22755</xdr:rowOff>
    </xdr:from>
    <xdr:to>
      <xdr:col>111</xdr:col>
      <xdr:colOff>177800</xdr:colOff>
      <xdr:row>77</xdr:row>
      <xdr:rowOff>25487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24405"/>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25487</xdr:rowOff>
    </xdr:from>
    <xdr:to>
      <xdr:col>107</xdr:col>
      <xdr:colOff>50800</xdr:colOff>
      <xdr:row>77</xdr:row>
      <xdr:rowOff>39987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22713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101002</xdr:rowOff>
    </xdr:from>
    <xdr:to>
      <xdr:col>102</xdr:col>
      <xdr:colOff>114300</xdr:colOff>
      <xdr:row>77</xdr:row>
      <xdr:rowOff>39987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131202"/>
          <a:ext cx="8890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123048</xdr:rowOff>
    </xdr:from>
    <xdr:to>
      <xdr:col>116</xdr:col>
      <xdr:colOff>114300</xdr:colOff>
      <xdr:row>77</xdr:row>
      <xdr:rowOff>53198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101475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143405</xdr:rowOff>
    </xdr:from>
    <xdr:to>
      <xdr:col>112</xdr:col>
      <xdr:colOff>38100</xdr:colOff>
      <xdr:row>77</xdr:row>
      <xdr:rowOff>73555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146137</xdr:rowOff>
    </xdr:from>
    <xdr:to>
      <xdr:col>107</xdr:col>
      <xdr:colOff>101600</xdr:colOff>
      <xdr:row>77</xdr:row>
      <xdr:rowOff>76287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67414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160637</xdr:rowOff>
    </xdr:from>
    <xdr:to>
      <xdr:col>102</xdr:col>
      <xdr:colOff>165100</xdr:colOff>
      <xdr:row>77</xdr:row>
      <xdr:rowOff>90787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81914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50202</xdr:rowOff>
    </xdr:from>
    <xdr:to>
      <xdr:col>98</xdr:col>
      <xdr:colOff>38100</xdr:colOff>
      <xdr:row>76</xdr:row>
      <xdr:rowOff>151802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人件費は、退職手当負担金の減少により、昨年度と比較して住民一人当たり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2,251</a:t>
          </a:r>
          <a:r>
            <a:rPr kumimoji="1" lang="ja-JP" altLang="en-US" sz="1100">
              <a:latin typeface="ＭＳ Ｐゴシック" panose="020B0600070205080204" pitchFamily="50" charset="-128"/>
              <a:ea typeface="ＭＳ Ｐゴシック" panose="020B0600070205080204" pitchFamily="50" charset="-128"/>
            </a:rPr>
            <a:t>円減少しており、また、職員数が類似団体と比較して少ないことから、類似団体平均を下回って推移していると考えられる。</a:t>
          </a:r>
        </a:p>
        <a:p>
          <a:r>
            <a:rPr kumimoji="1" lang="ja-JP" altLang="en-US" sz="1100">
              <a:latin typeface="ＭＳ Ｐゴシック" panose="020B0600070205080204" pitchFamily="50" charset="-128"/>
              <a:ea typeface="ＭＳ Ｐゴシック" panose="020B0600070205080204" pitchFamily="50" charset="-128"/>
            </a:rPr>
            <a:t>　物件費は、屋外防災行政無線システムの更新事業の実施により、昨年度と比較して住民一人当たり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13,587</a:t>
          </a:r>
          <a:r>
            <a:rPr kumimoji="1" lang="ja-JP" altLang="en-US" sz="1100">
              <a:latin typeface="ＭＳ Ｐゴシック" panose="020B0600070205080204" pitchFamily="50" charset="-128"/>
              <a:ea typeface="ＭＳ Ｐゴシック" panose="020B0600070205080204" pitchFamily="50" charset="-128"/>
            </a:rPr>
            <a:t>円と大きく増加している。</a:t>
          </a:r>
        </a:p>
        <a:p>
          <a:r>
            <a:rPr kumimoji="1" lang="ja-JP" altLang="en-US" sz="1100">
              <a:latin typeface="ＭＳ Ｐゴシック" panose="020B0600070205080204" pitchFamily="50" charset="-128"/>
              <a:ea typeface="ＭＳ Ｐゴシック" panose="020B0600070205080204" pitchFamily="50" charset="-128"/>
            </a:rPr>
            <a:t>　扶助費は、電力・ガス・食料品等価格高騰重点支援給付金給付事業の実施により、昨年度と比較して住民一人当たり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5,280</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補助費等は、下水道事業会計補助金が増加したことにより、昨年度と比較して住民一人当たり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4,628</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普通建設事業費は、統合小学校建設工事の実施により、昨年度と比較して住民一人当たり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93,294</a:t>
          </a:r>
          <a:r>
            <a:rPr kumimoji="1" lang="ja-JP" altLang="en-US" sz="1100">
              <a:latin typeface="ＭＳ Ｐゴシック" panose="020B0600070205080204" pitchFamily="50" charset="-128"/>
              <a:ea typeface="ＭＳ Ｐゴシック" panose="020B0600070205080204" pitchFamily="50" charset="-128"/>
            </a:rPr>
            <a:t>円と大きく増加している。</a:t>
          </a:r>
        </a:p>
        <a:p>
          <a:r>
            <a:rPr kumimoji="1" lang="ja-JP" altLang="en-US" sz="1100">
              <a:latin typeface="ＭＳ Ｐゴシック" panose="020B0600070205080204" pitchFamily="50" charset="-128"/>
              <a:ea typeface="ＭＳ Ｐゴシック" panose="020B0600070205080204" pitchFamily="50" charset="-128"/>
            </a:rPr>
            <a:t>　公債費は、類似団体平均を下回って推移しているが、昨年度と比較して住民一人当たり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967</a:t>
          </a:r>
          <a:r>
            <a:rPr kumimoji="1" lang="ja-JP" altLang="en-US" sz="1100">
              <a:latin typeface="ＭＳ Ｐゴシック" panose="020B0600070205080204" pitchFamily="50" charset="-128"/>
              <a:ea typeface="ＭＳ Ｐゴシック" panose="020B0600070205080204" pitchFamily="50" charset="-128"/>
            </a:rPr>
            <a:t>円伸びており、今後も、統合小学校建設事業に係る学校教育施設等整備事業債の元金償還開始等により、公債費の増加が見込まれるため、起債事業の抑制に努める必要がある。</a:t>
          </a:r>
        </a:p>
        <a:p>
          <a:r>
            <a:rPr kumimoji="1" lang="ja-JP" altLang="en-US" sz="1100">
              <a:latin typeface="ＭＳ Ｐゴシック" panose="020B0600070205080204" pitchFamily="50" charset="-128"/>
              <a:ea typeface="ＭＳ Ｐゴシック" panose="020B0600070205080204" pitchFamily="50" charset="-128"/>
            </a:rPr>
            <a:t>　積立金は、財政調整基金及び減債基金の積立てを行わなかったため、昨年度と比較して住民一人当たり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26,322</a:t>
          </a:r>
          <a:r>
            <a:rPr kumimoji="1" lang="ja-JP" altLang="en-US" sz="1100">
              <a:latin typeface="ＭＳ Ｐゴシック" panose="020B0600070205080204" pitchFamily="50" charset="-128"/>
              <a:ea typeface="ＭＳ Ｐゴシック" panose="020B0600070205080204" pitchFamily="50" charset="-128"/>
            </a:rPr>
            <a:t>円減少し、類似団体平均を下回った。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91694</xdr:rowOff>
    </xdr:from>
    <xdr:to>
      <xdr:col>24</xdr:col>
      <xdr:colOff>63500</xdr:colOff>
      <xdr:row>36</xdr:row>
      <xdr:rowOff>123317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3894"/>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98742</xdr:rowOff>
    </xdr:from>
    <xdr:to>
      <xdr:col>19</xdr:col>
      <xdr:colOff>177800</xdr:colOff>
      <xdr:row>36</xdr:row>
      <xdr:rowOff>123317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094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77216</xdr:rowOff>
    </xdr:from>
    <xdr:to>
      <xdr:col>15</xdr:col>
      <xdr:colOff>50800</xdr:colOff>
      <xdr:row>36</xdr:row>
      <xdr:rowOff>98742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941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77216</xdr:rowOff>
    </xdr:from>
    <xdr:to>
      <xdr:col>10</xdr:col>
      <xdr:colOff>114300</xdr:colOff>
      <xdr:row>36</xdr:row>
      <xdr:rowOff>113602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941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40894</xdr:rowOff>
    </xdr:from>
    <xdr:to>
      <xdr:col>24</xdr:col>
      <xdr:colOff>114300</xdr:colOff>
      <xdr:row>36</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72517</xdr:rowOff>
    </xdr:from>
    <xdr:to>
      <xdr:col>20</xdr:col>
      <xdr:colOff>38100</xdr:colOff>
      <xdr:row>37</xdr:row>
      <xdr:rowOff>2667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165244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47942</xdr:rowOff>
    </xdr:from>
    <xdr:to>
      <xdr:col>15</xdr:col>
      <xdr:colOff>101600</xdr:colOff>
      <xdr:row>36</xdr:row>
      <xdr:rowOff>149542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26416</xdr:rowOff>
    </xdr:from>
    <xdr:to>
      <xdr:col>10</xdr:col>
      <xdr:colOff>165100</xdr:colOff>
      <xdr:row>36</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62802</xdr:rowOff>
    </xdr:from>
    <xdr:to>
      <xdr:col>6</xdr:col>
      <xdr:colOff>38100</xdr:colOff>
      <xdr:row>36</xdr:row>
      <xdr:rowOff>164402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99960</xdr:rowOff>
    </xdr:from>
    <xdr:to>
      <xdr:col>24</xdr:col>
      <xdr:colOff>63500</xdr:colOff>
      <xdr:row>57</xdr:row>
      <xdr:rowOff>149281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72610"/>
          <a:ext cx="8382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90576</xdr:rowOff>
    </xdr:from>
    <xdr:to>
      <xdr:col>19</xdr:col>
      <xdr:colOff>177800</xdr:colOff>
      <xdr:row>57</xdr:row>
      <xdr:rowOff>99960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322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53566</xdr:rowOff>
    </xdr:from>
    <xdr:to>
      <xdr:col>15</xdr:col>
      <xdr:colOff>50800</xdr:colOff>
      <xdr:row>57</xdr:row>
      <xdr:rowOff>90576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4766"/>
          <a:ext cx="889000" cy="20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53566</xdr:rowOff>
    </xdr:from>
    <xdr:to>
      <xdr:col>10</xdr:col>
      <xdr:colOff>114300</xdr:colOff>
      <xdr:row>58</xdr:row>
      <xdr:rowOff>16845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4766"/>
          <a:ext cx="889000" cy="3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98481</xdr:rowOff>
    </xdr:from>
    <xdr:to>
      <xdr:col>24</xdr:col>
      <xdr:colOff>114300</xdr:colOff>
      <xdr:row>58</xdr:row>
      <xdr:rowOff>28631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49160</xdr:rowOff>
    </xdr:from>
    <xdr:to>
      <xdr:col>20</xdr:col>
      <xdr:colOff>38100</xdr:colOff>
      <xdr:row>57</xdr:row>
      <xdr:rowOff>150760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141887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39776</xdr:rowOff>
    </xdr:from>
    <xdr:to>
      <xdr:col>15</xdr:col>
      <xdr:colOff>101600</xdr:colOff>
      <xdr:row>57</xdr:row>
      <xdr:rowOff>141376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132503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2766</xdr:rowOff>
    </xdr:from>
    <xdr:to>
      <xdr:col>10</xdr:col>
      <xdr:colOff>165100</xdr:colOff>
      <xdr:row>56</xdr:row>
      <xdr:rowOff>104366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95493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137495</xdr:rowOff>
    </xdr:from>
    <xdr:to>
      <xdr:col>6</xdr:col>
      <xdr:colOff>38100</xdr:colOff>
      <xdr:row>58</xdr:row>
      <xdr:rowOff>67645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168934</xdr:rowOff>
    </xdr:from>
    <xdr:to>
      <xdr:col>24</xdr:col>
      <xdr:colOff>63500</xdr:colOff>
      <xdr:row>78</xdr:row>
      <xdr:rowOff>4967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70584"/>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146315</xdr:rowOff>
    </xdr:from>
    <xdr:to>
      <xdr:col>19</xdr:col>
      <xdr:colOff>177800</xdr:colOff>
      <xdr:row>78</xdr:row>
      <xdr:rowOff>4967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47965"/>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146315</xdr:rowOff>
    </xdr:from>
    <xdr:to>
      <xdr:col>15</xdr:col>
      <xdr:colOff>50800</xdr:colOff>
      <xdr:row>78</xdr:row>
      <xdr:rowOff>54899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7965"/>
          <a:ext cx="889000" cy="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54899</xdr:rowOff>
    </xdr:from>
    <xdr:to>
      <xdr:col>10</xdr:col>
      <xdr:colOff>114300</xdr:colOff>
      <xdr:row>78</xdr:row>
      <xdr:rowOff>99411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27999"/>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118134</xdr:rowOff>
    </xdr:from>
    <xdr:to>
      <xdr:col>24</xdr:col>
      <xdr:colOff>114300</xdr:colOff>
      <xdr:row>78</xdr:row>
      <xdr:rowOff>48284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33061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3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125617</xdr:rowOff>
    </xdr:from>
    <xdr:to>
      <xdr:col>20</xdr:col>
      <xdr:colOff>38100</xdr:colOff>
      <xdr:row>78</xdr:row>
      <xdr:rowOff>55767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46894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95515</xdr:rowOff>
    </xdr:from>
    <xdr:to>
      <xdr:col>15</xdr:col>
      <xdr:colOff>101600</xdr:colOff>
      <xdr:row>78</xdr:row>
      <xdr:rowOff>25665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4099</xdr:rowOff>
    </xdr:from>
    <xdr:to>
      <xdr:col>10</xdr:col>
      <xdr:colOff>165100</xdr:colOff>
      <xdr:row>78</xdr:row>
      <xdr:rowOff>105699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96826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48611</xdr:rowOff>
    </xdr:from>
    <xdr:to>
      <xdr:col>6</xdr:col>
      <xdr:colOff>38100</xdr:colOff>
      <xdr:row>78</xdr:row>
      <xdr:rowOff>150211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141338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31671</xdr:rowOff>
    </xdr:from>
    <xdr:to>
      <xdr:col>24</xdr:col>
      <xdr:colOff>63500</xdr:colOff>
      <xdr:row>98</xdr:row>
      <xdr:rowOff>48521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33771"/>
          <a:ext cx="8382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118756</xdr:rowOff>
    </xdr:from>
    <xdr:to>
      <xdr:col>19</xdr:col>
      <xdr:colOff>177800</xdr:colOff>
      <xdr:row>98</xdr:row>
      <xdr:rowOff>31671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7956"/>
          <a:ext cx="889000" cy="2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118756</xdr:rowOff>
    </xdr:from>
    <xdr:to>
      <xdr:col>15</xdr:col>
      <xdr:colOff>50800</xdr:colOff>
      <xdr:row>97</xdr:row>
      <xdr:rowOff>25944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795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25944</xdr:rowOff>
    </xdr:from>
    <xdr:to>
      <xdr:col>10</xdr:col>
      <xdr:colOff>114300</xdr:colOff>
      <xdr:row>98</xdr:row>
      <xdr:rowOff>92053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56594"/>
          <a:ext cx="889000" cy="2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169171</xdr:rowOff>
    </xdr:from>
    <xdr:to>
      <xdr:col>24</xdr:col>
      <xdr:colOff>114300</xdr:colOff>
      <xdr:row>98</xdr:row>
      <xdr:rowOff>99321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147598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152321</xdr:rowOff>
    </xdr:from>
    <xdr:to>
      <xdr:col>20</xdr:col>
      <xdr:colOff>38100</xdr:colOff>
      <xdr:row>98</xdr:row>
      <xdr:rowOff>82471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73598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67956</xdr:rowOff>
    </xdr:from>
    <xdr:to>
      <xdr:col>15</xdr:col>
      <xdr:colOff>101600</xdr:colOff>
      <xdr:row>96</xdr:row>
      <xdr:rowOff>169556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146594</xdr:rowOff>
    </xdr:from>
    <xdr:to>
      <xdr:col>10</xdr:col>
      <xdr:colOff>165100</xdr:colOff>
      <xdr:row>97</xdr:row>
      <xdr:rowOff>76744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93271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41253</xdr:rowOff>
    </xdr:from>
    <xdr:to>
      <xdr:col>6</xdr:col>
      <xdr:colOff>38100</xdr:colOff>
      <xdr:row>98</xdr:row>
      <xdr:rowOff>142853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133980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87694</xdr:rowOff>
    </xdr:from>
    <xdr:to>
      <xdr:col>55</xdr:col>
      <xdr:colOff>0</xdr:colOff>
      <xdr:row>58</xdr:row>
      <xdr:rowOff>121610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31794"/>
          <a:ext cx="8382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87694</xdr:rowOff>
    </xdr:from>
    <xdr:to>
      <xdr:col>50</xdr:col>
      <xdr:colOff>114300</xdr:colOff>
      <xdr:row>58</xdr:row>
      <xdr:rowOff>132614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1794"/>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77270</xdr:rowOff>
    </xdr:from>
    <xdr:to>
      <xdr:col>45</xdr:col>
      <xdr:colOff>177800</xdr:colOff>
      <xdr:row>58</xdr:row>
      <xdr:rowOff>132614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1370"/>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77270</xdr:rowOff>
    </xdr:from>
    <xdr:to>
      <xdr:col>41</xdr:col>
      <xdr:colOff>50800</xdr:colOff>
      <xdr:row>58</xdr:row>
      <xdr:rowOff>99489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137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70810</xdr:rowOff>
    </xdr:from>
    <xdr:to>
      <xdr:col>55</xdr:col>
      <xdr:colOff>50800</xdr:colOff>
      <xdr:row>59</xdr:row>
      <xdr:rowOff>960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157187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36894</xdr:rowOff>
    </xdr:from>
    <xdr:to>
      <xdr:col>50</xdr:col>
      <xdr:colOff>165100</xdr:colOff>
      <xdr:row>58</xdr:row>
      <xdr:rowOff>138494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129621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81814</xdr:rowOff>
    </xdr:from>
    <xdr:to>
      <xdr:col>46</xdr:col>
      <xdr:colOff>38100</xdr:colOff>
      <xdr:row>59</xdr:row>
      <xdr:rowOff>11964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26470</xdr:rowOff>
    </xdr:from>
    <xdr:to>
      <xdr:col>41</xdr:col>
      <xdr:colOff>101600</xdr:colOff>
      <xdr:row>58</xdr:row>
      <xdr:rowOff>128070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119197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48689</xdr:rowOff>
    </xdr:from>
    <xdr:to>
      <xdr:col>36</xdr:col>
      <xdr:colOff>165100</xdr:colOff>
      <xdr:row>58</xdr:row>
      <xdr:rowOff>150289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141416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169867</xdr:rowOff>
    </xdr:from>
    <xdr:to>
      <xdr:col>55</xdr:col>
      <xdr:colOff>0</xdr:colOff>
      <xdr:row>78</xdr:row>
      <xdr:rowOff>170225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42967"/>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169867</xdr:rowOff>
    </xdr:from>
    <xdr:to>
      <xdr:col>50</xdr:col>
      <xdr:colOff>114300</xdr:colOff>
      <xdr:row>79</xdr:row>
      <xdr:rowOff>25240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2967"/>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7372</xdr:rowOff>
    </xdr:from>
    <xdr:to>
      <xdr:col>45</xdr:col>
      <xdr:colOff>177800</xdr:colOff>
      <xdr:row>79</xdr:row>
      <xdr:rowOff>25240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1922"/>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7372</xdr:rowOff>
    </xdr:from>
    <xdr:to>
      <xdr:col>41</xdr:col>
      <xdr:colOff>50800</xdr:colOff>
      <xdr:row>79</xdr:row>
      <xdr:rowOff>30657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1922"/>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119425</xdr:rowOff>
    </xdr:from>
    <xdr:to>
      <xdr:col>55</xdr:col>
      <xdr:colOff>50800</xdr:colOff>
      <xdr:row>79</xdr:row>
      <xdr:rowOff>49575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34352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119067</xdr:rowOff>
    </xdr:from>
    <xdr:to>
      <xdr:col>50</xdr:col>
      <xdr:colOff>165100</xdr:colOff>
      <xdr:row>79</xdr:row>
      <xdr:rowOff>49217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40344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145890</xdr:rowOff>
    </xdr:from>
    <xdr:to>
      <xdr:col>46</xdr:col>
      <xdr:colOff>38100</xdr:colOff>
      <xdr:row>79</xdr:row>
      <xdr:rowOff>76040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67167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128022</xdr:rowOff>
    </xdr:from>
    <xdr:to>
      <xdr:col>41</xdr:col>
      <xdr:colOff>101600</xdr:colOff>
      <xdr:row>79</xdr:row>
      <xdr:rowOff>58172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151307</xdr:rowOff>
    </xdr:from>
    <xdr:to>
      <xdr:col>36</xdr:col>
      <xdr:colOff>165100</xdr:colOff>
      <xdr:row>79</xdr:row>
      <xdr:rowOff>81457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72584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112588</xdr:rowOff>
    </xdr:from>
    <xdr:to>
      <xdr:col>55</xdr:col>
      <xdr:colOff>0</xdr:colOff>
      <xdr:row>97</xdr:row>
      <xdr:rowOff>120735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3238"/>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120735</xdr:rowOff>
    </xdr:from>
    <xdr:to>
      <xdr:col>50</xdr:col>
      <xdr:colOff>114300</xdr:colOff>
      <xdr:row>97</xdr:row>
      <xdr:rowOff>142123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51385"/>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142123</xdr:rowOff>
    </xdr:from>
    <xdr:to>
      <xdr:col>45</xdr:col>
      <xdr:colOff>177800</xdr:colOff>
      <xdr:row>97</xdr:row>
      <xdr:rowOff>153279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7277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153279</xdr:rowOff>
    </xdr:from>
    <xdr:to>
      <xdr:col>41</xdr:col>
      <xdr:colOff>50800</xdr:colOff>
      <xdr:row>98</xdr:row>
      <xdr:rowOff>12250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83929"/>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61788</xdr:rowOff>
    </xdr:from>
    <xdr:to>
      <xdr:col>55</xdr:col>
      <xdr:colOff>50800</xdr:colOff>
      <xdr:row>97</xdr:row>
      <xdr:rowOff>163388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148165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69935</xdr:rowOff>
    </xdr:from>
    <xdr:to>
      <xdr:col>50</xdr:col>
      <xdr:colOff>165100</xdr:colOff>
      <xdr:row>98</xdr:row>
      <xdr:rowOff>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162662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91323</xdr:rowOff>
    </xdr:from>
    <xdr:to>
      <xdr:col>46</xdr:col>
      <xdr:colOff>38100</xdr:colOff>
      <xdr:row>98</xdr:row>
      <xdr:rowOff>21473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102479</xdr:rowOff>
    </xdr:from>
    <xdr:to>
      <xdr:col>41</xdr:col>
      <xdr:colOff>101600</xdr:colOff>
      <xdr:row>98</xdr:row>
      <xdr:rowOff>32629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23756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132900</xdr:rowOff>
    </xdr:from>
    <xdr:to>
      <xdr:col>36</xdr:col>
      <xdr:colOff>165100</xdr:colOff>
      <xdr:row>98</xdr:row>
      <xdr:rowOff>63050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54177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50876</xdr:rowOff>
    </xdr:from>
    <xdr:to>
      <xdr:col>85</xdr:col>
      <xdr:colOff>127000</xdr:colOff>
      <xdr:row>37</xdr:row>
      <xdr:rowOff>126479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3076"/>
          <a:ext cx="838200" cy="2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95441</xdr:rowOff>
    </xdr:from>
    <xdr:to>
      <xdr:col>81</xdr:col>
      <xdr:colOff>50800</xdr:colOff>
      <xdr:row>37</xdr:row>
      <xdr:rowOff>126479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39091"/>
          <a:ext cx="889000" cy="3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95441</xdr:rowOff>
    </xdr:from>
    <xdr:to>
      <xdr:col>76</xdr:col>
      <xdr:colOff>114300</xdr:colOff>
      <xdr:row>37</xdr:row>
      <xdr:rowOff>120802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39091"/>
          <a:ext cx="889000" cy="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120802</xdr:rowOff>
    </xdr:from>
    <xdr:to>
      <xdr:col>71</xdr:col>
      <xdr:colOff>177800</xdr:colOff>
      <xdr:row>37</xdr:row>
      <xdr:rowOff>140944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64452"/>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xdr:rowOff>
    </xdr:from>
    <xdr:to>
      <xdr:col>85</xdr:col>
      <xdr:colOff>177800</xdr:colOff>
      <xdr:row>36</xdr:row>
      <xdr:rowOff>101676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22953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75679</xdr:rowOff>
    </xdr:from>
    <xdr:to>
      <xdr:col>81</xdr:col>
      <xdr:colOff>101600</xdr:colOff>
      <xdr:row>38</xdr:row>
      <xdr:rowOff>5829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168406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44641</xdr:rowOff>
    </xdr:from>
    <xdr:to>
      <xdr:col>76</xdr:col>
      <xdr:colOff>165100</xdr:colOff>
      <xdr:row>37</xdr:row>
      <xdr:rowOff>146241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137368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70002</xdr:rowOff>
    </xdr:from>
    <xdr:to>
      <xdr:col>72</xdr:col>
      <xdr:colOff>38100</xdr:colOff>
      <xdr:row>38</xdr:row>
      <xdr:rowOff>152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162730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90144</xdr:rowOff>
    </xdr:from>
    <xdr:to>
      <xdr:col>67</xdr:col>
      <xdr:colOff>101600</xdr:colOff>
      <xdr:row>38</xdr:row>
      <xdr:rowOff>20295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3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143394</xdr:rowOff>
    </xdr:from>
    <xdr:to>
      <xdr:col>85</xdr:col>
      <xdr:colOff>127000</xdr:colOff>
      <xdr:row>58</xdr:row>
      <xdr:rowOff>102755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4594"/>
          <a:ext cx="838200" cy="3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97758</xdr:rowOff>
    </xdr:from>
    <xdr:to>
      <xdr:col>81</xdr:col>
      <xdr:colOff>50800</xdr:colOff>
      <xdr:row>58</xdr:row>
      <xdr:rowOff>102755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1858"/>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97458</xdr:rowOff>
    </xdr:from>
    <xdr:to>
      <xdr:col>76</xdr:col>
      <xdr:colOff>114300</xdr:colOff>
      <xdr:row>58</xdr:row>
      <xdr:rowOff>97758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1558"/>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46738</xdr:rowOff>
    </xdr:from>
    <xdr:to>
      <xdr:col>71</xdr:col>
      <xdr:colOff>177800</xdr:colOff>
      <xdr:row>58</xdr:row>
      <xdr:rowOff>97458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0838"/>
          <a:ext cx="889000" cy="5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92594</xdr:rowOff>
    </xdr:from>
    <xdr:to>
      <xdr:col>85</xdr:col>
      <xdr:colOff>177800</xdr:colOff>
      <xdr:row>57</xdr:row>
      <xdr:rowOff>22744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115471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4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51955</xdr:rowOff>
    </xdr:from>
    <xdr:to>
      <xdr:col>81</xdr:col>
      <xdr:colOff>101600</xdr:colOff>
      <xdr:row>58</xdr:row>
      <xdr:rowOff>153555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144682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46958</xdr:rowOff>
    </xdr:from>
    <xdr:to>
      <xdr:col>76</xdr:col>
      <xdr:colOff>165100</xdr:colOff>
      <xdr:row>58</xdr:row>
      <xdr:rowOff>148558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46658</xdr:rowOff>
    </xdr:from>
    <xdr:to>
      <xdr:col>72</xdr:col>
      <xdr:colOff>38100</xdr:colOff>
      <xdr:row>58</xdr:row>
      <xdr:rowOff>148258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139385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167388</xdr:rowOff>
    </xdr:from>
    <xdr:to>
      <xdr:col>67</xdr:col>
      <xdr:colOff>101600</xdr:colOff>
      <xdr:row>58</xdr:row>
      <xdr:rowOff>97538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114065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1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85567</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58667"/>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132797</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5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121000</xdr:rowOff>
    </xdr:from>
    <xdr:to>
      <xdr:col>71</xdr:col>
      <xdr:colOff>177800</xdr:colOff>
      <xdr:row>78</xdr:row>
      <xdr:rowOff>132797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94100"/>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34767</xdr:rowOff>
    </xdr:from>
    <xdr:to>
      <xdr:col>85</xdr:col>
      <xdr:colOff>177800</xdr:colOff>
      <xdr:row>78</xdr:row>
      <xdr:rowOff>136367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81997</xdr:rowOff>
    </xdr:from>
    <xdr:to>
      <xdr:col>72</xdr:col>
      <xdr:colOff>38100</xdr:colOff>
      <xdr:row>79</xdr:row>
      <xdr:rowOff>12147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3274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70200</xdr:rowOff>
    </xdr:from>
    <xdr:to>
      <xdr:col>67</xdr:col>
      <xdr:colOff>101600</xdr:colOff>
      <xdr:row>79</xdr:row>
      <xdr:rowOff>350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162927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3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99512</xdr:rowOff>
    </xdr:from>
    <xdr:to>
      <xdr:col>85</xdr:col>
      <xdr:colOff>127000</xdr:colOff>
      <xdr:row>96</xdr:row>
      <xdr:rowOff>105039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58712"/>
          <a:ext cx="8382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105039</xdr:rowOff>
    </xdr:from>
    <xdr:to>
      <xdr:col>81</xdr:col>
      <xdr:colOff>50800</xdr:colOff>
      <xdr:row>96</xdr:row>
      <xdr:rowOff>120211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64239"/>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120211</xdr:rowOff>
    </xdr:from>
    <xdr:to>
      <xdr:col>76</xdr:col>
      <xdr:colOff>114300</xdr:colOff>
      <xdr:row>96</xdr:row>
      <xdr:rowOff>131025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94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131025</xdr:rowOff>
    </xdr:from>
    <xdr:to>
      <xdr:col>71</xdr:col>
      <xdr:colOff>177800</xdr:colOff>
      <xdr:row>96</xdr:row>
      <xdr:rowOff>136037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90225"/>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48712</xdr:rowOff>
    </xdr:from>
    <xdr:to>
      <xdr:col>85</xdr:col>
      <xdr:colOff>177800</xdr:colOff>
      <xdr:row>96</xdr:row>
      <xdr:rowOff>150312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27139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54239</xdr:rowOff>
    </xdr:from>
    <xdr:to>
      <xdr:col>81</xdr:col>
      <xdr:colOff>101600</xdr:colOff>
      <xdr:row>96</xdr:row>
      <xdr:rowOff>155839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69411</xdr:rowOff>
    </xdr:from>
    <xdr:to>
      <xdr:col>76</xdr:col>
      <xdr:colOff>165100</xdr:colOff>
      <xdr:row>96</xdr:row>
      <xdr:rowOff>171011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80225</xdr:rowOff>
    </xdr:from>
    <xdr:to>
      <xdr:col>72</xdr:col>
      <xdr:colOff>38100</xdr:colOff>
      <xdr:row>97</xdr:row>
      <xdr:rowOff>10375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85237</xdr:rowOff>
    </xdr:from>
    <xdr:to>
      <xdr:col>67</xdr:col>
      <xdr:colOff>101600</xdr:colOff>
      <xdr:row>97</xdr:row>
      <xdr:rowOff>15387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総務費は、類似団体平均を下回って推移していたが、財政調整基金及び減債基金の積立てを行わなかったため、前年度と比較して類似団体平均との乖離　が大きくなった。</a:t>
          </a:r>
        </a:p>
        <a:p>
          <a:r>
            <a:rPr kumimoji="1" lang="ja-JP" altLang="en-US" sz="1100">
              <a:latin typeface="ＭＳ Ｐゴシック" panose="020B0600070205080204" pitchFamily="50" charset="-128"/>
              <a:ea typeface="ＭＳ Ｐゴシック" panose="020B0600070205080204" pitchFamily="50" charset="-128"/>
            </a:rPr>
            <a:t>　民生費は、電力・ガス・食料品等価格高騰重点支援給付金給付事業の実施により、前年度と比較して増加しているが、類似団体平均を下回っている。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衛生費は、江戸崎地方衛生土木組合の焼却施設の解体等に係る負担金が増加したが、一方で建設に係る負担金が減少したことにより、前年度からやや減少し、類似団体平均を下回っている。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土木費は、下水道事業会計補助金が増加したことにより、前年度に引き続き上昇したが、類似団体平均を下回って推移している。</a:t>
          </a:r>
        </a:p>
        <a:p>
          <a:r>
            <a:rPr kumimoji="1" lang="ja-JP" altLang="en-US" sz="1100">
              <a:latin typeface="ＭＳ Ｐゴシック" panose="020B0600070205080204" pitchFamily="50" charset="-128"/>
              <a:ea typeface="ＭＳ Ｐゴシック" panose="020B0600070205080204" pitchFamily="50" charset="-128"/>
            </a:rPr>
            <a:t>　消防費は、屋外防災行政無線システム更新事業の実施により、前年度と比較して大きく増加しており、類似団体平均を上回った。</a:t>
          </a:r>
        </a:p>
        <a:p>
          <a:r>
            <a:rPr kumimoji="1" lang="ja-JP" altLang="en-US" sz="1100">
              <a:latin typeface="ＭＳ Ｐゴシック" panose="020B0600070205080204" pitchFamily="50" charset="-128"/>
              <a:ea typeface="ＭＳ Ｐゴシック" panose="020B0600070205080204" pitchFamily="50" charset="-128"/>
            </a:rPr>
            <a:t>　教育費は、統合小学校建設工事の実施により、前年度と比較して大きく増加しており、類似団体平均を上回った。</a:t>
          </a:r>
        </a:p>
        <a:p>
          <a:r>
            <a:rPr kumimoji="1" lang="ja-JP" altLang="en-US" sz="1100">
              <a:latin typeface="ＭＳ Ｐゴシック" panose="020B0600070205080204" pitchFamily="50" charset="-128"/>
              <a:ea typeface="ＭＳ Ｐゴシック" panose="020B0600070205080204" pitchFamily="50" charset="-128"/>
            </a:rPr>
            <a:t>　公債費は、類似団体平均と比較して低い水準で推移しているが、臨時財政対策債の償還費の増加等により上昇傾向にある。今後も、統合小学校建設事業に係る学校教育施設等整備事業債の元金償還開始等により、公債費の増加が見込まれるため、起債事業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標準財政規模に対する財政調整基金残高の比率について、統合小学校建設事業により、財政調整基金を約</a:t>
          </a:r>
          <a:r>
            <a:rPr kumimoji="1" lang="en-US" altLang="ja-JP" sz="1100">
              <a:latin typeface="ＭＳ ゴシック" pitchFamily="49" charset="-128"/>
              <a:ea typeface="ＭＳ ゴシック" pitchFamily="49" charset="-128"/>
            </a:rPr>
            <a:t>160</a:t>
          </a:r>
          <a:r>
            <a:rPr kumimoji="1" lang="ja-JP" altLang="en-US" sz="1100">
              <a:latin typeface="ＭＳ ゴシック" pitchFamily="49" charset="-128"/>
              <a:ea typeface="ＭＳ ゴシック" pitchFamily="49" charset="-128"/>
            </a:rPr>
            <a:t>百万円取り崩したことから、基金残高は前年度と比較し</a:t>
          </a:r>
          <a:r>
            <a:rPr kumimoji="1" lang="en-US" altLang="ja-JP" sz="1100">
              <a:latin typeface="ＭＳ ゴシック" pitchFamily="49" charset="-128"/>
              <a:ea typeface="ＭＳ ゴシック" pitchFamily="49" charset="-128"/>
            </a:rPr>
            <a:t>3.63</a:t>
          </a:r>
          <a:r>
            <a:rPr kumimoji="1" lang="ja-JP" altLang="en-US" sz="1100">
              <a:latin typeface="ＭＳ ゴシック" pitchFamily="49" charset="-128"/>
              <a:ea typeface="ＭＳ ゴシック" pitchFamily="49" charset="-128"/>
            </a:rPr>
            <a:t>ポイントの減となっている。今後、令和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年度の継続事業である統合小学校建設事業により、財政調整基金の更なる取崩しが見込まれる。令和</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年度以降、歳入の確保、歳出の抑制を図り、財政調整基金の確保に努める。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％の間で推移しているが、実質単年度収支の比率については、令和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年度は財政調整基金を積立てしたことによりプラスとなっているが、令和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水道事業会計は、借入金の償還額は横ばいで推移しているが、給水収益の減少及び一般管理費の増加により、黒字額が減少している。</a:t>
          </a:r>
        </a:p>
        <a:p>
          <a:r>
            <a:rPr kumimoji="1" lang="ja-JP" altLang="en-US" sz="1100">
              <a:latin typeface="ＭＳ ゴシック" pitchFamily="49" charset="-128"/>
              <a:ea typeface="ＭＳ ゴシック" pitchFamily="49" charset="-128"/>
            </a:rPr>
            <a:t>　下水道事業会計は、営業収益の増加により、令和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年度と同水準まで黒字が増加してきている。</a:t>
          </a:r>
        </a:p>
        <a:p>
          <a:r>
            <a:rPr kumimoji="1" lang="ja-JP" altLang="en-US" sz="1100">
              <a:latin typeface="ＭＳ ゴシック" pitchFamily="49" charset="-128"/>
              <a:ea typeface="ＭＳ ゴシック" pitchFamily="49" charset="-128"/>
            </a:rPr>
            <a:t>　電気事業会計については、平成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年度末より売電を開始し、順調に売電が行えており、黒字額が増加している。</a:t>
          </a:r>
        </a:p>
        <a:p>
          <a:r>
            <a:rPr kumimoji="1" lang="ja-JP" altLang="en-US" sz="1100">
              <a:latin typeface="ＭＳ ゴシック" pitchFamily="49" charset="-128"/>
              <a:ea typeface="ＭＳ ゴシック" pitchFamily="49" charset="-128"/>
            </a:rPr>
            <a:t>　一般会計は、前年度から歳入歳出ともに増加したが、統合小学校建設事業に係る継続費の逓次繰越等により、約</a:t>
          </a:r>
          <a:r>
            <a:rPr kumimoji="1" lang="en-US" altLang="ja-JP" sz="1100">
              <a:latin typeface="ＭＳ ゴシック" pitchFamily="49" charset="-128"/>
              <a:ea typeface="ＭＳ ゴシック" pitchFamily="49" charset="-128"/>
            </a:rPr>
            <a:t>158</a:t>
          </a:r>
          <a:r>
            <a:rPr kumimoji="1" lang="ja-JP" altLang="en-US" sz="1100">
              <a:latin typeface="ＭＳ ゴシック" pitchFamily="49" charset="-128"/>
              <a:ea typeface="ＭＳ ゴシック" pitchFamily="49" charset="-128"/>
            </a:rPr>
            <a:t>百万円の財源を翌年度に繰り越した影響で、黒字額は前年度と比較して減少している。</a:t>
          </a:r>
        </a:p>
        <a:p>
          <a:r>
            <a:rPr kumimoji="1" lang="ja-JP" altLang="en-US" sz="1100">
              <a:latin typeface="ＭＳ ゴシック" pitchFamily="49" charset="-128"/>
              <a:ea typeface="ＭＳ ゴシック" pitchFamily="49" charset="-128"/>
            </a:rPr>
            <a:t>　国民健康保険特別会計については、国民健康保険事業費納付金の増等による歳出増の影響で、黒字額が減少している。</a:t>
          </a:r>
        </a:p>
        <a:p>
          <a:r>
            <a:rPr kumimoji="1" lang="ja-JP" altLang="en-US" sz="1100">
              <a:latin typeface="ＭＳ ゴシック" pitchFamily="49" charset="-128"/>
              <a:ea typeface="ＭＳ ゴシック" pitchFamily="49" charset="-128"/>
            </a:rPr>
            <a:t>　全体としては、すべての会計において赤字はないが、黒字額は昨年度に比較して減少しており、一般会計の黒字額の減少の影響が大きい。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は、臨時財政対策債等の既往債の償還開始により元利償還金が年々増加している。下水道事業会計においては、資本的収支に計上される下水道事業会計繰出金決算額減少による準元利償還金算入額（</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条分）の減により、公営企業地方債の元利償還金に対する繰入金は前年度と比較して減少している。</a:t>
          </a:r>
        </a:p>
        <a:p>
          <a:r>
            <a:rPr kumimoji="1" lang="ja-JP" altLang="en-US" sz="1100">
              <a:latin typeface="ＭＳ ゴシック" pitchFamily="49" charset="-128"/>
              <a:ea typeface="ＭＳ ゴシック" pitchFamily="49" charset="-128"/>
            </a:rPr>
            <a:t>　算入公債費等は、令和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年度までは臨時財政対策債償還費の算入額の増により増加傾向にあったが、令和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年度地方税減収補てん債、平成</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年度減税補填債等の算入終了により、前年度から減少した。</a:t>
          </a:r>
        </a:p>
        <a:p>
          <a:r>
            <a:rPr kumimoji="1" lang="ja-JP" altLang="en-US" sz="1100">
              <a:latin typeface="ＭＳ ゴシック" pitchFamily="49" charset="-128"/>
              <a:ea typeface="ＭＳ ゴシック" pitchFamily="49" charset="-128"/>
            </a:rPr>
            <a:t>　令和元年度債元金償還開始等による元利償還金の増及び一部事務組合負担金増により、実質公債費比率の分子は前年度から増加した。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将来負担額の一般会計等に係る地方債の現在高は、統合小学校建設事業に係る学校教育施設等整備事業債等を発行し、令和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年度地方債の借入が償還額を上回ったため、増加している。公営企業債等繰入見込額は、下水道事業への繰出基準割合の減により、減少している。</a:t>
          </a:r>
        </a:p>
        <a:p>
          <a:r>
            <a:rPr kumimoji="1" lang="ja-JP" altLang="en-US" sz="1200">
              <a:latin typeface="ＭＳ ゴシック" pitchFamily="49" charset="-128"/>
              <a:ea typeface="ＭＳ ゴシック" pitchFamily="49" charset="-128"/>
            </a:rPr>
            <a:t>　また、充当可能財源等の充当可能基金については、財政調整基金、学校施設建設基金の取崩しにより減少しており、基準財政需要額算入見込額についても、公債費等の算入額の減により減少している。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・ふるさと応援寄附金の増加により、ふるさと応援基金残高は大きく伸び、約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百万円の増となった。一方で、統合小学校建設事業により、財政調整基金で約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百万円を取り崩したため、基金全体の残高は減少した。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年度の継続事業である統合小学校建設事業により、財政調整基金の更なる取崩しが見込まれる。また、学校施設建設基金については、令和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年度に全額を取り崩す予定である。したがって、基金全体の残高は減少が見込まれる。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ヵ年実施計画からも今後、公共施設の老朽化等に伴う改修も予定されていることから、令和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年度以降で財政調整基金の積立てを優先とし、これに充当するための一般財源の平準化を図るため、基金の計画的な積立て及び処分を行う必要がある。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・ふるさと応援基金は、美浦村を応援する個人又は団体からの寄附金を財源として、その意思を村政の新たな展開や充実を図るための施策の財源に充てる。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・地域福祉基金は、地域における高齢者保健福祉の推進、整備及び民間福祉活動に対する助成に充てる。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・学校施設建設基金は、学校施設の建設資金に充てる。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・陸平基金は、国指定史跡である陸平貝塚の保存と活用等に充てる。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・ふるさと応援基金は、特別支援教育支援員配置事業、文化財保護事業等で約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百万円を取り崩した。一方で、ふるさと応援寄附金の増加により約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・学校施設建設基金は、教育事業費指定寄附金から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百万円の積立てを行った。一方で、統合小学校建設事業の財源として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・陸平基金は、陸平貝塚の文化財の保存・活用、施設の管理費等の財源として約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百万円を取り崩した。一方で、陸平貝塚に隣接するゴルフ場及びゴルフ場利用者からの寄附金約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年度から統合小学校建設事業の事業費に充当しており、建設事業最終年度である令和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年度には基金残高は全額取り崩す見込みである。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・ふるさと応援基金については、ふるさと応援寄附金の事業費に充当しており、翌年度で精算されるため基金残高は寄付額に応じ増減する。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百万円の減少となっている。これは、統合小学校建設事業により、財政調整基金を取り崩したためである。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年度の継続事業である統合小学校建設事業により、財政調整基金の更なる取崩しが見込まれる。令和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年度以降で財政調整基金の積立てを優先し、景気後退による税収減収等不測の事態に備えるため、標準財政規模の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百万円の減少となっている。これは、令和元年度に実施した小学校給食室改修事業に係る起債等の償還に充てるため、約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年度の継続事業である統合小学校建設事業により起債額の増加が見込まれ、この元金償還に充てるため、令和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年度までにかけて順次取り崩す予定のため、基金残高は漸減する。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77</v>
      </c>
      <c r="C2" s="178"/>
      <c r="D2" s="179"/>
    </row>
    <row r="3" spans="1:119" ht="18.75" customHeight="1" thickBot="1" x14ac:dyDescent="0.2">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8333269</v>
      </c>
      <c r="BO4" s="415"/>
      <c r="BP4" s="415"/>
      <c r="BQ4" s="415"/>
      <c r="BR4" s="415"/>
      <c r="BS4" s="415"/>
      <c r="BT4" s="415"/>
      <c r="BU4" s="416"/>
      <c r="BV4" s="414">
        <v>7086266</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4.8</v>
      </c>
      <c r="CU4" s="589"/>
      <c r="CV4" s="589"/>
      <c r="CW4" s="589"/>
      <c r="CX4" s="589"/>
      <c r="CY4" s="589"/>
      <c r="CZ4" s="589"/>
      <c r="DA4" s="590"/>
      <c r="DB4" s="588">
        <v>7.1</v>
      </c>
      <c r="DC4" s="589"/>
      <c r="DD4" s="589"/>
      <c r="DE4" s="589"/>
      <c r="DF4" s="589"/>
      <c r="DG4" s="589"/>
      <c r="DH4" s="589"/>
      <c r="DI4" s="590"/>
    </row>
    <row r="5" spans="1:119" ht="18.75" customHeight="1" x14ac:dyDescent="0.15">
      <c r="A5" s="177"/>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7955378</v>
      </c>
      <c r="BO5" s="420"/>
      <c r="BP5" s="420"/>
      <c r="BQ5" s="420"/>
      <c r="BR5" s="420"/>
      <c r="BS5" s="420"/>
      <c r="BT5" s="420"/>
      <c r="BU5" s="421"/>
      <c r="BV5" s="419">
        <v>6754740</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92.1</v>
      </c>
      <c r="CU5" s="390"/>
      <c r="CV5" s="390"/>
      <c r="CW5" s="390"/>
      <c r="CX5" s="390"/>
      <c r="CY5" s="390"/>
      <c r="CZ5" s="390"/>
      <c r="DA5" s="391"/>
      <c r="DB5" s="389">
        <v>88.6</v>
      </c>
      <c r="DC5" s="390"/>
      <c r="DD5" s="390"/>
      <c r="DE5" s="390"/>
      <c r="DF5" s="390"/>
      <c r="DG5" s="390"/>
      <c r="DH5" s="390"/>
      <c r="DI5" s="391"/>
    </row>
    <row r="6" spans="1:119" ht="18.75" customHeight="1" x14ac:dyDescent="0.15">
      <c r="A6" s="177"/>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377891</v>
      </c>
      <c r="BO6" s="420"/>
      <c r="BP6" s="420"/>
      <c r="BQ6" s="420"/>
      <c r="BR6" s="420"/>
      <c r="BS6" s="420"/>
      <c r="BT6" s="420"/>
      <c r="BU6" s="421"/>
      <c r="BV6" s="419">
        <v>331526</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93</v>
      </c>
      <c r="CU6" s="563"/>
      <c r="CV6" s="563"/>
      <c r="CW6" s="563"/>
      <c r="CX6" s="563"/>
      <c r="CY6" s="563"/>
      <c r="CZ6" s="563"/>
      <c r="DA6" s="564"/>
      <c r="DB6" s="562">
        <v>90.6</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158472</v>
      </c>
      <c r="BO7" s="420"/>
      <c r="BP7" s="420"/>
      <c r="BQ7" s="420"/>
      <c r="BR7" s="420"/>
      <c r="BS7" s="420"/>
      <c r="BT7" s="420"/>
      <c r="BU7" s="421"/>
      <c r="BV7" s="419">
        <v>4264</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4616515</v>
      </c>
      <c r="CU7" s="420"/>
      <c r="CV7" s="420"/>
      <c r="CW7" s="420"/>
      <c r="CX7" s="420"/>
      <c r="CY7" s="420"/>
      <c r="CZ7" s="420"/>
      <c r="DA7" s="421"/>
      <c r="DB7" s="419">
        <v>4581002</v>
      </c>
      <c r="DC7" s="420"/>
      <c r="DD7" s="420"/>
      <c r="DE7" s="420"/>
      <c r="DF7" s="420"/>
      <c r="DG7" s="420"/>
      <c r="DH7" s="420"/>
      <c r="DI7" s="421"/>
    </row>
    <row r="8" spans="1:119" ht="18.75" customHeight="1" thickBot="1" x14ac:dyDescent="0.2">
      <c r="A8" s="177"/>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219419</v>
      </c>
      <c r="BO8" s="420"/>
      <c r="BP8" s="420"/>
      <c r="BQ8" s="420"/>
      <c r="BR8" s="420"/>
      <c r="BS8" s="420"/>
      <c r="BT8" s="420"/>
      <c r="BU8" s="421"/>
      <c r="BV8" s="419">
        <v>327262</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0.61</v>
      </c>
      <c r="CU8" s="523"/>
      <c r="CV8" s="523"/>
      <c r="CW8" s="523"/>
      <c r="CX8" s="523"/>
      <c r="CY8" s="523"/>
      <c r="CZ8" s="523"/>
      <c r="DA8" s="524"/>
      <c r="DB8" s="522">
        <v>0.63</v>
      </c>
      <c r="DC8" s="523"/>
      <c r="DD8" s="523"/>
      <c r="DE8" s="523"/>
      <c r="DF8" s="523"/>
      <c r="DG8" s="523"/>
      <c r="DH8" s="523"/>
      <c r="DI8" s="524"/>
    </row>
    <row r="9" spans="1:119" ht="18.75" customHeight="1" thickBot="1" x14ac:dyDescent="0.2">
      <c r="A9" s="177"/>
      <c r="B9" s="551" t="s">
        <v>106</v>
      </c>
      <c r="C9" s="552"/>
      <c r="D9" s="552"/>
      <c r="E9" s="552"/>
      <c r="F9" s="552"/>
      <c r="G9" s="552"/>
      <c r="H9" s="552"/>
      <c r="I9" s="552"/>
      <c r="J9" s="552"/>
      <c r="K9" s="472"/>
      <c r="L9" s="553" t="s">
        <v>107</v>
      </c>
      <c r="M9" s="554"/>
      <c r="N9" s="554"/>
      <c r="O9" s="554"/>
      <c r="P9" s="554"/>
      <c r="Q9" s="555"/>
      <c r="R9" s="556">
        <v>14602</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-107843</v>
      </c>
      <c r="BO9" s="420"/>
      <c r="BP9" s="420"/>
      <c r="BQ9" s="420"/>
      <c r="BR9" s="420"/>
      <c r="BS9" s="420"/>
      <c r="BT9" s="420"/>
      <c r="BU9" s="421"/>
      <c r="BV9" s="419">
        <v>-43143</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12.1</v>
      </c>
      <c r="CU9" s="390"/>
      <c r="CV9" s="390"/>
      <c r="CW9" s="390"/>
      <c r="CX9" s="390"/>
      <c r="CY9" s="390"/>
      <c r="CZ9" s="390"/>
      <c r="DA9" s="391"/>
      <c r="DB9" s="389">
        <v>12.4</v>
      </c>
      <c r="DC9" s="390"/>
      <c r="DD9" s="390"/>
      <c r="DE9" s="390"/>
      <c r="DF9" s="390"/>
      <c r="DG9" s="390"/>
      <c r="DH9" s="390"/>
      <c r="DI9" s="391"/>
    </row>
    <row r="10" spans="1:119" ht="18.75" customHeight="1" thickBot="1" x14ac:dyDescent="0.2">
      <c r="A10" s="177"/>
      <c r="B10" s="551"/>
      <c r="C10" s="552"/>
      <c r="D10" s="552"/>
      <c r="E10" s="552"/>
      <c r="F10" s="552"/>
      <c r="G10" s="552"/>
      <c r="H10" s="552"/>
      <c r="I10" s="552"/>
      <c r="J10" s="552"/>
      <c r="K10" s="472"/>
      <c r="L10" s="392" t="s">
        <v>112</v>
      </c>
      <c r="M10" s="393"/>
      <c r="N10" s="393"/>
      <c r="O10" s="393"/>
      <c r="P10" s="393"/>
      <c r="Q10" s="394"/>
      <c r="R10" s="395">
        <v>15842</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0</v>
      </c>
      <c r="BO10" s="420"/>
      <c r="BP10" s="420"/>
      <c r="BQ10" s="420"/>
      <c r="BR10" s="420"/>
      <c r="BS10" s="420"/>
      <c r="BT10" s="420"/>
      <c r="BU10" s="421"/>
      <c r="BV10" s="419">
        <v>143887</v>
      </c>
      <c r="BW10" s="420"/>
      <c r="BX10" s="420"/>
      <c r="BY10" s="420"/>
      <c r="BZ10" s="420"/>
      <c r="CA10" s="420"/>
      <c r="CB10" s="420"/>
      <c r="CC10" s="421"/>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90</v>
      </c>
      <c r="AV11" s="467"/>
      <c r="AW11" s="467"/>
      <c r="AX11" s="467"/>
      <c r="AY11" s="399" t="s">
        <v>119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120</v>
      </c>
      <c r="CE11" s="373"/>
      <c r="CF11" s="373"/>
      <c r="CG11" s="373"/>
      <c r="CH11" s="373"/>
      <c r="CI11" s="373"/>
      <c r="CJ11" s="373"/>
      <c r="CK11" s="373"/>
      <c r="CL11" s="373"/>
      <c r="CM11" s="373"/>
      <c r="CN11" s="373"/>
      <c r="CO11" s="373"/>
      <c r="CP11" s="373"/>
      <c r="CQ11" s="373"/>
      <c r="CR11" s="373"/>
      <c r="CS11" s="429"/>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77"/>
      <c r="B12" s="525" t="s">
        <v>122</v>
      </c>
      <c r="C12" s="526"/>
      <c r="D12" s="526"/>
      <c r="E12" s="526"/>
      <c r="F12" s="526"/>
      <c r="G12" s="526"/>
      <c r="H12" s="526"/>
      <c r="I12" s="526"/>
      <c r="J12" s="526"/>
      <c r="K12" s="527"/>
      <c r="L12" s="534" t="s">
        <v>123</v>
      </c>
      <c r="M12" s="535"/>
      <c r="N12" s="535"/>
      <c r="O12" s="535"/>
      <c r="P12" s="535"/>
      <c r="Q12" s="536"/>
      <c r="R12" s="537">
        <v>14365</v>
      </c>
      <c r="S12" s="538"/>
      <c r="T12" s="538"/>
      <c r="U12" s="538"/>
      <c r="V12" s="539"/>
      <c r="W12" s="540" t="s">
        <v>1</v>
      </c>
      <c r="X12" s="467"/>
      <c r="Y12" s="467"/>
      <c r="Z12" s="467"/>
      <c r="AA12" s="467"/>
      <c r="AB12" s="541"/>
      <c r="AC12" s="542" t="s">
        <v>124</v>
      </c>
      <c r="AD12" s="543"/>
      <c r="AE12" s="543"/>
      <c r="AF12" s="543"/>
      <c r="AG12" s="544"/>
      <c r="AH12" s="542" t="s">
        <v>125</v>
      </c>
      <c r="AI12" s="543"/>
      <c r="AJ12" s="543"/>
      <c r="AK12" s="543"/>
      <c r="AL12" s="545"/>
      <c r="AM12" s="478" t="s">
        <v>126</v>
      </c>
      <c r="AN12" s="393"/>
      <c r="AO12" s="393"/>
      <c r="AP12" s="393"/>
      <c r="AQ12" s="393"/>
      <c r="AR12" s="393"/>
      <c r="AS12" s="393"/>
      <c r="AT12" s="394"/>
      <c r="AU12" s="466" t="s">
        <v>90</v>
      </c>
      <c r="AV12" s="467"/>
      <c r="AW12" s="467"/>
      <c r="AX12" s="467"/>
      <c r="AY12" s="399" t="s">
        <v>127</v>
      </c>
      <c r="AZ12" s="400"/>
      <c r="BA12" s="400"/>
      <c r="BB12" s="400"/>
      <c r="BC12" s="400"/>
      <c r="BD12" s="400"/>
      <c r="BE12" s="400"/>
      <c r="BF12" s="400"/>
      <c r="BG12" s="400"/>
      <c r="BH12" s="400"/>
      <c r="BI12" s="400"/>
      <c r="BJ12" s="400"/>
      <c r="BK12" s="400"/>
      <c r="BL12" s="400"/>
      <c r="BM12" s="401"/>
      <c r="BN12" s="419">
        <v>159742</v>
      </c>
      <c r="BO12" s="420"/>
      <c r="BP12" s="420"/>
      <c r="BQ12" s="420"/>
      <c r="BR12" s="420"/>
      <c r="BS12" s="420"/>
      <c r="BT12" s="420"/>
      <c r="BU12" s="421"/>
      <c r="BV12" s="419">
        <v>0</v>
      </c>
      <c r="BW12" s="420"/>
      <c r="BX12" s="420"/>
      <c r="BY12" s="420"/>
      <c r="BZ12" s="420"/>
      <c r="CA12" s="420"/>
      <c r="CB12" s="420"/>
      <c r="CC12" s="421"/>
      <c r="CD12" s="428" t="s">
        <v>128</v>
      </c>
      <c r="CE12" s="373"/>
      <c r="CF12" s="373"/>
      <c r="CG12" s="373"/>
      <c r="CH12" s="373"/>
      <c r="CI12" s="373"/>
      <c r="CJ12" s="373"/>
      <c r="CK12" s="373"/>
      <c r="CL12" s="373"/>
      <c r="CM12" s="373"/>
      <c r="CN12" s="373"/>
      <c r="CO12" s="373"/>
      <c r="CP12" s="373"/>
      <c r="CQ12" s="373"/>
      <c r="CR12" s="373"/>
      <c r="CS12" s="429"/>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9" t="s">
        <v>129</v>
      </c>
      <c r="N13" s="510"/>
      <c r="O13" s="510"/>
      <c r="P13" s="510"/>
      <c r="Q13" s="511"/>
      <c r="R13" s="512">
        <v>13876</v>
      </c>
      <c r="S13" s="513"/>
      <c r="T13" s="513"/>
      <c r="U13" s="513"/>
      <c r="V13" s="514"/>
      <c r="W13" s="500" t="s">
        <v>130</v>
      </c>
      <c r="X13" s="442"/>
      <c r="Y13" s="442"/>
      <c r="Z13" s="442"/>
      <c r="AA13" s="442"/>
      <c r="AB13" s="443"/>
      <c r="AC13" s="395">
        <v>410</v>
      </c>
      <c r="AD13" s="396"/>
      <c r="AE13" s="396"/>
      <c r="AF13" s="396"/>
      <c r="AG13" s="397"/>
      <c r="AH13" s="395">
        <v>396</v>
      </c>
      <c r="AI13" s="396"/>
      <c r="AJ13" s="396"/>
      <c r="AK13" s="396"/>
      <c r="AL13" s="398"/>
      <c r="AM13" s="478" t="s">
        <v>131</v>
      </c>
      <c r="AN13" s="393"/>
      <c r="AO13" s="393"/>
      <c r="AP13" s="393"/>
      <c r="AQ13" s="393"/>
      <c r="AR13" s="393"/>
      <c r="AS13" s="393"/>
      <c r="AT13" s="394"/>
      <c r="AU13" s="466" t="s">
        <v>132</v>
      </c>
      <c r="AV13" s="467"/>
      <c r="AW13" s="467"/>
      <c r="AX13" s="467"/>
      <c r="AY13" s="399" t="s">
        <v>133</v>
      </c>
      <c r="AZ13" s="400"/>
      <c r="BA13" s="400"/>
      <c r="BB13" s="400"/>
      <c r="BC13" s="400"/>
      <c r="BD13" s="400"/>
      <c r="BE13" s="400"/>
      <c r="BF13" s="400"/>
      <c r="BG13" s="400"/>
      <c r="BH13" s="400"/>
      <c r="BI13" s="400"/>
      <c r="BJ13" s="400"/>
      <c r="BK13" s="400"/>
      <c r="BL13" s="400"/>
      <c r="BM13" s="401"/>
      <c r="BN13" s="419">
        <v>-267585</v>
      </c>
      <c r="BO13" s="420"/>
      <c r="BP13" s="420"/>
      <c r="BQ13" s="420"/>
      <c r="BR13" s="420"/>
      <c r="BS13" s="420"/>
      <c r="BT13" s="420"/>
      <c r="BU13" s="421"/>
      <c r="BV13" s="419">
        <v>100744</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8.3000000000000007</v>
      </c>
      <c r="CU13" s="390"/>
      <c r="CV13" s="390"/>
      <c r="CW13" s="390"/>
      <c r="CX13" s="390"/>
      <c r="CY13" s="390"/>
      <c r="CZ13" s="390"/>
      <c r="DA13" s="391"/>
      <c r="DB13" s="389">
        <v>7.5</v>
      </c>
      <c r="DC13" s="390"/>
      <c r="DD13" s="390"/>
      <c r="DE13" s="390"/>
      <c r="DF13" s="390"/>
      <c r="DG13" s="390"/>
      <c r="DH13" s="390"/>
      <c r="DI13" s="391"/>
    </row>
    <row r="14" spans="1:119" ht="18.75" customHeight="1" thickBot="1" x14ac:dyDescent="0.2">
      <c r="A14" s="177"/>
      <c r="B14" s="528"/>
      <c r="C14" s="529"/>
      <c r="D14" s="529"/>
      <c r="E14" s="529"/>
      <c r="F14" s="529"/>
      <c r="G14" s="529"/>
      <c r="H14" s="529"/>
      <c r="I14" s="529"/>
      <c r="J14" s="529"/>
      <c r="K14" s="530"/>
      <c r="L14" s="502" t="s">
        <v>135</v>
      </c>
      <c r="M14" s="546"/>
      <c r="N14" s="546"/>
      <c r="O14" s="546"/>
      <c r="P14" s="546"/>
      <c r="Q14" s="547"/>
      <c r="R14" s="512">
        <v>14605</v>
      </c>
      <c r="S14" s="513"/>
      <c r="T14" s="513"/>
      <c r="U14" s="513"/>
      <c r="V14" s="514"/>
      <c r="W14" s="515"/>
      <c r="X14" s="445"/>
      <c r="Y14" s="445"/>
      <c r="Z14" s="445"/>
      <c r="AA14" s="445"/>
      <c r="AB14" s="446"/>
      <c r="AC14" s="505">
        <v>6</v>
      </c>
      <c r="AD14" s="506"/>
      <c r="AE14" s="506"/>
      <c r="AF14" s="506"/>
      <c r="AG14" s="507"/>
      <c r="AH14" s="505">
        <v>5.0999999999999996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58.1</v>
      </c>
      <c r="CU14" s="517"/>
      <c r="CV14" s="517"/>
      <c r="CW14" s="517"/>
      <c r="CX14" s="517"/>
      <c r="CY14" s="517"/>
      <c r="CZ14" s="517"/>
      <c r="DA14" s="518"/>
      <c r="DB14" s="516">
        <v>56.2</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9" t="s">
        <v>129</v>
      </c>
      <c r="N15" s="510"/>
      <c r="O15" s="510"/>
      <c r="P15" s="510"/>
      <c r="Q15" s="511"/>
      <c r="R15" s="512">
        <v>14129</v>
      </c>
      <c r="S15" s="513"/>
      <c r="T15" s="513"/>
      <c r="U15" s="513"/>
      <c r="V15" s="514"/>
      <c r="W15" s="500" t="s">
        <v>137</v>
      </c>
      <c r="X15" s="442"/>
      <c r="Y15" s="442"/>
      <c r="Z15" s="442"/>
      <c r="AA15" s="442"/>
      <c r="AB15" s="443"/>
      <c r="AC15" s="395">
        <v>1885</v>
      </c>
      <c r="AD15" s="396"/>
      <c r="AE15" s="396"/>
      <c r="AF15" s="396"/>
      <c r="AG15" s="397"/>
      <c r="AH15" s="395">
        <v>2072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2358096</v>
      </c>
      <c r="BO15" s="415"/>
      <c r="BP15" s="415"/>
      <c r="BQ15" s="415"/>
      <c r="BR15" s="415"/>
      <c r="BS15" s="415"/>
      <c r="BT15" s="415"/>
      <c r="BU15" s="416"/>
      <c r="BV15" s="414">
        <v>2347921</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27.7</v>
      </c>
      <c r="AD16" s="506"/>
      <c r="AE16" s="506"/>
      <c r="AF16" s="506"/>
      <c r="AG16" s="507"/>
      <c r="AH16" s="505">
        <v>26.7</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3927401</v>
      </c>
      <c r="BO16" s="420"/>
      <c r="BP16" s="420"/>
      <c r="BQ16" s="420"/>
      <c r="BR16" s="420"/>
      <c r="BS16" s="420"/>
      <c r="BT16" s="420"/>
      <c r="BU16" s="421"/>
      <c r="BV16" s="419">
        <v>3829096</v>
      </c>
      <c r="BW16" s="420"/>
      <c r="BX16" s="420"/>
      <c r="BY16" s="420"/>
      <c r="BZ16" s="420"/>
      <c r="CA16" s="420"/>
      <c r="CB16" s="420"/>
      <c r="CC16" s="421"/>
      <c r="CD16" s="190"/>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7"/>
      <c r="B17" s="531"/>
      <c r="C17" s="532"/>
      <c r="D17" s="532"/>
      <c r="E17" s="532"/>
      <c r="F17" s="532"/>
      <c r="G17" s="532"/>
      <c r="H17" s="532"/>
      <c r="I17" s="532"/>
      <c r="J17" s="532"/>
      <c r="K17" s="533"/>
      <c r="L17" s="191"/>
      <c r="M17" s="494" t="s">
        <v>143</v>
      </c>
      <c r="N17" s="495"/>
      <c r="O17" s="495"/>
      <c r="P17" s="495"/>
      <c r="Q17" s="496"/>
      <c r="R17" s="497" t="s">
        <v>144</v>
      </c>
      <c r="S17" s="498"/>
      <c r="T17" s="498"/>
      <c r="U17" s="498"/>
      <c r="V17" s="499"/>
      <c r="W17" s="500" t="s">
        <v>145</v>
      </c>
      <c r="X17" s="442"/>
      <c r="Y17" s="442"/>
      <c r="Z17" s="442"/>
      <c r="AA17" s="442"/>
      <c r="AB17" s="443"/>
      <c r="AC17" s="395">
        <v>4518</v>
      </c>
      <c r="AD17" s="396"/>
      <c r="AE17" s="396"/>
      <c r="AF17" s="396"/>
      <c r="AG17" s="397"/>
      <c r="AH17" s="395">
        <v>5287</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3002402</v>
      </c>
      <c r="BO17" s="420"/>
      <c r="BP17" s="420"/>
      <c r="BQ17" s="420"/>
      <c r="BR17" s="420"/>
      <c r="BS17" s="420"/>
      <c r="BT17" s="420"/>
      <c r="BU17" s="421"/>
      <c r="BV17" s="419">
        <v>2996947</v>
      </c>
      <c r="BW17" s="420"/>
      <c r="BX17" s="420"/>
      <c r="BY17" s="420"/>
      <c r="BZ17" s="420"/>
      <c r="CA17" s="420"/>
      <c r="CB17" s="420"/>
      <c r="CC17" s="421"/>
      <c r="CD17" s="190"/>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7"/>
      <c r="B18" s="471" t="s">
        <v>147</v>
      </c>
      <c r="C18" s="472"/>
      <c r="D18" s="472"/>
      <c r="E18" s="473"/>
      <c r="F18" s="473"/>
      <c r="G18" s="473"/>
      <c r="H18" s="473"/>
      <c r="I18" s="473"/>
      <c r="J18" s="473"/>
      <c r="K18" s="473"/>
      <c r="L18" s="474">
        <v>66.61</v>
      </c>
      <c r="M18" s="474"/>
      <c r="N18" s="474"/>
      <c r="O18" s="474"/>
      <c r="P18" s="474"/>
      <c r="Q18" s="474"/>
      <c r="R18" s="475"/>
      <c r="S18" s="475"/>
      <c r="T18" s="475"/>
      <c r="U18" s="475"/>
      <c r="V18" s="476"/>
      <c r="W18" s="490"/>
      <c r="X18" s="491"/>
      <c r="Y18" s="491"/>
      <c r="Z18" s="491"/>
      <c r="AA18" s="491"/>
      <c r="AB18" s="501"/>
      <c r="AC18" s="383">
        <v>66.3</v>
      </c>
      <c r="AD18" s="384"/>
      <c r="AE18" s="384"/>
      <c r="AF18" s="384"/>
      <c r="AG18" s="477"/>
      <c r="AH18" s="383">
        <v>68.2</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4296897</v>
      </c>
      <c r="BO18" s="420"/>
      <c r="BP18" s="420"/>
      <c r="BQ18" s="420"/>
      <c r="BR18" s="420"/>
      <c r="BS18" s="420"/>
      <c r="BT18" s="420"/>
      <c r="BU18" s="421"/>
      <c r="BV18" s="419">
        <v>4103588</v>
      </c>
      <c r="BW18" s="420"/>
      <c r="BX18" s="420"/>
      <c r="BY18" s="420"/>
      <c r="BZ18" s="420"/>
      <c r="CA18" s="420"/>
      <c r="CB18" s="420"/>
      <c r="CC18" s="421"/>
      <c r="CD18" s="190"/>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7"/>
      <c r="B19" s="471" t="s">
        <v>149</v>
      </c>
      <c r="C19" s="472"/>
      <c r="D19" s="472"/>
      <c r="E19" s="473"/>
      <c r="F19" s="473"/>
      <c r="G19" s="473"/>
      <c r="H19" s="473"/>
      <c r="I19" s="473"/>
      <c r="J19" s="473"/>
      <c r="K19" s="473"/>
      <c r="L19" s="479">
        <v>219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5571146</v>
      </c>
      <c r="BO19" s="420"/>
      <c r="BP19" s="420"/>
      <c r="BQ19" s="420"/>
      <c r="BR19" s="420"/>
      <c r="BS19" s="420"/>
      <c r="BT19" s="420"/>
      <c r="BU19" s="421"/>
      <c r="BV19" s="419">
        <v>5447292</v>
      </c>
      <c r="BW19" s="420"/>
      <c r="BX19" s="420"/>
      <c r="BY19" s="420"/>
      <c r="BZ19" s="420"/>
      <c r="CA19" s="420"/>
      <c r="CB19" s="420"/>
      <c r="CC19" s="421"/>
      <c r="CD19" s="190"/>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7"/>
      <c r="B20" s="471" t="s">
        <v>151</v>
      </c>
      <c r="C20" s="472"/>
      <c r="D20" s="472"/>
      <c r="E20" s="473"/>
      <c r="F20" s="473"/>
      <c r="G20" s="473"/>
      <c r="H20" s="473"/>
      <c r="I20" s="473"/>
      <c r="J20" s="473"/>
      <c r="K20" s="473"/>
      <c r="L20" s="479">
        <v>5864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0"/>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7"/>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0"/>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7"/>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7928948</v>
      </c>
      <c r="BO22" s="415"/>
      <c r="BP22" s="415"/>
      <c r="BQ22" s="415"/>
      <c r="BR22" s="415"/>
      <c r="BS22" s="415"/>
      <c r="BT22" s="415"/>
      <c r="BU22" s="416"/>
      <c r="BV22" s="414">
        <v>7364235</v>
      </c>
      <c r="BW22" s="415"/>
      <c r="BX22" s="415"/>
      <c r="BY22" s="415"/>
      <c r="BZ22" s="415"/>
      <c r="CA22" s="415"/>
      <c r="CB22" s="415"/>
      <c r="CC22" s="416"/>
      <c r="CD22" s="190"/>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7"/>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6921796</v>
      </c>
      <c r="BO23" s="420"/>
      <c r="BP23" s="420"/>
      <c r="BQ23" s="420"/>
      <c r="BR23" s="420"/>
      <c r="BS23" s="420"/>
      <c r="BT23" s="420"/>
      <c r="BU23" s="421"/>
      <c r="BV23" s="419">
        <v>6234595</v>
      </c>
      <c r="BW23" s="420"/>
      <c r="BX23" s="420"/>
      <c r="BY23" s="420"/>
      <c r="BZ23" s="420"/>
      <c r="CA23" s="420"/>
      <c r="CB23" s="420"/>
      <c r="CC23" s="421"/>
      <c r="CD23" s="190"/>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7"/>
      <c r="B24" s="435"/>
      <c r="C24" s="436"/>
      <c r="D24" s="437"/>
      <c r="E24" s="392" t="s">
        <v>161</v>
      </c>
      <c r="F24" s="393"/>
      <c r="G24" s="393"/>
      <c r="H24" s="393"/>
      <c r="I24" s="393"/>
      <c r="J24" s="393"/>
      <c r="K24" s="394"/>
      <c r="L24" s="395">
        <v>1</v>
      </c>
      <c r="M24" s="396"/>
      <c r="N24" s="396"/>
      <c r="O24" s="396"/>
      <c r="P24" s="397"/>
      <c r="Q24" s="395">
        <v>6660</v>
      </c>
      <c r="R24" s="396"/>
      <c r="S24" s="396"/>
      <c r="T24" s="396"/>
      <c r="U24" s="396"/>
      <c r="V24" s="397"/>
      <c r="W24" s="454"/>
      <c r="X24" s="436"/>
      <c r="Y24" s="437"/>
      <c r="Z24" s="392" t="s">
        <v>162</v>
      </c>
      <c r="AA24" s="393"/>
      <c r="AB24" s="393"/>
      <c r="AC24" s="393"/>
      <c r="AD24" s="393"/>
      <c r="AE24" s="393"/>
      <c r="AF24" s="393"/>
      <c r="AG24" s="394"/>
      <c r="AH24" s="395">
        <v>120</v>
      </c>
      <c r="AI24" s="396"/>
      <c r="AJ24" s="396"/>
      <c r="AK24" s="396"/>
      <c r="AL24" s="397"/>
      <c r="AM24" s="395">
        <v>375840</v>
      </c>
      <c r="AN24" s="396"/>
      <c r="AO24" s="396"/>
      <c r="AP24" s="396"/>
      <c r="AQ24" s="396"/>
      <c r="AR24" s="397"/>
      <c r="AS24" s="395">
        <v>3132</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4113196</v>
      </c>
      <c r="BO24" s="420"/>
      <c r="BP24" s="420"/>
      <c r="BQ24" s="420"/>
      <c r="BR24" s="420"/>
      <c r="BS24" s="420"/>
      <c r="BT24" s="420"/>
      <c r="BU24" s="421"/>
      <c r="BV24" s="419">
        <v>3231530</v>
      </c>
      <c r="BW24" s="420"/>
      <c r="BX24" s="420"/>
      <c r="BY24" s="420"/>
      <c r="BZ24" s="420"/>
      <c r="CA24" s="420"/>
      <c r="CB24" s="420"/>
      <c r="CC24" s="421"/>
      <c r="CD24" s="190"/>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7"/>
      <c r="B25" s="435"/>
      <c r="C25" s="436"/>
      <c r="D25" s="437"/>
      <c r="E25" s="392" t="s">
        <v>164</v>
      </c>
      <c r="F25" s="393"/>
      <c r="G25" s="393"/>
      <c r="H25" s="393"/>
      <c r="I25" s="393"/>
      <c r="J25" s="393"/>
      <c r="K25" s="394"/>
      <c r="L25" s="395">
        <v>1</v>
      </c>
      <c r="M25" s="396"/>
      <c r="N25" s="396"/>
      <c r="O25" s="396"/>
      <c r="P25" s="397"/>
      <c r="Q25" s="395">
        <v>5460</v>
      </c>
      <c r="R25" s="396"/>
      <c r="S25" s="396"/>
      <c r="T25" s="396"/>
      <c r="U25" s="396"/>
      <c r="V25" s="397"/>
      <c r="W25" s="454"/>
      <c r="X25" s="436"/>
      <c r="Y25" s="437"/>
      <c r="Z25" s="392" t="s">
        <v>165</v>
      </c>
      <c r="AA25" s="393"/>
      <c r="AB25" s="393"/>
      <c r="AC25" s="393"/>
      <c r="AD25" s="393"/>
      <c r="AE25" s="393"/>
      <c r="AF25" s="393"/>
      <c r="AG25" s="394"/>
      <c r="AH25" s="395" t="s">
        <v>121</v>
      </c>
      <c r="AI25" s="396"/>
      <c r="AJ25" s="396"/>
      <c r="AK25" s="396"/>
      <c r="AL25" s="397"/>
      <c r="AM25" s="395" t="s">
        <v>121</v>
      </c>
      <c r="AN25" s="396"/>
      <c r="AO25" s="396"/>
      <c r="AP25" s="396"/>
      <c r="AQ25" s="396"/>
      <c r="AR25" s="397"/>
      <c r="AS25" s="395" t="s">
        <v>121</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538974</v>
      </c>
      <c r="BO25" s="415"/>
      <c r="BP25" s="415"/>
      <c r="BQ25" s="415"/>
      <c r="BR25" s="415"/>
      <c r="BS25" s="415"/>
      <c r="BT25" s="415"/>
      <c r="BU25" s="416"/>
      <c r="BV25" s="414">
        <v>694390</v>
      </c>
      <c r="BW25" s="415"/>
      <c r="BX25" s="415"/>
      <c r="BY25" s="415"/>
      <c r="BZ25" s="415"/>
      <c r="CA25" s="415"/>
      <c r="CB25" s="415"/>
      <c r="CC25" s="416"/>
      <c r="CD25" s="190"/>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7"/>
      <c r="B26" s="435"/>
      <c r="C26" s="436"/>
      <c r="D26" s="437"/>
      <c r="E26" s="392" t="s">
        <v>167</v>
      </c>
      <c r="F26" s="393"/>
      <c r="G26" s="393"/>
      <c r="H26" s="393"/>
      <c r="I26" s="393"/>
      <c r="J26" s="393"/>
      <c r="K26" s="394"/>
      <c r="L26" s="395">
        <v>1</v>
      </c>
      <c r="M26" s="396"/>
      <c r="N26" s="396"/>
      <c r="O26" s="396"/>
      <c r="P26" s="397"/>
      <c r="Q26" s="395">
        <v>4940</v>
      </c>
      <c r="R26" s="396"/>
      <c r="S26" s="396"/>
      <c r="T26" s="396"/>
      <c r="U26" s="396"/>
      <c r="V26" s="397"/>
      <c r="W26" s="454"/>
      <c r="X26" s="436"/>
      <c r="Y26" s="437"/>
      <c r="Z26" s="392" t="s">
        <v>168</v>
      </c>
      <c r="AA26" s="430"/>
      <c r="AB26" s="430"/>
      <c r="AC26" s="430"/>
      <c r="AD26" s="430"/>
      <c r="AE26" s="430"/>
      <c r="AF26" s="430"/>
      <c r="AG26" s="431"/>
      <c r="AH26" s="395">
        <v>3</v>
      </c>
      <c r="AI26" s="396"/>
      <c r="AJ26" s="396"/>
      <c r="AK26" s="396"/>
      <c r="AL26" s="397"/>
      <c r="AM26" s="395">
        <v>9507</v>
      </c>
      <c r="AN26" s="396"/>
      <c r="AO26" s="396"/>
      <c r="AP26" s="396"/>
      <c r="AQ26" s="396"/>
      <c r="AR26" s="397"/>
      <c r="AS26" s="395">
        <v>3169</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121</v>
      </c>
      <c r="BO26" s="420"/>
      <c r="BP26" s="420"/>
      <c r="BQ26" s="420"/>
      <c r="BR26" s="420"/>
      <c r="BS26" s="420"/>
      <c r="BT26" s="420"/>
      <c r="BU26" s="421"/>
      <c r="BV26" s="419" t="s">
        <v>121</v>
      </c>
      <c r="BW26" s="420"/>
      <c r="BX26" s="420"/>
      <c r="BY26" s="420"/>
      <c r="BZ26" s="420"/>
      <c r="CA26" s="420"/>
      <c r="CB26" s="420"/>
      <c r="CC26" s="421"/>
      <c r="CD26" s="190"/>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7"/>
      <c r="B27" s="435"/>
      <c r="C27" s="436"/>
      <c r="D27" s="437"/>
      <c r="E27" s="392" t="s">
        <v>170</v>
      </c>
      <c r="F27" s="393"/>
      <c r="G27" s="393"/>
      <c r="H27" s="393"/>
      <c r="I27" s="393"/>
      <c r="J27" s="393"/>
      <c r="K27" s="394"/>
      <c r="L27" s="395">
        <v>1</v>
      </c>
      <c r="M27" s="396"/>
      <c r="N27" s="396"/>
      <c r="O27" s="396"/>
      <c r="P27" s="397"/>
      <c r="Q27" s="395">
        <v>3260</v>
      </c>
      <c r="R27" s="396"/>
      <c r="S27" s="396"/>
      <c r="T27" s="396"/>
      <c r="U27" s="396"/>
      <c r="V27" s="397"/>
      <c r="W27" s="454"/>
      <c r="X27" s="436"/>
      <c r="Y27" s="437"/>
      <c r="Z27" s="392" t="s">
        <v>171</v>
      </c>
      <c r="AA27" s="393"/>
      <c r="AB27" s="393"/>
      <c r="AC27" s="393"/>
      <c r="AD27" s="393"/>
      <c r="AE27" s="393"/>
      <c r="AF27" s="393"/>
      <c r="AG27" s="394"/>
      <c r="AH27" s="395">
        <v>6</v>
      </c>
      <c r="AI27" s="396"/>
      <c r="AJ27" s="396"/>
      <c r="AK27" s="396"/>
      <c r="AL27" s="397"/>
      <c r="AM27" s="395">
        <v>21648</v>
      </c>
      <c r="AN27" s="396"/>
      <c r="AO27" s="396"/>
      <c r="AP27" s="396"/>
      <c r="AQ27" s="396"/>
      <c r="AR27" s="397"/>
      <c r="AS27" s="395">
        <v>3608</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113023</v>
      </c>
      <c r="BO27" s="423"/>
      <c r="BP27" s="423"/>
      <c r="BQ27" s="423"/>
      <c r="BR27" s="423"/>
      <c r="BS27" s="423"/>
      <c r="BT27" s="423"/>
      <c r="BU27" s="424"/>
      <c r="BV27" s="422">
        <v>113021</v>
      </c>
      <c r="BW27" s="423"/>
      <c r="BX27" s="423"/>
      <c r="BY27" s="423"/>
      <c r="BZ27" s="423"/>
      <c r="CA27" s="423"/>
      <c r="CB27" s="423"/>
      <c r="CC27" s="424"/>
      <c r="CD27" s="192"/>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7"/>
      <c r="B28" s="435"/>
      <c r="C28" s="436"/>
      <c r="D28" s="437"/>
      <c r="E28" s="392" t="s">
        <v>173</v>
      </c>
      <c r="F28" s="393"/>
      <c r="G28" s="393"/>
      <c r="H28" s="393"/>
      <c r="I28" s="393"/>
      <c r="J28" s="393"/>
      <c r="K28" s="394"/>
      <c r="L28" s="395">
        <v>1</v>
      </c>
      <c r="M28" s="396"/>
      <c r="N28" s="396"/>
      <c r="O28" s="396"/>
      <c r="P28" s="397"/>
      <c r="Q28" s="395">
        <v>2960</v>
      </c>
      <c r="R28" s="396"/>
      <c r="S28" s="396"/>
      <c r="T28" s="396"/>
      <c r="U28" s="396"/>
      <c r="V28" s="397"/>
      <c r="W28" s="454"/>
      <c r="X28" s="436"/>
      <c r="Y28" s="437"/>
      <c r="Z28" s="392" t="s">
        <v>174</v>
      </c>
      <c r="AA28" s="393"/>
      <c r="AB28" s="393"/>
      <c r="AC28" s="393"/>
      <c r="AD28" s="393"/>
      <c r="AE28" s="393"/>
      <c r="AF28" s="393"/>
      <c r="AG28" s="394"/>
      <c r="AH28" s="395" t="s">
        <v>121</v>
      </c>
      <c r="AI28" s="396"/>
      <c r="AJ28" s="396"/>
      <c r="AK28" s="396"/>
      <c r="AL28" s="397"/>
      <c r="AM28" s="395" t="s">
        <v>121</v>
      </c>
      <c r="AN28" s="396"/>
      <c r="AO28" s="396"/>
      <c r="AP28" s="396"/>
      <c r="AQ28" s="396"/>
      <c r="AR28" s="397"/>
      <c r="AS28" s="395" t="s">
        <v>121</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872453</v>
      </c>
      <c r="BO28" s="415"/>
      <c r="BP28" s="415"/>
      <c r="BQ28" s="415"/>
      <c r="BR28" s="415"/>
      <c r="BS28" s="415"/>
      <c r="BT28" s="415"/>
      <c r="BU28" s="416"/>
      <c r="BV28" s="414">
        <v>1032195</v>
      </c>
      <c r="BW28" s="415"/>
      <c r="BX28" s="415"/>
      <c r="BY28" s="415"/>
      <c r="BZ28" s="415"/>
      <c r="CA28" s="415"/>
      <c r="CB28" s="415"/>
      <c r="CC28" s="416"/>
      <c r="CD28" s="190"/>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7"/>
      <c r="B29" s="435"/>
      <c r="C29" s="436"/>
      <c r="D29" s="437"/>
      <c r="E29" s="392" t="s">
        <v>176</v>
      </c>
      <c r="F29" s="393"/>
      <c r="G29" s="393"/>
      <c r="H29" s="393"/>
      <c r="I29" s="393"/>
      <c r="J29" s="393"/>
      <c r="K29" s="394"/>
      <c r="L29" s="395">
        <v>10</v>
      </c>
      <c r="M29" s="396"/>
      <c r="N29" s="396"/>
      <c r="O29" s="396"/>
      <c r="P29" s="397"/>
      <c r="Q29" s="395">
        <v>2860</v>
      </c>
      <c r="R29" s="396"/>
      <c r="S29" s="396"/>
      <c r="T29" s="396"/>
      <c r="U29" s="396"/>
      <c r="V29" s="397"/>
      <c r="W29" s="455"/>
      <c r="X29" s="456"/>
      <c r="Y29" s="457"/>
      <c r="Z29" s="392" t="s">
        <v>177</v>
      </c>
      <c r="AA29" s="393"/>
      <c r="AB29" s="393"/>
      <c r="AC29" s="393"/>
      <c r="AD29" s="393"/>
      <c r="AE29" s="393"/>
      <c r="AF29" s="393"/>
      <c r="AG29" s="394"/>
      <c r="AH29" s="395">
        <v>126</v>
      </c>
      <c r="AI29" s="396"/>
      <c r="AJ29" s="396"/>
      <c r="AK29" s="396"/>
      <c r="AL29" s="397"/>
      <c r="AM29" s="395">
        <v>397488</v>
      </c>
      <c r="AN29" s="396"/>
      <c r="AO29" s="396"/>
      <c r="AP29" s="396"/>
      <c r="AQ29" s="396"/>
      <c r="AR29" s="397"/>
      <c r="AS29" s="395">
        <v>3155</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799973</v>
      </c>
      <c r="BO29" s="420"/>
      <c r="BP29" s="420"/>
      <c r="BQ29" s="420"/>
      <c r="BR29" s="420"/>
      <c r="BS29" s="420"/>
      <c r="BT29" s="420"/>
      <c r="BU29" s="421"/>
      <c r="BV29" s="419">
        <v>820536</v>
      </c>
      <c r="BW29" s="420"/>
      <c r="BX29" s="420"/>
      <c r="BY29" s="420"/>
      <c r="BZ29" s="420"/>
      <c r="CA29" s="420"/>
      <c r="CB29" s="420"/>
      <c r="CC29" s="421"/>
      <c r="CD29" s="192"/>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7"/>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101.3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773261</v>
      </c>
      <c r="BO30" s="423"/>
      <c r="BP30" s="423"/>
      <c r="BQ30" s="423"/>
      <c r="BR30" s="423"/>
      <c r="BS30" s="423"/>
      <c r="BT30" s="423"/>
      <c r="BU30" s="424"/>
      <c r="BV30" s="422">
        <v>698558</v>
      </c>
      <c r="BW30" s="423"/>
      <c r="BX30" s="423"/>
      <c r="BY30" s="423"/>
      <c r="BZ30" s="423"/>
      <c r="CA30" s="423"/>
      <c r="CB30" s="423"/>
      <c r="CC30" s="42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0"/>
    </row>
    <row r="33" spans="1:113" ht="13.5" customHeight="1" x14ac:dyDescent="0.15">
      <c r="A33" s="177"/>
      <c r="B33" s="201"/>
      <c r="C33" s="371" t="s">
        <v>186</v>
      </c>
      <c r="D33" s="371"/>
      <c r="E33" s="370" t="s">
        <v>187</v>
      </c>
      <c r="F33" s="370"/>
      <c r="G33" s="370"/>
      <c r="H33" s="370"/>
      <c r="I33" s="370"/>
      <c r="J33" s="370"/>
      <c r="K33" s="370"/>
      <c r="L33" s="370"/>
      <c r="M33" s="370"/>
      <c r="N33" s="370"/>
      <c r="O33" s="370"/>
      <c r="P33" s="370"/>
      <c r="Q33" s="370"/>
      <c r="R33" s="370"/>
      <c r="S33" s="370"/>
      <c r="T33" s="202"/>
      <c r="U33" s="371" t="s">
        <v>186</v>
      </c>
      <c r="V33" s="371"/>
      <c r="W33" s="370" t="s">
        <v>187</v>
      </c>
      <c r="X33" s="370"/>
      <c r="Y33" s="370"/>
      <c r="Z33" s="370"/>
      <c r="AA33" s="370"/>
      <c r="AB33" s="370"/>
      <c r="AC33" s="370"/>
      <c r="AD33" s="370"/>
      <c r="AE33" s="370"/>
      <c r="AF33" s="370"/>
      <c r="AG33" s="370"/>
      <c r="AH33" s="370"/>
      <c r="AI33" s="370"/>
      <c r="AJ33" s="370"/>
      <c r="AK33" s="370"/>
      <c r="AL33" s="202"/>
      <c r="AM33" s="371" t="s">
        <v>186</v>
      </c>
      <c r="AN33" s="371"/>
      <c r="AO33" s="370" t="s">
        <v>187</v>
      </c>
      <c r="AP33" s="370"/>
      <c r="AQ33" s="370"/>
      <c r="AR33" s="370"/>
      <c r="AS33" s="370"/>
      <c r="AT33" s="370"/>
      <c r="AU33" s="370"/>
      <c r="AV33" s="370"/>
      <c r="AW33" s="370"/>
      <c r="AX33" s="370"/>
      <c r="AY33" s="370"/>
      <c r="AZ33" s="370"/>
      <c r="BA33" s="370"/>
      <c r="BB33" s="370"/>
      <c r="BC33" s="370"/>
      <c r="BD33" s="203"/>
      <c r="BE33" s="370" t="s">
        <v>188</v>
      </c>
      <c r="BF33" s="370"/>
      <c r="BG33" s="370" t="s">
        <v>189</v>
      </c>
      <c r="BH33" s="370"/>
      <c r="BI33" s="370"/>
      <c r="BJ33" s="370"/>
      <c r="BK33" s="370"/>
      <c r="BL33" s="370"/>
      <c r="BM33" s="370"/>
      <c r="BN33" s="370"/>
      <c r="BO33" s="370"/>
      <c r="BP33" s="370"/>
      <c r="BQ33" s="370"/>
      <c r="BR33" s="370"/>
      <c r="BS33" s="370"/>
      <c r="BT33" s="370"/>
      <c r="BU33" s="370"/>
      <c r="BV33" s="203"/>
      <c r="BW33" s="371" t="s">
        <v>188</v>
      </c>
      <c r="BX33" s="371"/>
      <c r="BY33" s="370" t="s">
        <v>190</v>
      </c>
      <c r="BZ33" s="370"/>
      <c r="CA33" s="370"/>
      <c r="CB33" s="370"/>
      <c r="CC33" s="370"/>
      <c r="CD33" s="370"/>
      <c r="CE33" s="370"/>
      <c r="CF33" s="370"/>
      <c r="CG33" s="370"/>
      <c r="CH33" s="370"/>
      <c r="CI33" s="370"/>
      <c r="CJ33" s="370"/>
      <c r="CK33" s="370"/>
      <c r="CL33" s="370"/>
      <c r="CM33" s="370"/>
      <c r="CN33" s="202"/>
      <c r="CO33" s="371" t="s">
        <v>186</v>
      </c>
      <c r="CP33" s="371"/>
      <c r="CQ33" s="370" t="s">
        <v>191</v>
      </c>
      <c r="CR33" s="370"/>
      <c r="CS33" s="370"/>
      <c r="CT33" s="370"/>
      <c r="CU33" s="370"/>
      <c r="CV33" s="370"/>
      <c r="CW33" s="370"/>
      <c r="CX33" s="370"/>
      <c r="CY33" s="370"/>
      <c r="CZ33" s="370"/>
      <c r="DA33" s="370"/>
      <c r="DB33" s="370"/>
      <c r="DC33" s="370"/>
      <c r="DD33" s="370"/>
      <c r="DE33" s="370"/>
      <c r="DF33" s="202"/>
      <c r="DG33" s="369" t="s">
        <v>192</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8</v>
      </c>
      <c r="BX34" s="367"/>
      <c r="BY34" s="368" t="str">
        <f>IF('各会計、関係団体の財政状況及び健全化判断比率'!B68="","",'各会計、関係団体の財政状況及び健全化判断比率'!B68)</f>
        <v>稲敷地方広域市町村圏事務組合（一般会計）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f t="shared" ref="AM35:AM43" si="0">IF(AO35="","",AM34+1)</f>
        <v>6</v>
      </c>
      <c r="AN35" s="367"/>
      <c r="AO35" s="368" t="str">
        <f>IF('各会計、関係団体の財政状況及び健全化判断比率'!B32="","",'各会計、関係団体の財政状況及び健全化判断比率'!B32)</f>
        <v>電気事業会計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9</v>
      </c>
      <c r="BX35" s="367"/>
      <c r="BY35" s="368" t="str">
        <f>IF('各会計、関係団体の財政状況及び健全化判断比率'!B69="","",'各会計、関係団体の財政状況及び健全化判断比率'!B69)</f>
        <v>龍ケ崎地方衛生組合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f t="shared" si="0"/>
        <v>7</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10</v>
      </c>
      <c r="BX36" s="367"/>
      <c r="BY36" s="368" t="str">
        <f>IF('各会計、関係団体の財政状況及び健全化判断比率'!B70="","",'各会計、関係団体の財政状況及び健全化判断比率'!B70)</f>
        <v>江戸崎地方衛生土木組合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11</v>
      </c>
      <c r="BX37" s="367"/>
      <c r="BY37" s="368" t="str">
        <f>IF('各会計、関係団体の財政状況及び健全化判断比率'!B71="","",'各会計、関係団体の財政状況及び健全化判断比率'!B71)</f>
        <v>茨城県市町村総合事務組合（一般会計）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12</v>
      </c>
      <c r="BX38" s="367"/>
      <c r="BY38" s="368" t="str">
        <f>IF('各会計、関係団体の財政状況及び健全化判断比率'!B72="","",'各会計、関係団体の財政状況及び健全化判断比率'!B72)</f>
        <v>茨城県市町村総合事務組合（県民交通災害共済事業特別会計）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13</v>
      </c>
      <c r="BX39" s="367"/>
      <c r="BY39" s="368" t="str">
        <f>IF('各会計、関係団体の財政状況及び健全化判断比率'!B73="","",'各会計、関係団体の財政状況及び健全化判断比率'!B73)</f>
        <v>茨城租税債権管理機構（一般会計）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14</v>
      </c>
      <c r="BX40" s="367"/>
      <c r="BY40" s="368" t="str">
        <f>IF('各会計、関係団体の財政状況及び健全化判断比率'!B74="","",'各会計、関係団体の財政状況及び健全化判断比率'!B74)</f>
        <v>茨城県後期高齢者医療広域連合（一般会計）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15</v>
      </c>
      <c r="BX41" s="367"/>
      <c r="BY41" s="368" t="str">
        <f>IF('各会計、関係団体の財政状況及び健全化判断比率'!B75="","",'各会計、関係団体の財政状況及び健全化判断比率'!B75)</f>
        <v>茨城県後期高齢者医療広域連合（後期高齢者医療特別会計）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NHJPvVBc5XzuOjr4ubNYSX082PoLlFmgih37FGKJDxN0cK6I9xVqWdlelV1GZRbrIZxGkXu+92ZXzSftiD1Vg==" saltValue="qB/Kw3f39dFkyxA2Hy0x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202</v>
      </c>
      <c r="DI1" s="718"/>
      <c r="DJ1" s="718"/>
      <c r="DK1" s="718"/>
      <c r="DL1" s="718"/>
      <c r="DM1" s="718"/>
      <c r="DN1" s="719"/>
      <c r="DO1" s="210"/>
      <c r="DP1" s="717" t="s">
        <v>203</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2450753</v>
      </c>
      <c r="S5" s="674"/>
      <c r="T5" s="674"/>
      <c r="U5" s="674"/>
      <c r="V5" s="674"/>
      <c r="W5" s="674"/>
      <c r="X5" s="674"/>
      <c r="Y5" s="702"/>
      <c r="Z5" s="715">
        <v>29.4</v>
      </c>
      <c r="AA5" s="715"/>
      <c r="AB5" s="715"/>
      <c r="AC5" s="715"/>
      <c r="AD5" s="716">
        <v>2450753</v>
      </c>
      <c r="AE5" s="716"/>
      <c r="AF5" s="716"/>
      <c r="AG5" s="716"/>
      <c r="AH5" s="716"/>
      <c r="AI5" s="716"/>
      <c r="AJ5" s="716"/>
      <c r="AK5" s="716"/>
      <c r="AL5" s="703">
        <v>53.1</v>
      </c>
      <c r="AM5" s="686"/>
      <c r="AN5" s="686"/>
      <c r="AO5" s="704"/>
      <c r="AP5" s="676" t="s">
        <v>216</v>
      </c>
      <c r="AQ5" s="677"/>
      <c r="AR5" s="677"/>
      <c r="AS5" s="677"/>
      <c r="AT5" s="677"/>
      <c r="AU5" s="677"/>
      <c r="AV5" s="677"/>
      <c r="AW5" s="677"/>
      <c r="AX5" s="677"/>
      <c r="AY5" s="677"/>
      <c r="AZ5" s="677"/>
      <c r="BA5" s="677"/>
      <c r="BB5" s="677"/>
      <c r="BC5" s="677"/>
      <c r="BD5" s="677"/>
      <c r="BE5" s="677"/>
      <c r="BF5" s="678"/>
      <c r="BG5" s="627">
        <v>2450753</v>
      </c>
      <c r="BH5" s="628"/>
      <c r="BI5" s="628"/>
      <c r="BJ5" s="628"/>
      <c r="BK5" s="628"/>
      <c r="BL5" s="628"/>
      <c r="BM5" s="628"/>
      <c r="BN5" s="629"/>
      <c r="BO5" s="663">
        <v>100</v>
      </c>
      <c r="BP5" s="663"/>
      <c r="BQ5" s="663"/>
      <c r="BR5" s="663"/>
      <c r="BS5" s="664" t="s">
        <v>121</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84228</v>
      </c>
      <c r="S6" s="628"/>
      <c r="T6" s="628"/>
      <c r="U6" s="628"/>
      <c r="V6" s="628"/>
      <c r="W6" s="628"/>
      <c r="X6" s="628"/>
      <c r="Y6" s="629"/>
      <c r="Z6" s="663">
        <v>1</v>
      </c>
      <c r="AA6" s="663"/>
      <c r="AB6" s="663"/>
      <c r="AC6" s="663"/>
      <c r="AD6" s="664">
        <v>84228</v>
      </c>
      <c r="AE6" s="664"/>
      <c r="AF6" s="664"/>
      <c r="AG6" s="664"/>
      <c r="AH6" s="664"/>
      <c r="AI6" s="664"/>
      <c r="AJ6" s="664"/>
      <c r="AK6" s="664"/>
      <c r="AL6" s="630">
        <v>1.8</v>
      </c>
      <c r="AM6" s="631"/>
      <c r="AN6" s="631"/>
      <c r="AO6" s="665"/>
      <c r="AP6" s="624" t="s">
        <v>221</v>
      </c>
      <c r="AQ6" s="625"/>
      <c r="AR6" s="625"/>
      <c r="AS6" s="625"/>
      <c r="AT6" s="625"/>
      <c r="AU6" s="625"/>
      <c r="AV6" s="625"/>
      <c r="AW6" s="625"/>
      <c r="AX6" s="625"/>
      <c r="AY6" s="625"/>
      <c r="AZ6" s="625"/>
      <c r="BA6" s="625"/>
      <c r="BB6" s="625"/>
      <c r="BC6" s="625"/>
      <c r="BD6" s="625"/>
      <c r="BE6" s="625"/>
      <c r="BF6" s="626"/>
      <c r="BG6" s="627">
        <v>2450753</v>
      </c>
      <c r="BH6" s="628"/>
      <c r="BI6" s="628"/>
      <c r="BJ6" s="628"/>
      <c r="BK6" s="628"/>
      <c r="BL6" s="628"/>
      <c r="BM6" s="628"/>
      <c r="BN6" s="629"/>
      <c r="BO6" s="663">
        <v>100</v>
      </c>
      <c r="BP6" s="663"/>
      <c r="BQ6" s="663"/>
      <c r="BR6" s="663"/>
      <c r="BS6" s="664" t="s">
        <v>121</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92679</v>
      </c>
      <c r="CS6" s="628"/>
      <c r="CT6" s="628"/>
      <c r="CU6" s="628"/>
      <c r="CV6" s="628"/>
      <c r="CW6" s="628"/>
      <c r="CX6" s="628"/>
      <c r="CY6" s="629"/>
      <c r="CZ6" s="703">
        <v>1.2</v>
      </c>
      <c r="DA6" s="686"/>
      <c r="DB6" s="686"/>
      <c r="DC6" s="705"/>
      <c r="DD6" s="633" t="s">
        <v>121</v>
      </c>
      <c r="DE6" s="628"/>
      <c r="DF6" s="628"/>
      <c r="DG6" s="628"/>
      <c r="DH6" s="628"/>
      <c r="DI6" s="628"/>
      <c r="DJ6" s="628"/>
      <c r="DK6" s="628"/>
      <c r="DL6" s="628"/>
      <c r="DM6" s="628"/>
      <c r="DN6" s="628"/>
      <c r="DO6" s="628"/>
      <c r="DP6" s="629"/>
      <c r="DQ6" s="633">
        <v>92679</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649</v>
      </c>
      <c r="S7" s="628"/>
      <c r="T7" s="628"/>
      <c r="U7" s="628"/>
      <c r="V7" s="628"/>
      <c r="W7" s="628"/>
      <c r="X7" s="628"/>
      <c r="Y7" s="629"/>
      <c r="Z7" s="663">
        <v>0</v>
      </c>
      <c r="AA7" s="663"/>
      <c r="AB7" s="663"/>
      <c r="AC7" s="663"/>
      <c r="AD7" s="664">
        <v>649</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1003354</v>
      </c>
      <c r="BH7" s="628"/>
      <c r="BI7" s="628"/>
      <c r="BJ7" s="628"/>
      <c r="BK7" s="628"/>
      <c r="BL7" s="628"/>
      <c r="BM7" s="628"/>
      <c r="BN7" s="629"/>
      <c r="BO7" s="663">
        <v>40.9</v>
      </c>
      <c r="BP7" s="663"/>
      <c r="BQ7" s="663"/>
      <c r="BR7" s="663"/>
      <c r="BS7" s="664" t="s">
        <v>121</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1017178</v>
      </c>
      <c r="CS7" s="628"/>
      <c r="CT7" s="628"/>
      <c r="CU7" s="628"/>
      <c r="CV7" s="628"/>
      <c r="CW7" s="628"/>
      <c r="CX7" s="628"/>
      <c r="CY7" s="629"/>
      <c r="CZ7" s="663">
        <v>12.8</v>
      </c>
      <c r="DA7" s="663"/>
      <c r="DB7" s="663"/>
      <c r="DC7" s="663"/>
      <c r="DD7" s="633">
        <v>11388</v>
      </c>
      <c r="DE7" s="628"/>
      <c r="DF7" s="628"/>
      <c r="DG7" s="628"/>
      <c r="DH7" s="628"/>
      <c r="DI7" s="628"/>
      <c r="DJ7" s="628"/>
      <c r="DK7" s="628"/>
      <c r="DL7" s="628"/>
      <c r="DM7" s="628"/>
      <c r="DN7" s="628"/>
      <c r="DO7" s="628"/>
      <c r="DP7" s="629"/>
      <c r="DQ7" s="633">
        <v>734179</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12334</v>
      </c>
      <c r="S8" s="628"/>
      <c r="T8" s="628"/>
      <c r="U8" s="628"/>
      <c r="V8" s="628"/>
      <c r="W8" s="628"/>
      <c r="X8" s="628"/>
      <c r="Y8" s="629"/>
      <c r="Z8" s="663">
        <v>0.1</v>
      </c>
      <c r="AA8" s="663"/>
      <c r="AB8" s="663"/>
      <c r="AC8" s="663"/>
      <c r="AD8" s="664">
        <v>12334</v>
      </c>
      <c r="AE8" s="664"/>
      <c r="AF8" s="664"/>
      <c r="AG8" s="664"/>
      <c r="AH8" s="664"/>
      <c r="AI8" s="664"/>
      <c r="AJ8" s="664"/>
      <c r="AK8" s="664"/>
      <c r="AL8" s="630">
        <v>0.3</v>
      </c>
      <c r="AM8" s="631"/>
      <c r="AN8" s="631"/>
      <c r="AO8" s="665"/>
      <c r="AP8" s="624" t="s">
        <v>227</v>
      </c>
      <c r="AQ8" s="625"/>
      <c r="AR8" s="625"/>
      <c r="AS8" s="625"/>
      <c r="AT8" s="625"/>
      <c r="AU8" s="625"/>
      <c r="AV8" s="625"/>
      <c r="AW8" s="625"/>
      <c r="AX8" s="625"/>
      <c r="AY8" s="625"/>
      <c r="AZ8" s="625"/>
      <c r="BA8" s="625"/>
      <c r="BB8" s="625"/>
      <c r="BC8" s="625"/>
      <c r="BD8" s="625"/>
      <c r="BE8" s="625"/>
      <c r="BF8" s="626"/>
      <c r="BG8" s="627">
        <v>27239</v>
      </c>
      <c r="BH8" s="628"/>
      <c r="BI8" s="628"/>
      <c r="BJ8" s="628"/>
      <c r="BK8" s="628"/>
      <c r="BL8" s="628"/>
      <c r="BM8" s="628"/>
      <c r="BN8" s="629"/>
      <c r="BO8" s="663">
        <v>1.1000000000000001</v>
      </c>
      <c r="BP8" s="663"/>
      <c r="BQ8" s="663"/>
      <c r="BR8" s="663"/>
      <c r="BS8" s="664" t="s">
        <v>121</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1883338</v>
      </c>
      <c r="CS8" s="628"/>
      <c r="CT8" s="628"/>
      <c r="CU8" s="628"/>
      <c r="CV8" s="628"/>
      <c r="CW8" s="628"/>
      <c r="CX8" s="628"/>
      <c r="CY8" s="629"/>
      <c r="CZ8" s="663">
        <v>23.7</v>
      </c>
      <c r="DA8" s="663"/>
      <c r="DB8" s="663"/>
      <c r="DC8" s="663"/>
      <c r="DD8" s="633">
        <v>3821</v>
      </c>
      <c r="DE8" s="628"/>
      <c r="DF8" s="628"/>
      <c r="DG8" s="628"/>
      <c r="DH8" s="628"/>
      <c r="DI8" s="628"/>
      <c r="DJ8" s="628"/>
      <c r="DK8" s="628"/>
      <c r="DL8" s="628"/>
      <c r="DM8" s="628"/>
      <c r="DN8" s="628"/>
      <c r="DO8" s="628"/>
      <c r="DP8" s="629"/>
      <c r="DQ8" s="633">
        <v>1242014</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13748</v>
      </c>
      <c r="S9" s="628"/>
      <c r="T9" s="628"/>
      <c r="U9" s="628"/>
      <c r="V9" s="628"/>
      <c r="W9" s="628"/>
      <c r="X9" s="628"/>
      <c r="Y9" s="629"/>
      <c r="Z9" s="663">
        <v>0.2</v>
      </c>
      <c r="AA9" s="663"/>
      <c r="AB9" s="663"/>
      <c r="AC9" s="663"/>
      <c r="AD9" s="664">
        <v>13748</v>
      </c>
      <c r="AE9" s="664"/>
      <c r="AF9" s="664"/>
      <c r="AG9" s="664"/>
      <c r="AH9" s="664"/>
      <c r="AI9" s="664"/>
      <c r="AJ9" s="664"/>
      <c r="AK9" s="664"/>
      <c r="AL9" s="630">
        <v>0.3</v>
      </c>
      <c r="AM9" s="631"/>
      <c r="AN9" s="631"/>
      <c r="AO9" s="665"/>
      <c r="AP9" s="624" t="s">
        <v>230</v>
      </c>
      <c r="AQ9" s="625"/>
      <c r="AR9" s="625"/>
      <c r="AS9" s="625"/>
      <c r="AT9" s="625"/>
      <c r="AU9" s="625"/>
      <c r="AV9" s="625"/>
      <c r="AW9" s="625"/>
      <c r="AX9" s="625"/>
      <c r="AY9" s="625"/>
      <c r="AZ9" s="625"/>
      <c r="BA9" s="625"/>
      <c r="BB9" s="625"/>
      <c r="BC9" s="625"/>
      <c r="BD9" s="625"/>
      <c r="BE9" s="625"/>
      <c r="BF9" s="626"/>
      <c r="BG9" s="627">
        <v>813491</v>
      </c>
      <c r="BH9" s="628"/>
      <c r="BI9" s="628"/>
      <c r="BJ9" s="628"/>
      <c r="BK9" s="628"/>
      <c r="BL9" s="628"/>
      <c r="BM9" s="628"/>
      <c r="BN9" s="629"/>
      <c r="BO9" s="663">
        <v>33.200000000000003</v>
      </c>
      <c r="BP9" s="663"/>
      <c r="BQ9" s="663"/>
      <c r="BR9" s="663"/>
      <c r="BS9" s="664" t="s">
        <v>121</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723648</v>
      </c>
      <c r="CS9" s="628"/>
      <c r="CT9" s="628"/>
      <c r="CU9" s="628"/>
      <c r="CV9" s="628"/>
      <c r="CW9" s="628"/>
      <c r="CX9" s="628"/>
      <c r="CY9" s="629"/>
      <c r="CZ9" s="663">
        <v>9.1</v>
      </c>
      <c r="DA9" s="663"/>
      <c r="DB9" s="663"/>
      <c r="DC9" s="663"/>
      <c r="DD9" s="633">
        <v>31130</v>
      </c>
      <c r="DE9" s="628"/>
      <c r="DF9" s="628"/>
      <c r="DG9" s="628"/>
      <c r="DH9" s="628"/>
      <c r="DI9" s="628"/>
      <c r="DJ9" s="628"/>
      <c r="DK9" s="628"/>
      <c r="DL9" s="628"/>
      <c r="DM9" s="628"/>
      <c r="DN9" s="628"/>
      <c r="DO9" s="628"/>
      <c r="DP9" s="629"/>
      <c r="DQ9" s="633">
        <v>489041</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121</v>
      </c>
      <c r="S10" s="628"/>
      <c r="T10" s="628"/>
      <c r="U10" s="628"/>
      <c r="V10" s="628"/>
      <c r="W10" s="628"/>
      <c r="X10" s="628"/>
      <c r="Y10" s="629"/>
      <c r="Z10" s="663" t="s">
        <v>121</v>
      </c>
      <c r="AA10" s="663"/>
      <c r="AB10" s="663"/>
      <c r="AC10" s="663"/>
      <c r="AD10" s="664" t="s">
        <v>121</v>
      </c>
      <c r="AE10" s="664"/>
      <c r="AF10" s="664"/>
      <c r="AG10" s="664"/>
      <c r="AH10" s="664"/>
      <c r="AI10" s="664"/>
      <c r="AJ10" s="664"/>
      <c r="AK10" s="664"/>
      <c r="AL10" s="630" t="s">
        <v>121</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47445</v>
      </c>
      <c r="BH10" s="628"/>
      <c r="BI10" s="628"/>
      <c r="BJ10" s="628"/>
      <c r="BK10" s="628"/>
      <c r="BL10" s="628"/>
      <c r="BM10" s="628"/>
      <c r="BN10" s="629"/>
      <c r="BO10" s="663">
        <v>1.9</v>
      </c>
      <c r="BP10" s="663"/>
      <c r="BQ10" s="663"/>
      <c r="BR10" s="663"/>
      <c r="BS10" s="664" t="s">
        <v>121</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t="s">
        <v>121</v>
      </c>
      <c r="CS10" s="628"/>
      <c r="CT10" s="628"/>
      <c r="CU10" s="628"/>
      <c r="CV10" s="628"/>
      <c r="CW10" s="628"/>
      <c r="CX10" s="628"/>
      <c r="CY10" s="629"/>
      <c r="CZ10" s="663" t="s">
        <v>121</v>
      </c>
      <c r="DA10" s="663"/>
      <c r="DB10" s="663"/>
      <c r="DC10" s="663"/>
      <c r="DD10" s="633" t="s">
        <v>121</v>
      </c>
      <c r="DE10" s="628"/>
      <c r="DF10" s="628"/>
      <c r="DG10" s="628"/>
      <c r="DH10" s="628"/>
      <c r="DI10" s="628"/>
      <c r="DJ10" s="628"/>
      <c r="DK10" s="628"/>
      <c r="DL10" s="628"/>
      <c r="DM10" s="628"/>
      <c r="DN10" s="628"/>
      <c r="DO10" s="628"/>
      <c r="DP10" s="629"/>
      <c r="DQ10" s="633" t="s">
        <v>121</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361255</v>
      </c>
      <c r="S11" s="628"/>
      <c r="T11" s="628"/>
      <c r="U11" s="628"/>
      <c r="V11" s="628"/>
      <c r="W11" s="628"/>
      <c r="X11" s="628"/>
      <c r="Y11" s="629"/>
      <c r="Z11" s="630">
        <v>4.3</v>
      </c>
      <c r="AA11" s="631"/>
      <c r="AB11" s="631"/>
      <c r="AC11" s="632"/>
      <c r="AD11" s="633">
        <v>361255</v>
      </c>
      <c r="AE11" s="628"/>
      <c r="AF11" s="628"/>
      <c r="AG11" s="628"/>
      <c r="AH11" s="628"/>
      <c r="AI11" s="628"/>
      <c r="AJ11" s="628"/>
      <c r="AK11" s="629"/>
      <c r="AL11" s="630">
        <v>7.8</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115179</v>
      </c>
      <c r="BH11" s="628"/>
      <c r="BI11" s="628"/>
      <c r="BJ11" s="628"/>
      <c r="BK11" s="628"/>
      <c r="BL11" s="628"/>
      <c r="BM11" s="628"/>
      <c r="BN11" s="629"/>
      <c r="BO11" s="663">
        <v>4.7</v>
      </c>
      <c r="BP11" s="663"/>
      <c r="BQ11" s="663"/>
      <c r="BR11" s="663"/>
      <c r="BS11" s="664" t="s">
        <v>121</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177746</v>
      </c>
      <c r="CS11" s="628"/>
      <c r="CT11" s="628"/>
      <c r="CU11" s="628"/>
      <c r="CV11" s="628"/>
      <c r="CW11" s="628"/>
      <c r="CX11" s="628"/>
      <c r="CY11" s="629"/>
      <c r="CZ11" s="663">
        <v>2.2000000000000002</v>
      </c>
      <c r="DA11" s="663"/>
      <c r="DB11" s="663"/>
      <c r="DC11" s="663"/>
      <c r="DD11" s="633">
        <v>18959</v>
      </c>
      <c r="DE11" s="628"/>
      <c r="DF11" s="628"/>
      <c r="DG11" s="628"/>
      <c r="DH11" s="628"/>
      <c r="DI11" s="628"/>
      <c r="DJ11" s="628"/>
      <c r="DK11" s="628"/>
      <c r="DL11" s="628"/>
      <c r="DM11" s="628"/>
      <c r="DN11" s="628"/>
      <c r="DO11" s="628"/>
      <c r="DP11" s="629"/>
      <c r="DQ11" s="633">
        <v>125470</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v>53363</v>
      </c>
      <c r="S12" s="628"/>
      <c r="T12" s="628"/>
      <c r="U12" s="628"/>
      <c r="V12" s="628"/>
      <c r="W12" s="628"/>
      <c r="X12" s="628"/>
      <c r="Y12" s="629"/>
      <c r="Z12" s="663">
        <v>0.6</v>
      </c>
      <c r="AA12" s="663"/>
      <c r="AB12" s="663"/>
      <c r="AC12" s="663"/>
      <c r="AD12" s="664">
        <v>53363</v>
      </c>
      <c r="AE12" s="664"/>
      <c r="AF12" s="664"/>
      <c r="AG12" s="664"/>
      <c r="AH12" s="664"/>
      <c r="AI12" s="664"/>
      <c r="AJ12" s="664"/>
      <c r="AK12" s="664"/>
      <c r="AL12" s="630">
        <v>1.2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1289646</v>
      </c>
      <c r="BH12" s="628"/>
      <c r="BI12" s="628"/>
      <c r="BJ12" s="628"/>
      <c r="BK12" s="628"/>
      <c r="BL12" s="628"/>
      <c r="BM12" s="628"/>
      <c r="BN12" s="629"/>
      <c r="BO12" s="663">
        <v>52.6</v>
      </c>
      <c r="BP12" s="663"/>
      <c r="BQ12" s="663"/>
      <c r="BR12" s="663"/>
      <c r="BS12" s="664" t="s">
        <v>121</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86110</v>
      </c>
      <c r="CS12" s="628"/>
      <c r="CT12" s="628"/>
      <c r="CU12" s="628"/>
      <c r="CV12" s="628"/>
      <c r="CW12" s="628"/>
      <c r="CX12" s="628"/>
      <c r="CY12" s="629"/>
      <c r="CZ12" s="663">
        <v>1.1000000000000001</v>
      </c>
      <c r="DA12" s="663"/>
      <c r="DB12" s="663"/>
      <c r="DC12" s="663"/>
      <c r="DD12" s="633" t="s">
        <v>121</v>
      </c>
      <c r="DE12" s="628"/>
      <c r="DF12" s="628"/>
      <c r="DG12" s="628"/>
      <c r="DH12" s="628"/>
      <c r="DI12" s="628"/>
      <c r="DJ12" s="628"/>
      <c r="DK12" s="628"/>
      <c r="DL12" s="628"/>
      <c r="DM12" s="628"/>
      <c r="DN12" s="628"/>
      <c r="DO12" s="628"/>
      <c r="DP12" s="629"/>
      <c r="DQ12" s="633">
        <v>80128</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121</v>
      </c>
      <c r="S13" s="628"/>
      <c r="T13" s="628"/>
      <c r="U13" s="628"/>
      <c r="V13" s="628"/>
      <c r="W13" s="628"/>
      <c r="X13" s="628"/>
      <c r="Y13" s="629"/>
      <c r="Z13" s="663" t="s">
        <v>121</v>
      </c>
      <c r="AA13" s="663"/>
      <c r="AB13" s="663"/>
      <c r="AC13" s="663"/>
      <c r="AD13" s="664" t="s">
        <v>121</v>
      </c>
      <c r="AE13" s="664"/>
      <c r="AF13" s="664"/>
      <c r="AG13" s="664"/>
      <c r="AH13" s="664"/>
      <c r="AI13" s="664"/>
      <c r="AJ13" s="664"/>
      <c r="AK13" s="664"/>
      <c r="AL13" s="630" t="s">
        <v>121</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1289348</v>
      </c>
      <c r="BH13" s="628"/>
      <c r="BI13" s="628"/>
      <c r="BJ13" s="628"/>
      <c r="BK13" s="628"/>
      <c r="BL13" s="628"/>
      <c r="BM13" s="628"/>
      <c r="BN13" s="629"/>
      <c r="BO13" s="663">
        <v>52.6</v>
      </c>
      <c r="BP13" s="663"/>
      <c r="BQ13" s="663"/>
      <c r="BR13" s="663"/>
      <c r="BS13" s="664" t="s">
        <v>121</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623867</v>
      </c>
      <c r="CS13" s="628"/>
      <c r="CT13" s="628"/>
      <c r="CU13" s="628"/>
      <c r="CV13" s="628"/>
      <c r="CW13" s="628"/>
      <c r="CX13" s="628"/>
      <c r="CY13" s="629"/>
      <c r="CZ13" s="663">
        <v>7.8</v>
      </c>
      <c r="DA13" s="663"/>
      <c r="DB13" s="663"/>
      <c r="DC13" s="663"/>
      <c r="DD13" s="633">
        <v>116303</v>
      </c>
      <c r="DE13" s="628"/>
      <c r="DF13" s="628"/>
      <c r="DG13" s="628"/>
      <c r="DH13" s="628"/>
      <c r="DI13" s="628"/>
      <c r="DJ13" s="628"/>
      <c r="DK13" s="628"/>
      <c r="DL13" s="628"/>
      <c r="DM13" s="628"/>
      <c r="DN13" s="628"/>
      <c r="DO13" s="628"/>
      <c r="DP13" s="629"/>
      <c r="DQ13" s="633">
        <v>526669</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595</v>
      </c>
      <c r="S14" s="628"/>
      <c r="T14" s="628"/>
      <c r="U14" s="628"/>
      <c r="V14" s="628"/>
      <c r="W14" s="628"/>
      <c r="X14" s="628"/>
      <c r="Y14" s="629"/>
      <c r="Z14" s="663">
        <v>0</v>
      </c>
      <c r="AA14" s="663"/>
      <c r="AB14" s="663"/>
      <c r="AC14" s="663"/>
      <c r="AD14" s="664">
        <v>595</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58249</v>
      </c>
      <c r="BH14" s="628"/>
      <c r="BI14" s="628"/>
      <c r="BJ14" s="628"/>
      <c r="BK14" s="628"/>
      <c r="BL14" s="628"/>
      <c r="BM14" s="628"/>
      <c r="BN14" s="629"/>
      <c r="BO14" s="663">
        <v>2.4</v>
      </c>
      <c r="BP14" s="663"/>
      <c r="BQ14" s="663"/>
      <c r="BR14" s="663"/>
      <c r="BS14" s="664" t="s">
        <v>121</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574508</v>
      </c>
      <c r="CS14" s="628"/>
      <c r="CT14" s="628"/>
      <c r="CU14" s="628"/>
      <c r="CV14" s="628"/>
      <c r="CW14" s="628"/>
      <c r="CX14" s="628"/>
      <c r="CY14" s="629"/>
      <c r="CZ14" s="663">
        <v>7.2</v>
      </c>
      <c r="DA14" s="663"/>
      <c r="DB14" s="663"/>
      <c r="DC14" s="663"/>
      <c r="DD14" s="633">
        <v>92316</v>
      </c>
      <c r="DE14" s="628"/>
      <c r="DF14" s="628"/>
      <c r="DG14" s="628"/>
      <c r="DH14" s="628"/>
      <c r="DI14" s="628"/>
      <c r="DJ14" s="628"/>
      <c r="DK14" s="628"/>
      <c r="DL14" s="628"/>
      <c r="DM14" s="628"/>
      <c r="DN14" s="628"/>
      <c r="DO14" s="628"/>
      <c r="DP14" s="629"/>
      <c r="DQ14" s="633">
        <v>317657</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121</v>
      </c>
      <c r="S15" s="628"/>
      <c r="T15" s="628"/>
      <c r="U15" s="628"/>
      <c r="V15" s="628"/>
      <c r="W15" s="628"/>
      <c r="X15" s="628"/>
      <c r="Y15" s="629"/>
      <c r="Z15" s="663" t="s">
        <v>121</v>
      </c>
      <c r="AA15" s="663"/>
      <c r="AB15" s="663"/>
      <c r="AC15" s="663"/>
      <c r="AD15" s="664" t="s">
        <v>121</v>
      </c>
      <c r="AE15" s="664"/>
      <c r="AF15" s="664"/>
      <c r="AG15" s="664"/>
      <c r="AH15" s="664"/>
      <c r="AI15" s="664"/>
      <c r="AJ15" s="664"/>
      <c r="AK15" s="664"/>
      <c r="AL15" s="630" t="s">
        <v>121</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99504</v>
      </c>
      <c r="BH15" s="628"/>
      <c r="BI15" s="628"/>
      <c r="BJ15" s="628"/>
      <c r="BK15" s="628"/>
      <c r="BL15" s="628"/>
      <c r="BM15" s="628"/>
      <c r="BN15" s="629"/>
      <c r="BO15" s="663">
        <v>4.0999999999999996</v>
      </c>
      <c r="BP15" s="663"/>
      <c r="BQ15" s="663"/>
      <c r="BR15" s="663"/>
      <c r="BS15" s="664" t="s">
        <v>121</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2066677</v>
      </c>
      <c r="CS15" s="628"/>
      <c r="CT15" s="628"/>
      <c r="CU15" s="628"/>
      <c r="CV15" s="628"/>
      <c r="CW15" s="628"/>
      <c r="CX15" s="628"/>
      <c r="CY15" s="629"/>
      <c r="CZ15" s="663">
        <v>26</v>
      </c>
      <c r="DA15" s="663"/>
      <c r="DB15" s="663"/>
      <c r="DC15" s="663"/>
      <c r="DD15" s="633">
        <v>1398798</v>
      </c>
      <c r="DE15" s="628"/>
      <c r="DF15" s="628"/>
      <c r="DG15" s="628"/>
      <c r="DH15" s="628"/>
      <c r="DI15" s="628"/>
      <c r="DJ15" s="628"/>
      <c r="DK15" s="628"/>
      <c r="DL15" s="628"/>
      <c r="DM15" s="628"/>
      <c r="DN15" s="628"/>
      <c r="DO15" s="628"/>
      <c r="DP15" s="629"/>
      <c r="DQ15" s="633">
        <v>889191</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8936</v>
      </c>
      <c r="S16" s="628"/>
      <c r="T16" s="628"/>
      <c r="U16" s="628"/>
      <c r="V16" s="628"/>
      <c r="W16" s="628"/>
      <c r="X16" s="628"/>
      <c r="Y16" s="629"/>
      <c r="Z16" s="663">
        <v>0.1</v>
      </c>
      <c r="AA16" s="663"/>
      <c r="AB16" s="663"/>
      <c r="AC16" s="663"/>
      <c r="AD16" s="664">
        <v>8936</v>
      </c>
      <c r="AE16" s="664"/>
      <c r="AF16" s="664"/>
      <c r="AG16" s="664"/>
      <c r="AH16" s="664"/>
      <c r="AI16" s="664"/>
      <c r="AJ16" s="664"/>
      <c r="AK16" s="664"/>
      <c r="AL16" s="630">
        <v>0.2</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121</v>
      </c>
      <c r="BH16" s="628"/>
      <c r="BI16" s="628"/>
      <c r="BJ16" s="628"/>
      <c r="BK16" s="628"/>
      <c r="BL16" s="628"/>
      <c r="BM16" s="628"/>
      <c r="BN16" s="629"/>
      <c r="BO16" s="663" t="s">
        <v>121</v>
      </c>
      <c r="BP16" s="663"/>
      <c r="BQ16" s="663"/>
      <c r="BR16" s="663"/>
      <c r="BS16" s="664" t="s">
        <v>121</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34012</v>
      </c>
      <c r="CS16" s="628"/>
      <c r="CT16" s="628"/>
      <c r="CU16" s="628"/>
      <c r="CV16" s="628"/>
      <c r="CW16" s="628"/>
      <c r="CX16" s="628"/>
      <c r="CY16" s="629"/>
      <c r="CZ16" s="663">
        <v>0.4</v>
      </c>
      <c r="DA16" s="663"/>
      <c r="DB16" s="663"/>
      <c r="DC16" s="663"/>
      <c r="DD16" s="633" t="s">
        <v>121</v>
      </c>
      <c r="DE16" s="628"/>
      <c r="DF16" s="628"/>
      <c r="DG16" s="628"/>
      <c r="DH16" s="628"/>
      <c r="DI16" s="628"/>
      <c r="DJ16" s="628"/>
      <c r="DK16" s="628"/>
      <c r="DL16" s="628"/>
      <c r="DM16" s="628"/>
      <c r="DN16" s="628"/>
      <c r="DO16" s="628"/>
      <c r="DP16" s="629"/>
      <c r="DQ16" s="633">
        <v>21712</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42257</v>
      </c>
      <c r="S17" s="628"/>
      <c r="T17" s="628"/>
      <c r="U17" s="628"/>
      <c r="V17" s="628"/>
      <c r="W17" s="628"/>
      <c r="X17" s="628"/>
      <c r="Y17" s="629"/>
      <c r="Z17" s="663">
        <v>0.5</v>
      </c>
      <c r="AA17" s="663"/>
      <c r="AB17" s="663"/>
      <c r="AC17" s="663"/>
      <c r="AD17" s="664">
        <v>42257</v>
      </c>
      <c r="AE17" s="664"/>
      <c r="AF17" s="664"/>
      <c r="AG17" s="664"/>
      <c r="AH17" s="664"/>
      <c r="AI17" s="664"/>
      <c r="AJ17" s="664"/>
      <c r="AK17" s="664"/>
      <c r="AL17" s="630">
        <v>0.9</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121</v>
      </c>
      <c r="BH17" s="628"/>
      <c r="BI17" s="628"/>
      <c r="BJ17" s="628"/>
      <c r="BK17" s="628"/>
      <c r="BL17" s="628"/>
      <c r="BM17" s="628"/>
      <c r="BN17" s="629"/>
      <c r="BO17" s="663" t="s">
        <v>121</v>
      </c>
      <c r="BP17" s="663"/>
      <c r="BQ17" s="663"/>
      <c r="BR17" s="663"/>
      <c r="BS17" s="664" t="s">
        <v>121</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675615</v>
      </c>
      <c r="CS17" s="628"/>
      <c r="CT17" s="628"/>
      <c r="CU17" s="628"/>
      <c r="CV17" s="628"/>
      <c r="CW17" s="628"/>
      <c r="CX17" s="628"/>
      <c r="CY17" s="629"/>
      <c r="CZ17" s="663">
        <v>8.5</v>
      </c>
      <c r="DA17" s="663"/>
      <c r="DB17" s="663"/>
      <c r="DC17" s="663"/>
      <c r="DD17" s="633" t="s">
        <v>121</v>
      </c>
      <c r="DE17" s="628"/>
      <c r="DF17" s="628"/>
      <c r="DG17" s="628"/>
      <c r="DH17" s="628"/>
      <c r="DI17" s="628"/>
      <c r="DJ17" s="628"/>
      <c r="DK17" s="628"/>
      <c r="DL17" s="628"/>
      <c r="DM17" s="628"/>
      <c r="DN17" s="628"/>
      <c r="DO17" s="628"/>
      <c r="DP17" s="629"/>
      <c r="DQ17" s="633">
        <v>674515</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9299</v>
      </c>
      <c r="S18" s="628"/>
      <c r="T18" s="628"/>
      <c r="U18" s="628"/>
      <c r="V18" s="628"/>
      <c r="W18" s="628"/>
      <c r="X18" s="628"/>
      <c r="Y18" s="629"/>
      <c r="Z18" s="663">
        <v>0.1</v>
      </c>
      <c r="AA18" s="663"/>
      <c r="AB18" s="663"/>
      <c r="AC18" s="663"/>
      <c r="AD18" s="664">
        <v>9299</v>
      </c>
      <c r="AE18" s="664"/>
      <c r="AF18" s="664"/>
      <c r="AG18" s="664"/>
      <c r="AH18" s="664"/>
      <c r="AI18" s="664"/>
      <c r="AJ18" s="664"/>
      <c r="AK18" s="664"/>
      <c r="AL18" s="630">
        <v>0.2</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121</v>
      </c>
      <c r="BH18" s="628"/>
      <c r="BI18" s="628"/>
      <c r="BJ18" s="628"/>
      <c r="BK18" s="628"/>
      <c r="BL18" s="628"/>
      <c r="BM18" s="628"/>
      <c r="BN18" s="629"/>
      <c r="BO18" s="663" t="s">
        <v>121</v>
      </c>
      <c r="BP18" s="663"/>
      <c r="BQ18" s="663"/>
      <c r="BR18" s="663"/>
      <c r="BS18" s="664" t="s">
        <v>121</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121</v>
      </c>
      <c r="CS18" s="628"/>
      <c r="CT18" s="628"/>
      <c r="CU18" s="628"/>
      <c r="CV18" s="628"/>
      <c r="CW18" s="628"/>
      <c r="CX18" s="628"/>
      <c r="CY18" s="629"/>
      <c r="CZ18" s="663" t="s">
        <v>121</v>
      </c>
      <c r="DA18" s="663"/>
      <c r="DB18" s="663"/>
      <c r="DC18" s="663"/>
      <c r="DD18" s="633" t="s">
        <v>121</v>
      </c>
      <c r="DE18" s="628"/>
      <c r="DF18" s="628"/>
      <c r="DG18" s="628"/>
      <c r="DH18" s="628"/>
      <c r="DI18" s="628"/>
      <c r="DJ18" s="628"/>
      <c r="DK18" s="628"/>
      <c r="DL18" s="628"/>
      <c r="DM18" s="628"/>
      <c r="DN18" s="628"/>
      <c r="DO18" s="628"/>
      <c r="DP18" s="629"/>
      <c r="DQ18" s="633" t="s">
        <v>121</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6653</v>
      </c>
      <c r="S19" s="628"/>
      <c r="T19" s="628"/>
      <c r="U19" s="628"/>
      <c r="V19" s="628"/>
      <c r="W19" s="628"/>
      <c r="X19" s="628"/>
      <c r="Y19" s="629"/>
      <c r="Z19" s="663">
        <v>0.1</v>
      </c>
      <c r="AA19" s="663"/>
      <c r="AB19" s="663"/>
      <c r="AC19" s="663"/>
      <c r="AD19" s="664">
        <v>6653</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t="s">
        <v>121</v>
      </c>
      <c r="BH19" s="628"/>
      <c r="BI19" s="628"/>
      <c r="BJ19" s="628"/>
      <c r="BK19" s="628"/>
      <c r="BL19" s="628"/>
      <c r="BM19" s="628"/>
      <c r="BN19" s="629"/>
      <c r="BO19" s="663" t="s">
        <v>121</v>
      </c>
      <c r="BP19" s="663"/>
      <c r="BQ19" s="663"/>
      <c r="BR19" s="663"/>
      <c r="BS19" s="664" t="s">
        <v>121</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121</v>
      </c>
      <c r="CS19" s="628"/>
      <c r="CT19" s="628"/>
      <c r="CU19" s="628"/>
      <c r="CV19" s="628"/>
      <c r="CW19" s="628"/>
      <c r="CX19" s="628"/>
      <c r="CY19" s="629"/>
      <c r="CZ19" s="663" t="s">
        <v>121</v>
      </c>
      <c r="DA19" s="663"/>
      <c r="DB19" s="663"/>
      <c r="DC19" s="663"/>
      <c r="DD19" s="633" t="s">
        <v>121</v>
      </c>
      <c r="DE19" s="628"/>
      <c r="DF19" s="628"/>
      <c r="DG19" s="628"/>
      <c r="DH19" s="628"/>
      <c r="DI19" s="628"/>
      <c r="DJ19" s="628"/>
      <c r="DK19" s="628"/>
      <c r="DL19" s="628"/>
      <c r="DM19" s="628"/>
      <c r="DN19" s="628"/>
      <c r="DO19" s="628"/>
      <c r="DP19" s="629"/>
      <c r="DQ19" s="633" t="s">
        <v>121</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2646</v>
      </c>
      <c r="S20" s="628"/>
      <c r="T20" s="628"/>
      <c r="U20" s="628"/>
      <c r="V20" s="628"/>
      <c r="W20" s="628"/>
      <c r="X20" s="628"/>
      <c r="Y20" s="629"/>
      <c r="Z20" s="663">
        <v>0</v>
      </c>
      <c r="AA20" s="663"/>
      <c r="AB20" s="663"/>
      <c r="AC20" s="663"/>
      <c r="AD20" s="664">
        <v>2646</v>
      </c>
      <c r="AE20" s="664"/>
      <c r="AF20" s="664"/>
      <c r="AG20" s="664"/>
      <c r="AH20" s="664"/>
      <c r="AI20" s="664"/>
      <c r="AJ20" s="664"/>
      <c r="AK20" s="664"/>
      <c r="AL20" s="630">
        <v>0.1</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t="s">
        <v>121</v>
      </c>
      <c r="BH20" s="628"/>
      <c r="BI20" s="628"/>
      <c r="BJ20" s="628"/>
      <c r="BK20" s="628"/>
      <c r="BL20" s="628"/>
      <c r="BM20" s="628"/>
      <c r="BN20" s="629"/>
      <c r="BO20" s="663" t="s">
        <v>121</v>
      </c>
      <c r="BP20" s="663"/>
      <c r="BQ20" s="663"/>
      <c r="BR20" s="663"/>
      <c r="BS20" s="664" t="s">
        <v>121</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7955378</v>
      </c>
      <c r="CS20" s="628"/>
      <c r="CT20" s="628"/>
      <c r="CU20" s="628"/>
      <c r="CV20" s="628"/>
      <c r="CW20" s="628"/>
      <c r="CX20" s="628"/>
      <c r="CY20" s="629"/>
      <c r="CZ20" s="663">
        <v>100</v>
      </c>
      <c r="DA20" s="663"/>
      <c r="DB20" s="663"/>
      <c r="DC20" s="663"/>
      <c r="DD20" s="633">
        <v>1672715</v>
      </c>
      <c r="DE20" s="628"/>
      <c r="DF20" s="628"/>
      <c r="DG20" s="628"/>
      <c r="DH20" s="628"/>
      <c r="DI20" s="628"/>
      <c r="DJ20" s="628"/>
      <c r="DK20" s="628"/>
      <c r="DL20" s="628"/>
      <c r="DM20" s="628"/>
      <c r="DN20" s="628"/>
      <c r="DO20" s="628"/>
      <c r="DP20" s="629"/>
      <c r="DQ20" s="633">
        <v>5193255</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1648676</v>
      </c>
      <c r="S21" s="628"/>
      <c r="T21" s="628"/>
      <c r="U21" s="628"/>
      <c r="V21" s="628"/>
      <c r="W21" s="628"/>
      <c r="X21" s="628"/>
      <c r="Y21" s="629"/>
      <c r="Z21" s="663">
        <v>19.8</v>
      </c>
      <c r="AA21" s="663"/>
      <c r="AB21" s="663"/>
      <c r="AC21" s="663"/>
      <c r="AD21" s="664">
        <v>1569305</v>
      </c>
      <c r="AE21" s="664"/>
      <c r="AF21" s="664"/>
      <c r="AG21" s="664"/>
      <c r="AH21" s="664"/>
      <c r="AI21" s="664"/>
      <c r="AJ21" s="664"/>
      <c r="AK21" s="664"/>
      <c r="AL21" s="630">
        <v>34</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t="s">
        <v>121</v>
      </c>
      <c r="BH21" s="628"/>
      <c r="BI21" s="628"/>
      <c r="BJ21" s="628"/>
      <c r="BK21" s="628"/>
      <c r="BL21" s="628"/>
      <c r="BM21" s="628"/>
      <c r="BN21" s="629"/>
      <c r="BO21" s="663" t="s">
        <v>121</v>
      </c>
      <c r="BP21" s="663"/>
      <c r="BQ21" s="663"/>
      <c r="BR21" s="663"/>
      <c r="BS21" s="664" t="s">
        <v>121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1569305</v>
      </c>
      <c r="S22" s="628"/>
      <c r="T22" s="628"/>
      <c r="U22" s="628"/>
      <c r="V22" s="628"/>
      <c r="W22" s="628"/>
      <c r="X22" s="628"/>
      <c r="Y22" s="629"/>
      <c r="Z22" s="663">
        <v>18.8</v>
      </c>
      <c r="AA22" s="663"/>
      <c r="AB22" s="663"/>
      <c r="AC22" s="663"/>
      <c r="AD22" s="664">
        <v>1569305</v>
      </c>
      <c r="AE22" s="664"/>
      <c r="AF22" s="664"/>
      <c r="AG22" s="664"/>
      <c r="AH22" s="664"/>
      <c r="AI22" s="664"/>
      <c r="AJ22" s="664"/>
      <c r="AK22" s="664"/>
      <c r="AL22" s="630">
        <v>34</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121</v>
      </c>
      <c r="BH22" s="628"/>
      <c r="BI22" s="628"/>
      <c r="BJ22" s="628"/>
      <c r="BK22" s="628"/>
      <c r="BL22" s="628"/>
      <c r="BM22" s="628"/>
      <c r="BN22" s="629"/>
      <c r="BO22" s="663" t="s">
        <v>121</v>
      </c>
      <c r="BP22" s="663"/>
      <c r="BQ22" s="663"/>
      <c r="BR22" s="663"/>
      <c r="BS22" s="664" t="s">
        <v>121</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79113</v>
      </c>
      <c r="S23" s="628"/>
      <c r="T23" s="628"/>
      <c r="U23" s="628"/>
      <c r="V23" s="628"/>
      <c r="W23" s="628"/>
      <c r="X23" s="628"/>
      <c r="Y23" s="629"/>
      <c r="Z23" s="663">
        <v>0.9</v>
      </c>
      <c r="AA23" s="663"/>
      <c r="AB23" s="663"/>
      <c r="AC23" s="663"/>
      <c r="AD23" s="664" t="s">
        <v>121</v>
      </c>
      <c r="AE23" s="664"/>
      <c r="AF23" s="664"/>
      <c r="AG23" s="664"/>
      <c r="AH23" s="664"/>
      <c r="AI23" s="664"/>
      <c r="AJ23" s="664"/>
      <c r="AK23" s="664"/>
      <c r="AL23" s="630" t="s">
        <v>121</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121</v>
      </c>
      <c r="BH23" s="628"/>
      <c r="BI23" s="628"/>
      <c r="BJ23" s="628"/>
      <c r="BK23" s="628"/>
      <c r="BL23" s="628"/>
      <c r="BM23" s="628"/>
      <c r="BN23" s="629"/>
      <c r="BO23" s="663" t="s">
        <v>121</v>
      </c>
      <c r="BP23" s="663"/>
      <c r="BQ23" s="663"/>
      <c r="BR23" s="663"/>
      <c r="BS23" s="664" t="s">
        <v>121</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v>258</v>
      </c>
      <c r="S24" s="628"/>
      <c r="T24" s="628"/>
      <c r="U24" s="628"/>
      <c r="V24" s="628"/>
      <c r="W24" s="628"/>
      <c r="X24" s="628"/>
      <c r="Y24" s="629"/>
      <c r="Z24" s="663">
        <v>0</v>
      </c>
      <c r="AA24" s="663"/>
      <c r="AB24" s="663"/>
      <c r="AC24" s="663"/>
      <c r="AD24" s="664" t="s">
        <v>121</v>
      </c>
      <c r="AE24" s="664"/>
      <c r="AF24" s="664"/>
      <c r="AG24" s="664"/>
      <c r="AH24" s="664"/>
      <c r="AI24" s="664"/>
      <c r="AJ24" s="664"/>
      <c r="AK24" s="664"/>
      <c r="AL24" s="630" t="s">
        <v>121</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121</v>
      </c>
      <c r="BH24" s="628"/>
      <c r="BI24" s="628"/>
      <c r="BJ24" s="628"/>
      <c r="BK24" s="628"/>
      <c r="BL24" s="628"/>
      <c r="BM24" s="628"/>
      <c r="BN24" s="629"/>
      <c r="BO24" s="663" t="s">
        <v>121</v>
      </c>
      <c r="BP24" s="663"/>
      <c r="BQ24" s="663"/>
      <c r="BR24" s="663"/>
      <c r="BS24" s="664" t="s">
        <v>121</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2799395</v>
      </c>
      <c r="CS24" s="674"/>
      <c r="CT24" s="674"/>
      <c r="CU24" s="674"/>
      <c r="CV24" s="674"/>
      <c r="CW24" s="674"/>
      <c r="CX24" s="674"/>
      <c r="CY24" s="702"/>
      <c r="CZ24" s="703">
        <v>35.200000000000003</v>
      </c>
      <c r="DA24" s="686"/>
      <c r="DB24" s="686"/>
      <c r="DC24" s="705"/>
      <c r="DD24" s="701">
        <v>2217235</v>
      </c>
      <c r="DE24" s="674"/>
      <c r="DF24" s="674"/>
      <c r="DG24" s="674"/>
      <c r="DH24" s="674"/>
      <c r="DI24" s="674"/>
      <c r="DJ24" s="674"/>
      <c r="DK24" s="702"/>
      <c r="DL24" s="701">
        <v>2046274</v>
      </c>
      <c r="DM24" s="674"/>
      <c r="DN24" s="674"/>
      <c r="DO24" s="674"/>
      <c r="DP24" s="674"/>
      <c r="DQ24" s="674"/>
      <c r="DR24" s="674"/>
      <c r="DS24" s="674"/>
      <c r="DT24" s="674"/>
      <c r="DU24" s="674"/>
      <c r="DV24" s="702"/>
      <c r="DW24" s="703">
        <v>43.9</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4686093</v>
      </c>
      <c r="S25" s="628"/>
      <c r="T25" s="628"/>
      <c r="U25" s="628"/>
      <c r="V25" s="628"/>
      <c r="W25" s="628"/>
      <c r="X25" s="628"/>
      <c r="Y25" s="629"/>
      <c r="Z25" s="663">
        <v>56.2</v>
      </c>
      <c r="AA25" s="663"/>
      <c r="AB25" s="663"/>
      <c r="AC25" s="663"/>
      <c r="AD25" s="664">
        <v>4606722</v>
      </c>
      <c r="AE25" s="664"/>
      <c r="AF25" s="664"/>
      <c r="AG25" s="664"/>
      <c r="AH25" s="664"/>
      <c r="AI25" s="664"/>
      <c r="AJ25" s="664"/>
      <c r="AK25" s="664"/>
      <c r="AL25" s="630">
        <v>99.7</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121</v>
      </c>
      <c r="BH25" s="628"/>
      <c r="BI25" s="628"/>
      <c r="BJ25" s="628"/>
      <c r="BK25" s="628"/>
      <c r="BL25" s="628"/>
      <c r="BM25" s="628"/>
      <c r="BN25" s="629"/>
      <c r="BO25" s="663" t="s">
        <v>121</v>
      </c>
      <c r="BP25" s="663"/>
      <c r="BQ25" s="663"/>
      <c r="BR25" s="663"/>
      <c r="BS25" s="664" t="s">
        <v>121</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1269468</v>
      </c>
      <c r="CS25" s="636"/>
      <c r="CT25" s="636"/>
      <c r="CU25" s="636"/>
      <c r="CV25" s="636"/>
      <c r="CW25" s="636"/>
      <c r="CX25" s="636"/>
      <c r="CY25" s="637"/>
      <c r="CZ25" s="630">
        <v>16</v>
      </c>
      <c r="DA25" s="638"/>
      <c r="DB25" s="638"/>
      <c r="DC25" s="639"/>
      <c r="DD25" s="633">
        <v>1179320</v>
      </c>
      <c r="DE25" s="636"/>
      <c r="DF25" s="636"/>
      <c r="DG25" s="636"/>
      <c r="DH25" s="636"/>
      <c r="DI25" s="636"/>
      <c r="DJ25" s="636"/>
      <c r="DK25" s="637"/>
      <c r="DL25" s="633">
        <v>1145197</v>
      </c>
      <c r="DM25" s="636"/>
      <c r="DN25" s="636"/>
      <c r="DO25" s="636"/>
      <c r="DP25" s="636"/>
      <c r="DQ25" s="636"/>
      <c r="DR25" s="636"/>
      <c r="DS25" s="636"/>
      <c r="DT25" s="636"/>
      <c r="DU25" s="636"/>
      <c r="DV25" s="637"/>
      <c r="DW25" s="630">
        <v>24.6</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1346</v>
      </c>
      <c r="S26" s="628"/>
      <c r="T26" s="628"/>
      <c r="U26" s="628"/>
      <c r="V26" s="628"/>
      <c r="W26" s="628"/>
      <c r="X26" s="628"/>
      <c r="Y26" s="629"/>
      <c r="Z26" s="663">
        <v>0</v>
      </c>
      <c r="AA26" s="663"/>
      <c r="AB26" s="663"/>
      <c r="AC26" s="663"/>
      <c r="AD26" s="664">
        <v>1346</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121</v>
      </c>
      <c r="BH26" s="628"/>
      <c r="BI26" s="628"/>
      <c r="BJ26" s="628"/>
      <c r="BK26" s="628"/>
      <c r="BL26" s="628"/>
      <c r="BM26" s="628"/>
      <c r="BN26" s="629"/>
      <c r="BO26" s="663" t="s">
        <v>121</v>
      </c>
      <c r="BP26" s="663"/>
      <c r="BQ26" s="663"/>
      <c r="BR26" s="663"/>
      <c r="BS26" s="664" t="s">
        <v>121</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801357</v>
      </c>
      <c r="CS26" s="628"/>
      <c r="CT26" s="628"/>
      <c r="CU26" s="628"/>
      <c r="CV26" s="628"/>
      <c r="CW26" s="628"/>
      <c r="CX26" s="628"/>
      <c r="CY26" s="629"/>
      <c r="CZ26" s="630">
        <v>10.1</v>
      </c>
      <c r="DA26" s="638"/>
      <c r="DB26" s="638"/>
      <c r="DC26" s="639"/>
      <c r="DD26" s="633">
        <v>737366</v>
      </c>
      <c r="DE26" s="628"/>
      <c r="DF26" s="628"/>
      <c r="DG26" s="628"/>
      <c r="DH26" s="628"/>
      <c r="DI26" s="628"/>
      <c r="DJ26" s="628"/>
      <c r="DK26" s="629"/>
      <c r="DL26" s="633" t="s">
        <v>121</v>
      </c>
      <c r="DM26" s="628"/>
      <c r="DN26" s="628"/>
      <c r="DO26" s="628"/>
      <c r="DP26" s="628"/>
      <c r="DQ26" s="628"/>
      <c r="DR26" s="628"/>
      <c r="DS26" s="628"/>
      <c r="DT26" s="628"/>
      <c r="DU26" s="628"/>
      <c r="DV26" s="629"/>
      <c r="DW26" s="630" t="s">
        <v>121</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39934</v>
      </c>
      <c r="S27" s="628"/>
      <c r="T27" s="628"/>
      <c r="U27" s="628"/>
      <c r="V27" s="628"/>
      <c r="W27" s="628"/>
      <c r="X27" s="628"/>
      <c r="Y27" s="629"/>
      <c r="Z27" s="663">
        <v>0.5</v>
      </c>
      <c r="AA27" s="663"/>
      <c r="AB27" s="663"/>
      <c r="AC27" s="663"/>
      <c r="AD27" s="664" t="s">
        <v>121</v>
      </c>
      <c r="AE27" s="664"/>
      <c r="AF27" s="664"/>
      <c r="AG27" s="664"/>
      <c r="AH27" s="664"/>
      <c r="AI27" s="664"/>
      <c r="AJ27" s="664"/>
      <c r="AK27" s="664"/>
      <c r="AL27" s="630" t="s">
        <v>121</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2450753</v>
      </c>
      <c r="BH27" s="628"/>
      <c r="BI27" s="628"/>
      <c r="BJ27" s="628"/>
      <c r="BK27" s="628"/>
      <c r="BL27" s="628"/>
      <c r="BM27" s="628"/>
      <c r="BN27" s="629"/>
      <c r="BO27" s="663">
        <v>100</v>
      </c>
      <c r="BP27" s="663"/>
      <c r="BQ27" s="663"/>
      <c r="BR27" s="663"/>
      <c r="BS27" s="664" t="s">
        <v>121</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854312</v>
      </c>
      <c r="CS27" s="636"/>
      <c r="CT27" s="636"/>
      <c r="CU27" s="636"/>
      <c r="CV27" s="636"/>
      <c r="CW27" s="636"/>
      <c r="CX27" s="636"/>
      <c r="CY27" s="637"/>
      <c r="CZ27" s="630">
        <v>10.7</v>
      </c>
      <c r="DA27" s="638"/>
      <c r="DB27" s="638"/>
      <c r="DC27" s="639"/>
      <c r="DD27" s="633">
        <v>363400</v>
      </c>
      <c r="DE27" s="636"/>
      <c r="DF27" s="636"/>
      <c r="DG27" s="636"/>
      <c r="DH27" s="636"/>
      <c r="DI27" s="636"/>
      <c r="DJ27" s="636"/>
      <c r="DK27" s="637"/>
      <c r="DL27" s="633">
        <v>226562</v>
      </c>
      <c r="DM27" s="636"/>
      <c r="DN27" s="636"/>
      <c r="DO27" s="636"/>
      <c r="DP27" s="636"/>
      <c r="DQ27" s="636"/>
      <c r="DR27" s="636"/>
      <c r="DS27" s="636"/>
      <c r="DT27" s="636"/>
      <c r="DU27" s="636"/>
      <c r="DV27" s="637"/>
      <c r="DW27" s="630">
        <v>4.9000000000000004</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34794</v>
      </c>
      <c r="S28" s="628"/>
      <c r="T28" s="628"/>
      <c r="U28" s="628"/>
      <c r="V28" s="628"/>
      <c r="W28" s="628"/>
      <c r="X28" s="628"/>
      <c r="Y28" s="629"/>
      <c r="Z28" s="663">
        <v>0.4</v>
      </c>
      <c r="AA28" s="663"/>
      <c r="AB28" s="663"/>
      <c r="AC28" s="663"/>
      <c r="AD28" s="664">
        <v>4579</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675615</v>
      </c>
      <c r="CS28" s="628"/>
      <c r="CT28" s="628"/>
      <c r="CU28" s="628"/>
      <c r="CV28" s="628"/>
      <c r="CW28" s="628"/>
      <c r="CX28" s="628"/>
      <c r="CY28" s="629"/>
      <c r="CZ28" s="630">
        <v>8.5</v>
      </c>
      <c r="DA28" s="638"/>
      <c r="DB28" s="638"/>
      <c r="DC28" s="639"/>
      <c r="DD28" s="633">
        <v>674515</v>
      </c>
      <c r="DE28" s="628"/>
      <c r="DF28" s="628"/>
      <c r="DG28" s="628"/>
      <c r="DH28" s="628"/>
      <c r="DI28" s="628"/>
      <c r="DJ28" s="628"/>
      <c r="DK28" s="629"/>
      <c r="DL28" s="633">
        <v>674515</v>
      </c>
      <c r="DM28" s="628"/>
      <c r="DN28" s="628"/>
      <c r="DO28" s="628"/>
      <c r="DP28" s="628"/>
      <c r="DQ28" s="628"/>
      <c r="DR28" s="628"/>
      <c r="DS28" s="628"/>
      <c r="DT28" s="628"/>
      <c r="DU28" s="628"/>
      <c r="DV28" s="629"/>
      <c r="DW28" s="630">
        <v>14.5</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7213</v>
      </c>
      <c r="S29" s="628"/>
      <c r="T29" s="628"/>
      <c r="U29" s="628"/>
      <c r="V29" s="628"/>
      <c r="W29" s="628"/>
      <c r="X29" s="628"/>
      <c r="Y29" s="629"/>
      <c r="Z29" s="663">
        <v>0.1</v>
      </c>
      <c r="AA29" s="663"/>
      <c r="AB29" s="663"/>
      <c r="AC29" s="663"/>
      <c r="AD29" s="664" t="s">
        <v>121</v>
      </c>
      <c r="AE29" s="664"/>
      <c r="AF29" s="664"/>
      <c r="AG29" s="664"/>
      <c r="AH29" s="664"/>
      <c r="AI29" s="664"/>
      <c r="AJ29" s="664"/>
      <c r="AK29" s="664"/>
      <c r="AL29" s="630" t="s">
        <v>121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675615</v>
      </c>
      <c r="CS29" s="636"/>
      <c r="CT29" s="636"/>
      <c r="CU29" s="636"/>
      <c r="CV29" s="636"/>
      <c r="CW29" s="636"/>
      <c r="CX29" s="636"/>
      <c r="CY29" s="637"/>
      <c r="CZ29" s="630">
        <v>8.5</v>
      </c>
      <c r="DA29" s="638"/>
      <c r="DB29" s="638"/>
      <c r="DC29" s="639"/>
      <c r="DD29" s="633">
        <v>674515</v>
      </c>
      <c r="DE29" s="636"/>
      <c r="DF29" s="636"/>
      <c r="DG29" s="636"/>
      <c r="DH29" s="636"/>
      <c r="DI29" s="636"/>
      <c r="DJ29" s="636"/>
      <c r="DK29" s="637"/>
      <c r="DL29" s="633">
        <v>674515</v>
      </c>
      <c r="DM29" s="636"/>
      <c r="DN29" s="636"/>
      <c r="DO29" s="636"/>
      <c r="DP29" s="636"/>
      <c r="DQ29" s="636"/>
      <c r="DR29" s="636"/>
      <c r="DS29" s="636"/>
      <c r="DT29" s="636"/>
      <c r="DU29" s="636"/>
      <c r="DV29" s="637"/>
      <c r="DW29" s="630">
        <v>14.5</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915199</v>
      </c>
      <c r="S30" s="628"/>
      <c r="T30" s="628"/>
      <c r="U30" s="628"/>
      <c r="V30" s="628"/>
      <c r="W30" s="628"/>
      <c r="X30" s="628"/>
      <c r="Y30" s="629"/>
      <c r="Z30" s="663">
        <v>11</v>
      </c>
      <c r="AA30" s="663"/>
      <c r="AB30" s="663"/>
      <c r="AC30" s="663"/>
      <c r="AD30" s="664" t="s">
        <v>121</v>
      </c>
      <c r="AE30" s="664"/>
      <c r="AF30" s="664"/>
      <c r="AG30" s="664"/>
      <c r="AH30" s="664"/>
      <c r="AI30" s="664"/>
      <c r="AJ30" s="664"/>
      <c r="AK30" s="664"/>
      <c r="AL30" s="630" t="s">
        <v>121</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642794</v>
      </c>
      <c r="CS30" s="628"/>
      <c r="CT30" s="628"/>
      <c r="CU30" s="628"/>
      <c r="CV30" s="628"/>
      <c r="CW30" s="628"/>
      <c r="CX30" s="628"/>
      <c r="CY30" s="629"/>
      <c r="CZ30" s="630">
        <v>8.1</v>
      </c>
      <c r="DA30" s="638"/>
      <c r="DB30" s="638"/>
      <c r="DC30" s="639"/>
      <c r="DD30" s="633">
        <v>641699</v>
      </c>
      <c r="DE30" s="628"/>
      <c r="DF30" s="628"/>
      <c r="DG30" s="628"/>
      <c r="DH30" s="628"/>
      <c r="DI30" s="628"/>
      <c r="DJ30" s="628"/>
      <c r="DK30" s="629"/>
      <c r="DL30" s="633">
        <v>641699</v>
      </c>
      <c r="DM30" s="628"/>
      <c r="DN30" s="628"/>
      <c r="DO30" s="628"/>
      <c r="DP30" s="628"/>
      <c r="DQ30" s="628"/>
      <c r="DR30" s="628"/>
      <c r="DS30" s="628"/>
      <c r="DT30" s="628"/>
      <c r="DU30" s="628"/>
      <c r="DV30" s="629"/>
      <c r="DW30" s="630">
        <v>13.8</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121</v>
      </c>
      <c r="S31" s="628"/>
      <c r="T31" s="628"/>
      <c r="U31" s="628"/>
      <c r="V31" s="628"/>
      <c r="W31" s="628"/>
      <c r="X31" s="628"/>
      <c r="Y31" s="629"/>
      <c r="Z31" s="663" t="s">
        <v>121</v>
      </c>
      <c r="AA31" s="663"/>
      <c r="AB31" s="663"/>
      <c r="AC31" s="663"/>
      <c r="AD31" s="664" t="s">
        <v>121</v>
      </c>
      <c r="AE31" s="664"/>
      <c r="AF31" s="664"/>
      <c r="AG31" s="664"/>
      <c r="AH31" s="664"/>
      <c r="AI31" s="664"/>
      <c r="AJ31" s="664"/>
      <c r="AK31" s="664"/>
      <c r="AL31" s="630" t="s">
        <v>121</v>
      </c>
      <c r="AM31" s="631"/>
      <c r="AN31" s="631"/>
      <c r="AO31" s="665"/>
      <c r="AP31" s="688" t="s">
        <v>298</v>
      </c>
      <c r="AQ31" s="689"/>
      <c r="AR31" s="689"/>
      <c r="AS31" s="689"/>
      <c r="AT31" s="690" t="s">
        <v>299</v>
      </c>
      <c r="AU31" s="214"/>
      <c r="AV31" s="214"/>
      <c r="AW31" s="214"/>
      <c r="AX31" s="676" t="s">
        <v>177</v>
      </c>
      <c r="AY31" s="677"/>
      <c r="AZ31" s="677"/>
      <c r="BA31" s="677"/>
      <c r="BB31" s="677"/>
      <c r="BC31" s="677"/>
      <c r="BD31" s="677"/>
      <c r="BE31" s="677"/>
      <c r="BF31" s="678"/>
      <c r="BG31" s="684">
        <v>99.6</v>
      </c>
      <c r="BH31" s="685"/>
      <c r="BI31" s="685"/>
      <c r="BJ31" s="685"/>
      <c r="BK31" s="685"/>
      <c r="BL31" s="685"/>
      <c r="BM31" s="686">
        <v>99.4</v>
      </c>
      <c r="BN31" s="685"/>
      <c r="BO31" s="685"/>
      <c r="BP31" s="685"/>
      <c r="BQ31" s="687"/>
      <c r="BR31" s="684">
        <v>99.6</v>
      </c>
      <c r="BS31" s="685"/>
      <c r="BT31" s="685"/>
      <c r="BU31" s="685"/>
      <c r="BV31" s="685"/>
      <c r="BW31" s="685"/>
      <c r="BX31" s="686">
        <v>99.4</v>
      </c>
      <c r="BY31" s="685"/>
      <c r="BZ31" s="685"/>
      <c r="CA31" s="685"/>
      <c r="CB31" s="687"/>
      <c r="CD31" s="642"/>
      <c r="CE31" s="643"/>
      <c r="CF31" s="624" t="s">
        <v>300</v>
      </c>
      <c r="CG31" s="625"/>
      <c r="CH31" s="625"/>
      <c r="CI31" s="625"/>
      <c r="CJ31" s="625"/>
      <c r="CK31" s="625"/>
      <c r="CL31" s="625"/>
      <c r="CM31" s="625"/>
      <c r="CN31" s="625"/>
      <c r="CO31" s="625"/>
      <c r="CP31" s="625"/>
      <c r="CQ31" s="626"/>
      <c r="CR31" s="627">
        <v>32821</v>
      </c>
      <c r="CS31" s="636"/>
      <c r="CT31" s="636"/>
      <c r="CU31" s="636"/>
      <c r="CV31" s="636"/>
      <c r="CW31" s="636"/>
      <c r="CX31" s="636"/>
      <c r="CY31" s="637"/>
      <c r="CZ31" s="630">
        <v>0.4</v>
      </c>
      <c r="DA31" s="638"/>
      <c r="DB31" s="638"/>
      <c r="DC31" s="639"/>
      <c r="DD31" s="633">
        <v>32816</v>
      </c>
      <c r="DE31" s="636"/>
      <c r="DF31" s="636"/>
      <c r="DG31" s="636"/>
      <c r="DH31" s="636"/>
      <c r="DI31" s="636"/>
      <c r="DJ31" s="636"/>
      <c r="DK31" s="637"/>
      <c r="DL31" s="633">
        <v>32816</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327828</v>
      </c>
      <c r="S32" s="628"/>
      <c r="T32" s="628"/>
      <c r="U32" s="628"/>
      <c r="V32" s="628"/>
      <c r="W32" s="628"/>
      <c r="X32" s="628"/>
      <c r="Y32" s="629"/>
      <c r="Z32" s="663">
        <v>3.9</v>
      </c>
      <c r="AA32" s="663"/>
      <c r="AB32" s="663"/>
      <c r="AC32" s="663"/>
      <c r="AD32" s="664" t="s">
        <v>121</v>
      </c>
      <c r="AE32" s="664"/>
      <c r="AF32" s="664"/>
      <c r="AG32" s="664"/>
      <c r="AH32" s="664"/>
      <c r="AI32" s="664"/>
      <c r="AJ32" s="664"/>
      <c r="AK32" s="664"/>
      <c r="AL32" s="630" t="s">
        <v>121</v>
      </c>
      <c r="AM32" s="631"/>
      <c r="AN32" s="631"/>
      <c r="AO32" s="665"/>
      <c r="AP32" s="666"/>
      <c r="AQ32" s="667"/>
      <c r="AR32" s="667"/>
      <c r="AS32" s="667"/>
      <c r="AT32" s="691"/>
      <c r="AU32" s="210" t="s">
        <v>302</v>
      </c>
      <c r="AX32" s="624" t="s">
        <v>303</v>
      </c>
      <c r="AY32" s="625"/>
      <c r="AZ32" s="625"/>
      <c r="BA32" s="625"/>
      <c r="BB32" s="625"/>
      <c r="BC32" s="625"/>
      <c r="BD32" s="625"/>
      <c r="BE32" s="625"/>
      <c r="BF32" s="626"/>
      <c r="BG32" s="683">
        <v>99.5</v>
      </c>
      <c r="BH32" s="636"/>
      <c r="BI32" s="636"/>
      <c r="BJ32" s="636"/>
      <c r="BK32" s="636"/>
      <c r="BL32" s="636"/>
      <c r="BM32" s="631">
        <v>99.1</v>
      </c>
      <c r="BN32" s="636"/>
      <c r="BO32" s="636"/>
      <c r="BP32" s="636"/>
      <c r="BQ32" s="661"/>
      <c r="BR32" s="683">
        <v>99.3</v>
      </c>
      <c r="BS32" s="636"/>
      <c r="BT32" s="636"/>
      <c r="BU32" s="636"/>
      <c r="BV32" s="636"/>
      <c r="BW32" s="636"/>
      <c r="BX32" s="631">
        <v>99</v>
      </c>
      <c r="BY32" s="636"/>
      <c r="BZ32" s="636"/>
      <c r="CA32" s="636"/>
      <c r="CB32" s="661"/>
      <c r="CD32" s="644"/>
      <c r="CE32" s="645"/>
      <c r="CF32" s="624" t="s">
        <v>304</v>
      </c>
      <c r="CG32" s="625"/>
      <c r="CH32" s="625"/>
      <c r="CI32" s="625"/>
      <c r="CJ32" s="625"/>
      <c r="CK32" s="625"/>
      <c r="CL32" s="625"/>
      <c r="CM32" s="625"/>
      <c r="CN32" s="625"/>
      <c r="CO32" s="625"/>
      <c r="CP32" s="625"/>
      <c r="CQ32" s="626"/>
      <c r="CR32" s="627" t="s">
        <v>121</v>
      </c>
      <c r="CS32" s="628"/>
      <c r="CT32" s="628"/>
      <c r="CU32" s="628"/>
      <c r="CV32" s="628"/>
      <c r="CW32" s="628"/>
      <c r="CX32" s="628"/>
      <c r="CY32" s="629"/>
      <c r="CZ32" s="630" t="s">
        <v>121</v>
      </c>
      <c r="DA32" s="638"/>
      <c r="DB32" s="638"/>
      <c r="DC32" s="639"/>
      <c r="DD32" s="633" t="s">
        <v>121</v>
      </c>
      <c r="DE32" s="628"/>
      <c r="DF32" s="628"/>
      <c r="DG32" s="628"/>
      <c r="DH32" s="628"/>
      <c r="DI32" s="628"/>
      <c r="DJ32" s="628"/>
      <c r="DK32" s="629"/>
      <c r="DL32" s="633" t="s">
        <v>121</v>
      </c>
      <c r="DM32" s="628"/>
      <c r="DN32" s="628"/>
      <c r="DO32" s="628"/>
      <c r="DP32" s="628"/>
      <c r="DQ32" s="628"/>
      <c r="DR32" s="628"/>
      <c r="DS32" s="628"/>
      <c r="DT32" s="628"/>
      <c r="DU32" s="628"/>
      <c r="DV32" s="629"/>
      <c r="DW32" s="630" t="s">
        <v>121</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6737</v>
      </c>
      <c r="S33" s="628"/>
      <c r="T33" s="628"/>
      <c r="U33" s="628"/>
      <c r="V33" s="628"/>
      <c r="W33" s="628"/>
      <c r="X33" s="628"/>
      <c r="Y33" s="629"/>
      <c r="Z33" s="663">
        <v>0.1</v>
      </c>
      <c r="AA33" s="663"/>
      <c r="AB33" s="663"/>
      <c r="AC33" s="663"/>
      <c r="AD33" s="664">
        <v>6721</v>
      </c>
      <c r="AE33" s="664"/>
      <c r="AF33" s="664"/>
      <c r="AG33" s="664"/>
      <c r="AH33" s="664"/>
      <c r="AI33" s="664"/>
      <c r="AJ33" s="664"/>
      <c r="AK33" s="664"/>
      <c r="AL33" s="630">
        <v>0.1</v>
      </c>
      <c r="AM33" s="631"/>
      <c r="AN33" s="631"/>
      <c r="AO33" s="665"/>
      <c r="AP33" s="668"/>
      <c r="AQ33" s="669"/>
      <c r="AR33" s="669"/>
      <c r="AS33" s="669"/>
      <c r="AT33" s="692"/>
      <c r="AU33" s="215"/>
      <c r="AV33" s="215"/>
      <c r="AW33" s="215"/>
      <c r="AX33" s="608" t="s">
        <v>306</v>
      </c>
      <c r="AY33" s="609"/>
      <c r="AZ33" s="609"/>
      <c r="BA33" s="609"/>
      <c r="BB33" s="609"/>
      <c r="BC33" s="609"/>
      <c r="BD33" s="609"/>
      <c r="BE33" s="609"/>
      <c r="BF33" s="610"/>
      <c r="BG33" s="682">
        <v>99.8</v>
      </c>
      <c r="BH33" s="612"/>
      <c r="BI33" s="612"/>
      <c r="BJ33" s="612"/>
      <c r="BK33" s="612"/>
      <c r="BL33" s="612"/>
      <c r="BM33" s="656">
        <v>99.7</v>
      </c>
      <c r="BN33" s="612"/>
      <c r="BO33" s="612"/>
      <c r="BP33" s="612"/>
      <c r="BQ33" s="650"/>
      <c r="BR33" s="682">
        <v>99.9</v>
      </c>
      <c r="BS33" s="612"/>
      <c r="BT33" s="612"/>
      <c r="BU33" s="612"/>
      <c r="BV33" s="612"/>
      <c r="BW33" s="612"/>
      <c r="BX33" s="656">
        <v>99.7</v>
      </c>
      <c r="BY33" s="612"/>
      <c r="BZ33" s="612"/>
      <c r="CA33" s="612"/>
      <c r="CB33" s="650"/>
      <c r="CD33" s="624" t="s">
        <v>307</v>
      </c>
      <c r="CE33" s="625"/>
      <c r="CF33" s="625"/>
      <c r="CG33" s="625"/>
      <c r="CH33" s="625"/>
      <c r="CI33" s="625"/>
      <c r="CJ33" s="625"/>
      <c r="CK33" s="625"/>
      <c r="CL33" s="625"/>
      <c r="CM33" s="625"/>
      <c r="CN33" s="625"/>
      <c r="CO33" s="625"/>
      <c r="CP33" s="625"/>
      <c r="CQ33" s="626"/>
      <c r="CR33" s="627">
        <v>3449256</v>
      </c>
      <c r="CS33" s="636"/>
      <c r="CT33" s="636"/>
      <c r="CU33" s="636"/>
      <c r="CV33" s="636"/>
      <c r="CW33" s="636"/>
      <c r="CX33" s="636"/>
      <c r="CY33" s="637"/>
      <c r="CZ33" s="630">
        <v>43.4</v>
      </c>
      <c r="DA33" s="638"/>
      <c r="DB33" s="638"/>
      <c r="DC33" s="639"/>
      <c r="DD33" s="633">
        <v>2560391</v>
      </c>
      <c r="DE33" s="636"/>
      <c r="DF33" s="636"/>
      <c r="DG33" s="636"/>
      <c r="DH33" s="636"/>
      <c r="DI33" s="636"/>
      <c r="DJ33" s="636"/>
      <c r="DK33" s="637"/>
      <c r="DL33" s="633">
        <v>2250623</v>
      </c>
      <c r="DM33" s="636"/>
      <c r="DN33" s="636"/>
      <c r="DO33" s="636"/>
      <c r="DP33" s="636"/>
      <c r="DQ33" s="636"/>
      <c r="DR33" s="636"/>
      <c r="DS33" s="636"/>
      <c r="DT33" s="636"/>
      <c r="DU33" s="636"/>
      <c r="DV33" s="637"/>
      <c r="DW33" s="630">
        <v>48.3</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308596</v>
      </c>
      <c r="S34" s="628"/>
      <c r="T34" s="628"/>
      <c r="U34" s="628"/>
      <c r="V34" s="628"/>
      <c r="W34" s="628"/>
      <c r="X34" s="628"/>
      <c r="Y34" s="629"/>
      <c r="Z34" s="663">
        <v>3.7</v>
      </c>
      <c r="AA34" s="663"/>
      <c r="AB34" s="663"/>
      <c r="AC34" s="663"/>
      <c r="AD34" s="664" t="s">
        <v>121</v>
      </c>
      <c r="AE34" s="664"/>
      <c r="AF34" s="664"/>
      <c r="AG34" s="664"/>
      <c r="AH34" s="664"/>
      <c r="AI34" s="664"/>
      <c r="AJ34" s="664"/>
      <c r="AK34" s="664"/>
      <c r="AL34" s="630" t="s">
        <v>121</v>
      </c>
      <c r="AM34" s="631"/>
      <c r="AN34" s="631"/>
      <c r="AO34" s="665"/>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4" t="s">
        <v>309</v>
      </c>
      <c r="CE34" s="625"/>
      <c r="CF34" s="625"/>
      <c r="CG34" s="625"/>
      <c r="CH34" s="625"/>
      <c r="CI34" s="625"/>
      <c r="CJ34" s="625"/>
      <c r="CK34" s="625"/>
      <c r="CL34" s="625"/>
      <c r="CM34" s="625"/>
      <c r="CN34" s="625"/>
      <c r="CO34" s="625"/>
      <c r="CP34" s="625"/>
      <c r="CQ34" s="626"/>
      <c r="CR34" s="627">
        <v>1091244</v>
      </c>
      <c r="CS34" s="628"/>
      <c r="CT34" s="628"/>
      <c r="CU34" s="628"/>
      <c r="CV34" s="628"/>
      <c r="CW34" s="628"/>
      <c r="CX34" s="628"/>
      <c r="CY34" s="629"/>
      <c r="CZ34" s="630">
        <v>13.7</v>
      </c>
      <c r="DA34" s="638"/>
      <c r="DB34" s="638"/>
      <c r="DC34" s="639"/>
      <c r="DD34" s="633">
        <v>726013</v>
      </c>
      <c r="DE34" s="628"/>
      <c r="DF34" s="628"/>
      <c r="DG34" s="628"/>
      <c r="DH34" s="628"/>
      <c r="DI34" s="628"/>
      <c r="DJ34" s="628"/>
      <c r="DK34" s="629"/>
      <c r="DL34" s="633">
        <v>625944</v>
      </c>
      <c r="DM34" s="628"/>
      <c r="DN34" s="628"/>
      <c r="DO34" s="628"/>
      <c r="DP34" s="628"/>
      <c r="DQ34" s="628"/>
      <c r="DR34" s="628"/>
      <c r="DS34" s="628"/>
      <c r="DT34" s="628"/>
      <c r="DU34" s="628"/>
      <c r="DV34" s="629"/>
      <c r="DW34" s="630">
        <v>13.4</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365684</v>
      </c>
      <c r="S35" s="628"/>
      <c r="T35" s="628"/>
      <c r="U35" s="628"/>
      <c r="V35" s="628"/>
      <c r="W35" s="628"/>
      <c r="X35" s="628"/>
      <c r="Y35" s="629"/>
      <c r="Z35" s="663">
        <v>4.4000000000000004</v>
      </c>
      <c r="AA35" s="663"/>
      <c r="AB35" s="663"/>
      <c r="AC35" s="663"/>
      <c r="AD35" s="664" t="s">
        <v>121</v>
      </c>
      <c r="AE35" s="664"/>
      <c r="AF35" s="664"/>
      <c r="AG35" s="664"/>
      <c r="AH35" s="664"/>
      <c r="AI35" s="664"/>
      <c r="AJ35" s="664"/>
      <c r="AK35" s="664"/>
      <c r="AL35" s="630" t="s">
        <v>121</v>
      </c>
      <c r="AM35" s="631"/>
      <c r="AN35" s="631"/>
      <c r="AO35" s="665"/>
      <c r="AP35" s="218"/>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42017</v>
      </c>
      <c r="CS35" s="636"/>
      <c r="CT35" s="636"/>
      <c r="CU35" s="636"/>
      <c r="CV35" s="636"/>
      <c r="CW35" s="636"/>
      <c r="CX35" s="636"/>
      <c r="CY35" s="637"/>
      <c r="CZ35" s="630">
        <v>0.5</v>
      </c>
      <c r="DA35" s="638"/>
      <c r="DB35" s="638"/>
      <c r="DC35" s="639"/>
      <c r="DD35" s="633">
        <v>41462</v>
      </c>
      <c r="DE35" s="636"/>
      <c r="DF35" s="636"/>
      <c r="DG35" s="636"/>
      <c r="DH35" s="636"/>
      <c r="DI35" s="636"/>
      <c r="DJ35" s="636"/>
      <c r="DK35" s="637"/>
      <c r="DL35" s="633">
        <v>41372</v>
      </c>
      <c r="DM35" s="636"/>
      <c r="DN35" s="636"/>
      <c r="DO35" s="636"/>
      <c r="DP35" s="636"/>
      <c r="DQ35" s="636"/>
      <c r="DR35" s="636"/>
      <c r="DS35" s="636"/>
      <c r="DT35" s="636"/>
      <c r="DU35" s="636"/>
      <c r="DV35" s="637"/>
      <c r="DW35" s="630">
        <v>0.9</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331526</v>
      </c>
      <c r="S36" s="628"/>
      <c r="T36" s="628"/>
      <c r="U36" s="628"/>
      <c r="V36" s="628"/>
      <c r="W36" s="628"/>
      <c r="X36" s="628"/>
      <c r="Y36" s="629"/>
      <c r="Z36" s="663">
        <v>4</v>
      </c>
      <c r="AA36" s="663"/>
      <c r="AB36" s="663"/>
      <c r="AC36" s="663"/>
      <c r="AD36" s="664" t="s">
        <v>121</v>
      </c>
      <c r="AE36" s="664"/>
      <c r="AF36" s="664"/>
      <c r="AG36" s="664"/>
      <c r="AH36" s="664"/>
      <c r="AI36" s="664"/>
      <c r="AJ36" s="664"/>
      <c r="AK36" s="664"/>
      <c r="AL36" s="630" t="s">
        <v>121</v>
      </c>
      <c r="AM36" s="631"/>
      <c r="AN36" s="631"/>
      <c r="AO36" s="665"/>
      <c r="AP36" s="218"/>
      <c r="AQ36" s="670" t="s">
        <v>315</v>
      </c>
      <c r="AR36" s="671"/>
      <c r="AS36" s="671"/>
      <c r="AT36" s="671"/>
      <c r="AU36" s="671"/>
      <c r="AV36" s="671"/>
      <c r="AW36" s="671"/>
      <c r="AX36" s="671"/>
      <c r="AY36" s="672"/>
      <c r="AZ36" s="673">
        <v>927823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17261</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1501739</v>
      </c>
      <c r="CS36" s="628"/>
      <c r="CT36" s="628"/>
      <c r="CU36" s="628"/>
      <c r="CV36" s="628"/>
      <c r="CW36" s="628"/>
      <c r="CX36" s="628"/>
      <c r="CY36" s="629"/>
      <c r="CZ36" s="630">
        <v>18.899999999999999</v>
      </c>
      <c r="DA36" s="638"/>
      <c r="DB36" s="638"/>
      <c r="DC36" s="639"/>
      <c r="DD36" s="633">
        <v>1312861</v>
      </c>
      <c r="DE36" s="628"/>
      <c r="DF36" s="628"/>
      <c r="DG36" s="628"/>
      <c r="DH36" s="628"/>
      <c r="DI36" s="628"/>
      <c r="DJ36" s="628"/>
      <c r="DK36" s="629"/>
      <c r="DL36" s="633">
        <v>1117730</v>
      </c>
      <c r="DM36" s="628"/>
      <c r="DN36" s="628"/>
      <c r="DO36" s="628"/>
      <c r="DP36" s="628"/>
      <c r="DQ36" s="628"/>
      <c r="DR36" s="628"/>
      <c r="DS36" s="628"/>
      <c r="DT36" s="628"/>
      <c r="DU36" s="628"/>
      <c r="DV36" s="629"/>
      <c r="DW36" s="630">
        <v>24</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100811</v>
      </c>
      <c r="S37" s="628"/>
      <c r="T37" s="628"/>
      <c r="U37" s="628"/>
      <c r="V37" s="628"/>
      <c r="W37" s="628"/>
      <c r="X37" s="628"/>
      <c r="Y37" s="629"/>
      <c r="Z37" s="663">
        <v>1.2</v>
      </c>
      <c r="AA37" s="663"/>
      <c r="AB37" s="663"/>
      <c r="AC37" s="663"/>
      <c r="AD37" s="664">
        <v>11</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344896</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13055</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666465</v>
      </c>
      <c r="CS37" s="636"/>
      <c r="CT37" s="636"/>
      <c r="CU37" s="636"/>
      <c r="CV37" s="636"/>
      <c r="CW37" s="636"/>
      <c r="CX37" s="636"/>
      <c r="CY37" s="637"/>
      <c r="CZ37" s="630">
        <v>8.4</v>
      </c>
      <c r="DA37" s="638"/>
      <c r="DB37" s="638"/>
      <c r="DC37" s="639"/>
      <c r="DD37" s="633">
        <v>585765</v>
      </c>
      <c r="DE37" s="636"/>
      <c r="DF37" s="636"/>
      <c r="DG37" s="636"/>
      <c r="DH37" s="636"/>
      <c r="DI37" s="636"/>
      <c r="DJ37" s="636"/>
      <c r="DK37" s="637"/>
      <c r="DL37" s="633">
        <v>578131</v>
      </c>
      <c r="DM37" s="636"/>
      <c r="DN37" s="636"/>
      <c r="DO37" s="636"/>
      <c r="DP37" s="636"/>
      <c r="DQ37" s="636"/>
      <c r="DR37" s="636"/>
      <c r="DS37" s="636"/>
      <c r="DT37" s="636"/>
      <c r="DU37" s="636"/>
      <c r="DV37" s="637"/>
      <c r="DW37" s="630">
        <v>12.4</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1207508</v>
      </c>
      <c r="S38" s="628"/>
      <c r="T38" s="628"/>
      <c r="U38" s="628"/>
      <c r="V38" s="628"/>
      <c r="W38" s="628"/>
      <c r="X38" s="628"/>
      <c r="Y38" s="629"/>
      <c r="Z38" s="663">
        <v>14.5</v>
      </c>
      <c r="AA38" s="663"/>
      <c r="AB38" s="663"/>
      <c r="AC38" s="663"/>
      <c r="AD38" s="664" t="s">
        <v>121</v>
      </c>
      <c r="AE38" s="664"/>
      <c r="AF38" s="664"/>
      <c r="AG38" s="664"/>
      <c r="AH38" s="664"/>
      <c r="AI38" s="664"/>
      <c r="AJ38" s="664"/>
      <c r="AK38" s="664"/>
      <c r="AL38" s="630" t="s">
        <v>121</v>
      </c>
      <c r="AM38" s="631"/>
      <c r="AN38" s="631"/>
      <c r="AO38" s="665"/>
      <c r="AQ38" s="658" t="s">
        <v>323</v>
      </c>
      <c r="AR38" s="659"/>
      <c r="AS38" s="659"/>
      <c r="AT38" s="659"/>
      <c r="AU38" s="659"/>
      <c r="AV38" s="659"/>
      <c r="AW38" s="659"/>
      <c r="AX38" s="659"/>
      <c r="AY38" s="660"/>
      <c r="AZ38" s="627">
        <v>3108</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2126</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579819</v>
      </c>
      <c r="CS38" s="628"/>
      <c r="CT38" s="628"/>
      <c r="CU38" s="628"/>
      <c r="CV38" s="628"/>
      <c r="CW38" s="628"/>
      <c r="CX38" s="628"/>
      <c r="CY38" s="629"/>
      <c r="CZ38" s="630">
        <v>7.3</v>
      </c>
      <c r="DA38" s="638"/>
      <c r="DB38" s="638"/>
      <c r="DC38" s="639"/>
      <c r="DD38" s="633">
        <v>477619</v>
      </c>
      <c r="DE38" s="628"/>
      <c r="DF38" s="628"/>
      <c r="DG38" s="628"/>
      <c r="DH38" s="628"/>
      <c r="DI38" s="628"/>
      <c r="DJ38" s="628"/>
      <c r="DK38" s="629"/>
      <c r="DL38" s="633">
        <v>465577</v>
      </c>
      <c r="DM38" s="628"/>
      <c r="DN38" s="628"/>
      <c r="DO38" s="628"/>
      <c r="DP38" s="628"/>
      <c r="DQ38" s="628"/>
      <c r="DR38" s="628"/>
      <c r="DS38" s="628"/>
      <c r="DT38" s="628"/>
      <c r="DU38" s="628"/>
      <c r="DV38" s="629"/>
      <c r="DW38" s="630">
        <v>10</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121</v>
      </c>
      <c r="S39" s="628"/>
      <c r="T39" s="628"/>
      <c r="U39" s="628"/>
      <c r="V39" s="628"/>
      <c r="W39" s="628"/>
      <c r="X39" s="628"/>
      <c r="Y39" s="629"/>
      <c r="Z39" s="663" t="s">
        <v>121</v>
      </c>
      <c r="AA39" s="663"/>
      <c r="AB39" s="663"/>
      <c r="AC39" s="663"/>
      <c r="AD39" s="664" t="s">
        <v>121</v>
      </c>
      <c r="AE39" s="664"/>
      <c r="AF39" s="664"/>
      <c r="AG39" s="664"/>
      <c r="AH39" s="664"/>
      <c r="AI39" s="664"/>
      <c r="AJ39" s="664"/>
      <c r="AK39" s="664"/>
      <c r="AL39" s="630" t="s">
        <v>121</v>
      </c>
      <c r="AM39" s="631"/>
      <c r="AN39" s="631"/>
      <c r="AO39" s="665"/>
      <c r="AQ39" s="658" t="s">
        <v>327</v>
      </c>
      <c r="AR39" s="659"/>
      <c r="AS39" s="659"/>
      <c r="AT39" s="659"/>
      <c r="AU39" s="659"/>
      <c r="AV39" s="659"/>
      <c r="AW39" s="659"/>
      <c r="AX39" s="659"/>
      <c r="AY39" s="660"/>
      <c r="AZ39" s="627" t="s">
        <v>121</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3123</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232437</v>
      </c>
      <c r="CS39" s="636"/>
      <c r="CT39" s="636"/>
      <c r="CU39" s="636"/>
      <c r="CV39" s="636"/>
      <c r="CW39" s="636"/>
      <c r="CX39" s="636"/>
      <c r="CY39" s="637"/>
      <c r="CZ39" s="630">
        <v>2.9</v>
      </c>
      <c r="DA39" s="638"/>
      <c r="DB39" s="638"/>
      <c r="DC39" s="639"/>
      <c r="DD39" s="633">
        <v>2436</v>
      </c>
      <c r="DE39" s="636"/>
      <c r="DF39" s="636"/>
      <c r="DG39" s="636"/>
      <c r="DH39" s="636"/>
      <c r="DI39" s="636"/>
      <c r="DJ39" s="636"/>
      <c r="DK39" s="637"/>
      <c r="DL39" s="633" t="s">
        <v>121</v>
      </c>
      <c r="DM39" s="636"/>
      <c r="DN39" s="636"/>
      <c r="DO39" s="636"/>
      <c r="DP39" s="636"/>
      <c r="DQ39" s="636"/>
      <c r="DR39" s="636"/>
      <c r="DS39" s="636"/>
      <c r="DT39" s="636"/>
      <c r="DU39" s="636"/>
      <c r="DV39" s="637"/>
      <c r="DW39" s="630" t="s">
        <v>121</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44808</v>
      </c>
      <c r="S40" s="628"/>
      <c r="T40" s="628"/>
      <c r="U40" s="628"/>
      <c r="V40" s="628"/>
      <c r="W40" s="628"/>
      <c r="X40" s="628"/>
      <c r="Y40" s="629"/>
      <c r="Z40" s="663">
        <v>0.5</v>
      </c>
      <c r="AA40" s="663"/>
      <c r="AB40" s="663"/>
      <c r="AC40" s="663"/>
      <c r="AD40" s="664" t="s">
        <v>121</v>
      </c>
      <c r="AE40" s="664"/>
      <c r="AF40" s="664"/>
      <c r="AG40" s="664"/>
      <c r="AH40" s="664"/>
      <c r="AI40" s="664"/>
      <c r="AJ40" s="664"/>
      <c r="AK40" s="664"/>
      <c r="AL40" s="630" t="s">
        <v>121</v>
      </c>
      <c r="AM40" s="631"/>
      <c r="AN40" s="631"/>
      <c r="AO40" s="665"/>
      <c r="AQ40" s="658" t="s">
        <v>331</v>
      </c>
      <c r="AR40" s="659"/>
      <c r="AS40" s="659"/>
      <c r="AT40" s="659"/>
      <c r="AU40" s="659"/>
      <c r="AV40" s="659"/>
      <c r="AW40" s="659"/>
      <c r="AX40" s="659"/>
      <c r="AY40" s="660"/>
      <c r="AZ40" s="627" t="s">
        <v>121</v>
      </c>
      <c r="BA40" s="628"/>
      <c r="BB40" s="628"/>
      <c r="BC40" s="628"/>
      <c r="BD40" s="636"/>
      <c r="BE40" s="636"/>
      <c r="BF40" s="661"/>
      <c r="BG40" s="666" t="s">
        <v>332</v>
      </c>
      <c r="BH40" s="667"/>
      <c r="BI40" s="667"/>
      <c r="BJ40" s="667"/>
      <c r="BK40" s="667"/>
      <c r="BL40" s="219"/>
      <c r="BM40" s="625" t="s">
        <v>333</v>
      </c>
      <c r="BN40" s="625"/>
      <c r="BO40" s="625"/>
      <c r="BP40" s="625"/>
      <c r="BQ40" s="625"/>
      <c r="BR40" s="625"/>
      <c r="BS40" s="625"/>
      <c r="BT40" s="625"/>
      <c r="BU40" s="626"/>
      <c r="BV40" s="627">
        <v>99</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2000</v>
      </c>
      <c r="CS40" s="628"/>
      <c r="CT40" s="628"/>
      <c r="CU40" s="628"/>
      <c r="CV40" s="628"/>
      <c r="CW40" s="628"/>
      <c r="CX40" s="628"/>
      <c r="CY40" s="629"/>
      <c r="CZ40" s="630">
        <v>0</v>
      </c>
      <c r="DA40" s="638"/>
      <c r="DB40" s="638"/>
      <c r="DC40" s="639"/>
      <c r="DD40" s="633" t="s">
        <v>121</v>
      </c>
      <c r="DE40" s="628"/>
      <c r="DF40" s="628"/>
      <c r="DG40" s="628"/>
      <c r="DH40" s="628"/>
      <c r="DI40" s="628"/>
      <c r="DJ40" s="628"/>
      <c r="DK40" s="629"/>
      <c r="DL40" s="633" t="s">
        <v>121</v>
      </c>
      <c r="DM40" s="628"/>
      <c r="DN40" s="628"/>
      <c r="DO40" s="628"/>
      <c r="DP40" s="628"/>
      <c r="DQ40" s="628"/>
      <c r="DR40" s="628"/>
      <c r="DS40" s="628"/>
      <c r="DT40" s="628"/>
      <c r="DU40" s="628"/>
      <c r="DV40" s="629"/>
      <c r="DW40" s="630" t="s">
        <v>121</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8333269</v>
      </c>
      <c r="S41" s="649"/>
      <c r="T41" s="649"/>
      <c r="U41" s="649"/>
      <c r="V41" s="649"/>
      <c r="W41" s="649"/>
      <c r="X41" s="649"/>
      <c r="Y41" s="653"/>
      <c r="Z41" s="654">
        <v>100</v>
      </c>
      <c r="AA41" s="654"/>
      <c r="AB41" s="654"/>
      <c r="AC41" s="654"/>
      <c r="AD41" s="655">
        <v>4619379</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133315</v>
      </c>
      <c r="BA41" s="628"/>
      <c r="BB41" s="628"/>
      <c r="BC41" s="628"/>
      <c r="BD41" s="636"/>
      <c r="BE41" s="636"/>
      <c r="BF41" s="661"/>
      <c r="BG41" s="666"/>
      <c r="BH41" s="667"/>
      <c r="BI41" s="667"/>
      <c r="BJ41" s="667"/>
      <c r="BK41" s="667"/>
      <c r="BL41" s="219"/>
      <c r="BM41" s="625" t="s">
        <v>337</v>
      </c>
      <c r="BN41" s="625"/>
      <c r="BO41" s="625"/>
      <c r="BP41" s="625"/>
      <c r="BQ41" s="625"/>
      <c r="BR41" s="625"/>
      <c r="BS41" s="625"/>
      <c r="BT41" s="625"/>
      <c r="BU41" s="626"/>
      <c r="BV41" s="627" t="s">
        <v>121</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121</v>
      </c>
      <c r="CS41" s="636"/>
      <c r="CT41" s="636"/>
      <c r="CU41" s="636"/>
      <c r="CV41" s="636"/>
      <c r="CW41" s="636"/>
      <c r="CX41" s="636"/>
      <c r="CY41" s="637"/>
      <c r="CZ41" s="630" t="s">
        <v>121</v>
      </c>
      <c r="DA41" s="638"/>
      <c r="DB41" s="638"/>
      <c r="DC41" s="639"/>
      <c r="DD41" s="633" t="s">
        <v>121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446504</v>
      </c>
      <c r="BA42" s="649"/>
      <c r="BB42" s="649"/>
      <c r="BC42" s="649"/>
      <c r="BD42" s="612"/>
      <c r="BE42" s="612"/>
      <c r="BF42" s="650"/>
      <c r="BG42" s="668"/>
      <c r="BH42" s="669"/>
      <c r="BI42" s="669"/>
      <c r="BJ42" s="669"/>
      <c r="BK42" s="669"/>
      <c r="BL42" s="220"/>
      <c r="BM42" s="609" t="s">
        <v>340</v>
      </c>
      <c r="BN42" s="609"/>
      <c r="BO42" s="609"/>
      <c r="BP42" s="609"/>
      <c r="BQ42" s="609"/>
      <c r="BR42" s="609"/>
      <c r="BS42" s="609"/>
      <c r="BT42" s="609"/>
      <c r="BU42" s="610"/>
      <c r="BV42" s="611">
        <v>356</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1706727</v>
      </c>
      <c r="CS42" s="636"/>
      <c r="CT42" s="636"/>
      <c r="CU42" s="636"/>
      <c r="CV42" s="636"/>
      <c r="CW42" s="636"/>
      <c r="CX42" s="636"/>
      <c r="CY42" s="637"/>
      <c r="CZ42" s="630">
        <v>21.5</v>
      </c>
      <c r="DA42" s="638"/>
      <c r="DB42" s="638"/>
      <c r="DC42" s="639"/>
      <c r="DD42" s="633">
        <v>415629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0" t="s">
        <v>342</v>
      </c>
      <c r="CD43" s="624" t="s">
        <v>343</v>
      </c>
      <c r="CE43" s="625"/>
      <c r="CF43" s="625"/>
      <c r="CG43" s="625"/>
      <c r="CH43" s="625"/>
      <c r="CI43" s="625"/>
      <c r="CJ43" s="625"/>
      <c r="CK43" s="625"/>
      <c r="CL43" s="625"/>
      <c r="CM43" s="625"/>
      <c r="CN43" s="625"/>
      <c r="CO43" s="625"/>
      <c r="CP43" s="625"/>
      <c r="CQ43" s="626"/>
      <c r="CR43" s="627">
        <v>59477</v>
      </c>
      <c r="CS43" s="636"/>
      <c r="CT43" s="636"/>
      <c r="CU43" s="636"/>
      <c r="CV43" s="636"/>
      <c r="CW43" s="636"/>
      <c r="CX43" s="636"/>
      <c r="CY43" s="637"/>
      <c r="CZ43" s="630">
        <v>0.7</v>
      </c>
      <c r="DA43" s="638"/>
      <c r="DB43" s="638"/>
      <c r="DC43" s="639"/>
      <c r="DD43" s="633">
        <v>59477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1672715</v>
      </c>
      <c r="CS44" s="628"/>
      <c r="CT44" s="628"/>
      <c r="CU44" s="628"/>
      <c r="CV44" s="628"/>
      <c r="CW44" s="628"/>
      <c r="CX44" s="628"/>
      <c r="CY44" s="629"/>
      <c r="CZ44" s="630">
        <v>21</v>
      </c>
      <c r="DA44" s="631"/>
      <c r="DB44" s="631"/>
      <c r="DC44" s="632"/>
      <c r="DD44" s="633">
        <v>393917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555685</v>
      </c>
      <c r="CS45" s="636"/>
      <c r="CT45" s="636"/>
      <c r="CU45" s="636"/>
      <c r="CV45" s="636"/>
      <c r="CW45" s="636"/>
      <c r="CX45" s="636"/>
      <c r="CY45" s="637"/>
      <c r="CZ45" s="630">
        <v>7</v>
      </c>
      <c r="DA45" s="638"/>
      <c r="DB45" s="638"/>
      <c r="DC45" s="639"/>
      <c r="DD45" s="633">
        <v>25997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1"/>
      <c r="CD46" s="642"/>
      <c r="CE46" s="643"/>
      <c r="CF46" s="624" t="s">
        <v>348</v>
      </c>
      <c r="CG46" s="625"/>
      <c r="CH46" s="625"/>
      <c r="CI46" s="625"/>
      <c r="CJ46" s="625"/>
      <c r="CK46" s="625"/>
      <c r="CL46" s="625"/>
      <c r="CM46" s="625"/>
      <c r="CN46" s="625"/>
      <c r="CO46" s="625"/>
      <c r="CP46" s="625"/>
      <c r="CQ46" s="626"/>
      <c r="CR46" s="627">
        <v>1101670</v>
      </c>
      <c r="CS46" s="628"/>
      <c r="CT46" s="628"/>
      <c r="CU46" s="628"/>
      <c r="CV46" s="628"/>
      <c r="CW46" s="628"/>
      <c r="CX46" s="628"/>
      <c r="CY46" s="629"/>
      <c r="CZ46" s="630">
        <v>13.8</v>
      </c>
      <c r="DA46" s="631"/>
      <c r="DB46" s="631"/>
      <c r="DC46" s="632"/>
      <c r="DD46" s="633">
        <v>361660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1"/>
      <c r="CD47" s="642"/>
      <c r="CE47" s="643"/>
      <c r="CF47" s="624" t="s">
        <v>349</v>
      </c>
      <c r="CG47" s="625"/>
      <c r="CH47" s="625"/>
      <c r="CI47" s="625"/>
      <c r="CJ47" s="625"/>
      <c r="CK47" s="625"/>
      <c r="CL47" s="625"/>
      <c r="CM47" s="625"/>
      <c r="CN47" s="625"/>
      <c r="CO47" s="625"/>
      <c r="CP47" s="625"/>
      <c r="CQ47" s="626"/>
      <c r="CR47" s="627">
        <v>34012</v>
      </c>
      <c r="CS47" s="636"/>
      <c r="CT47" s="636"/>
      <c r="CU47" s="636"/>
      <c r="CV47" s="636"/>
      <c r="CW47" s="636"/>
      <c r="CX47" s="636"/>
      <c r="CY47" s="637"/>
      <c r="CZ47" s="630">
        <v>0.4</v>
      </c>
      <c r="DA47" s="638"/>
      <c r="DB47" s="638"/>
      <c r="DC47" s="639"/>
      <c r="DD47" s="633">
        <v>21712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1"/>
      <c r="CD48" s="644"/>
      <c r="CE48" s="645"/>
      <c r="CF48" s="624" t="s">
        <v>350</v>
      </c>
      <c r="CG48" s="625"/>
      <c r="CH48" s="625"/>
      <c r="CI48" s="625"/>
      <c r="CJ48" s="625"/>
      <c r="CK48" s="625"/>
      <c r="CL48" s="625"/>
      <c r="CM48" s="625"/>
      <c r="CN48" s="625"/>
      <c r="CO48" s="625"/>
      <c r="CP48" s="625"/>
      <c r="CQ48" s="626"/>
      <c r="CR48" s="627" t="s">
        <v>121</v>
      </c>
      <c r="CS48" s="628"/>
      <c r="CT48" s="628"/>
      <c r="CU48" s="628"/>
      <c r="CV48" s="628"/>
      <c r="CW48" s="628"/>
      <c r="CX48" s="628"/>
      <c r="CY48" s="629"/>
      <c r="CZ48" s="630" t="s">
        <v>121</v>
      </c>
      <c r="DA48" s="631"/>
      <c r="DB48" s="631"/>
      <c r="DC48" s="632"/>
      <c r="DD48" s="633" t="s">
        <v>121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1"/>
      <c r="CD49" s="608" t="s">
        <v>351</v>
      </c>
      <c r="CE49" s="609"/>
      <c r="CF49" s="609"/>
      <c r="CG49" s="609"/>
      <c r="CH49" s="609"/>
      <c r="CI49" s="609"/>
      <c r="CJ49" s="609"/>
      <c r="CK49" s="609"/>
      <c r="CL49" s="609"/>
      <c r="CM49" s="609"/>
      <c r="CN49" s="609"/>
      <c r="CO49" s="609"/>
      <c r="CP49" s="609"/>
      <c r="CQ49" s="610"/>
      <c r="CR49" s="611">
        <v>7955378</v>
      </c>
      <c r="CS49" s="612"/>
      <c r="CT49" s="612"/>
      <c r="CU49" s="612"/>
      <c r="CV49" s="612"/>
      <c r="CW49" s="612"/>
      <c r="CX49" s="612"/>
      <c r="CY49" s="613"/>
      <c r="CZ49" s="614">
        <v>100</v>
      </c>
      <c r="DA49" s="615"/>
      <c r="DB49" s="615"/>
      <c r="DC49" s="616"/>
      <c r="DD49" s="617">
        <v>5193255</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FMPhxPFprX1DM7JJQsfFAfU64FK2eOgrecFwhYopO57UjOSC/KrheNcUHy1GjicObHhT6H77F2Z0AiZQ4FNE6Q==" saltValue="X/u2MHJjK3Kp7pcpFu2r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89" t="s">
        <v>353</v>
      </c>
      <c r="DK2" s="1090"/>
      <c r="DL2" s="1090"/>
      <c r="DM2" s="1090"/>
      <c r="DN2" s="1090"/>
      <c r="DO2" s="1091"/>
      <c r="DP2" s="224"/>
      <c r="DQ2" s="1089" t="s">
        <v>354</v>
      </c>
      <c r="DR2" s="1090"/>
      <c r="DS2" s="1090"/>
      <c r="DT2" s="1090"/>
      <c r="DU2" s="1090"/>
      <c r="DV2" s="1090"/>
      <c r="DW2" s="1090"/>
      <c r="DX2" s="1090"/>
      <c r="DY2" s="1090"/>
      <c r="DZ2" s="109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49" t="s">
        <v>355</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8"/>
      <c r="BA4" s="228"/>
      <c r="BB4" s="228"/>
      <c r="BC4" s="228"/>
      <c r="BD4" s="228"/>
      <c r="BE4" s="229"/>
      <c r="BF4" s="229"/>
      <c r="BG4" s="229"/>
      <c r="BH4" s="229"/>
      <c r="BI4" s="229"/>
      <c r="BJ4" s="229"/>
      <c r="BK4" s="229"/>
      <c r="BL4" s="229"/>
      <c r="BM4" s="229"/>
      <c r="BN4" s="229"/>
      <c r="BO4" s="229"/>
      <c r="BP4" s="229"/>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0" t="s">
        <v>357</v>
      </c>
      <c r="B5" s="991"/>
      <c r="C5" s="991"/>
      <c r="D5" s="991"/>
      <c r="E5" s="991"/>
      <c r="F5" s="991"/>
      <c r="G5" s="991"/>
      <c r="H5" s="991"/>
      <c r="I5" s="991"/>
      <c r="J5" s="991"/>
      <c r="K5" s="991"/>
      <c r="L5" s="991"/>
      <c r="M5" s="991"/>
      <c r="N5" s="991"/>
      <c r="O5" s="991"/>
      <c r="P5" s="992"/>
      <c r="Q5" s="996" t="s">
        <v>358</v>
      </c>
      <c r="R5" s="997"/>
      <c r="S5" s="997"/>
      <c r="T5" s="997"/>
      <c r="U5" s="998"/>
      <c r="V5" s="996" t="s">
        <v>359</v>
      </c>
      <c r="W5" s="997"/>
      <c r="X5" s="997"/>
      <c r="Y5" s="997"/>
      <c r="Z5" s="998"/>
      <c r="AA5" s="996" t="s">
        <v>360</v>
      </c>
      <c r="AB5" s="997"/>
      <c r="AC5" s="997"/>
      <c r="AD5" s="997"/>
      <c r="AE5" s="997"/>
      <c r="AF5" s="1092" t="s">
        <v>361</v>
      </c>
      <c r="AG5" s="997"/>
      <c r="AH5" s="997"/>
      <c r="AI5" s="997"/>
      <c r="AJ5" s="1010"/>
      <c r="AK5" s="997" t="s">
        <v>362</v>
      </c>
      <c r="AL5" s="997"/>
      <c r="AM5" s="997"/>
      <c r="AN5" s="997"/>
      <c r="AO5" s="998"/>
      <c r="AP5" s="996" t="s">
        <v>363</v>
      </c>
      <c r="AQ5" s="997"/>
      <c r="AR5" s="997"/>
      <c r="AS5" s="997"/>
      <c r="AT5" s="998"/>
      <c r="AU5" s="996" t="s">
        <v>364</v>
      </c>
      <c r="AV5" s="997"/>
      <c r="AW5" s="997"/>
      <c r="AX5" s="997"/>
      <c r="AY5" s="1010"/>
      <c r="AZ5" s="228"/>
      <c r="BA5" s="228"/>
      <c r="BB5" s="228"/>
      <c r="BC5" s="228"/>
      <c r="BD5" s="228"/>
      <c r="BE5" s="229"/>
      <c r="BF5" s="229"/>
      <c r="BG5" s="229"/>
      <c r="BH5" s="229"/>
      <c r="BI5" s="229"/>
      <c r="BJ5" s="229"/>
      <c r="BK5" s="229"/>
      <c r="BL5" s="229"/>
      <c r="BM5" s="229"/>
      <c r="BN5" s="229"/>
      <c r="BO5" s="229"/>
      <c r="BP5" s="229"/>
      <c r="BQ5" s="990" t="s">
        <v>365</v>
      </c>
      <c r="BR5" s="991"/>
      <c r="BS5" s="991"/>
      <c r="BT5" s="991"/>
      <c r="BU5" s="991"/>
      <c r="BV5" s="991"/>
      <c r="BW5" s="991"/>
      <c r="BX5" s="991"/>
      <c r="BY5" s="991"/>
      <c r="BZ5" s="991"/>
      <c r="CA5" s="991"/>
      <c r="CB5" s="991"/>
      <c r="CC5" s="991"/>
      <c r="CD5" s="991"/>
      <c r="CE5" s="991"/>
      <c r="CF5" s="991"/>
      <c r="CG5" s="992"/>
      <c r="CH5" s="996" t="s">
        <v>366</v>
      </c>
      <c r="CI5" s="997"/>
      <c r="CJ5" s="997"/>
      <c r="CK5" s="997"/>
      <c r="CL5" s="998"/>
      <c r="CM5" s="996" t="s">
        <v>367</v>
      </c>
      <c r="CN5" s="997"/>
      <c r="CO5" s="997"/>
      <c r="CP5" s="997"/>
      <c r="CQ5" s="998"/>
      <c r="CR5" s="996" t="s">
        <v>368</v>
      </c>
      <c r="CS5" s="997"/>
      <c r="CT5" s="997"/>
      <c r="CU5" s="997"/>
      <c r="CV5" s="998"/>
      <c r="CW5" s="996" t="s">
        <v>369</v>
      </c>
      <c r="CX5" s="997"/>
      <c r="CY5" s="997"/>
      <c r="CZ5" s="997"/>
      <c r="DA5" s="998"/>
      <c r="DB5" s="996" t="s">
        <v>370</v>
      </c>
      <c r="DC5" s="997"/>
      <c r="DD5" s="997"/>
      <c r="DE5" s="997"/>
      <c r="DF5" s="998"/>
      <c r="DG5" s="1082" t="s">
        <v>371</v>
      </c>
      <c r="DH5" s="1083"/>
      <c r="DI5" s="1083"/>
      <c r="DJ5" s="1083"/>
      <c r="DK5" s="1084"/>
      <c r="DL5" s="1082" t="s">
        <v>372</v>
      </c>
      <c r="DM5" s="1083"/>
      <c r="DN5" s="1083"/>
      <c r="DO5" s="1083"/>
      <c r="DP5" s="1084"/>
      <c r="DQ5" s="996" t="s">
        <v>373</v>
      </c>
      <c r="DR5" s="997"/>
      <c r="DS5" s="997"/>
      <c r="DT5" s="997"/>
      <c r="DU5" s="998"/>
      <c r="DV5" s="996" t="s">
        <v>364</v>
      </c>
      <c r="DW5" s="997"/>
      <c r="DX5" s="997"/>
      <c r="DY5" s="997"/>
      <c r="DZ5" s="1010"/>
      <c r="EA5" s="230"/>
    </row>
    <row r="6" spans="1:131" s="231"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093"/>
      <c r="AG6" s="1000"/>
      <c r="AH6" s="1000"/>
      <c r="AI6" s="1000"/>
      <c r="AJ6" s="1011"/>
      <c r="AK6" s="1000"/>
      <c r="AL6" s="1000"/>
      <c r="AM6" s="1000"/>
      <c r="AN6" s="1000"/>
      <c r="AO6" s="1001"/>
      <c r="AP6" s="999"/>
      <c r="AQ6" s="1000"/>
      <c r="AR6" s="1000"/>
      <c r="AS6" s="1000"/>
      <c r="AT6" s="1001"/>
      <c r="AU6" s="999"/>
      <c r="AV6" s="1000"/>
      <c r="AW6" s="1000"/>
      <c r="AX6" s="1000"/>
      <c r="AY6" s="1011"/>
      <c r="AZ6" s="228"/>
      <c r="BA6" s="228"/>
      <c r="BB6" s="228"/>
      <c r="BC6" s="228"/>
      <c r="BD6" s="228"/>
      <c r="BE6" s="229"/>
      <c r="BF6" s="229"/>
      <c r="BG6" s="229"/>
      <c r="BH6" s="229"/>
      <c r="BI6" s="229"/>
      <c r="BJ6" s="229"/>
      <c r="BK6" s="229"/>
      <c r="BL6" s="229"/>
      <c r="BM6" s="229"/>
      <c r="BN6" s="229"/>
      <c r="BO6" s="229"/>
      <c r="BP6" s="229"/>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85"/>
      <c r="DH6" s="1086"/>
      <c r="DI6" s="1086"/>
      <c r="DJ6" s="1086"/>
      <c r="DK6" s="1087"/>
      <c r="DL6" s="1085"/>
      <c r="DM6" s="1086"/>
      <c r="DN6" s="1086"/>
      <c r="DO6" s="1086"/>
      <c r="DP6" s="1087"/>
      <c r="DQ6" s="999"/>
      <c r="DR6" s="1000"/>
      <c r="DS6" s="1000"/>
      <c r="DT6" s="1000"/>
      <c r="DU6" s="1001"/>
      <c r="DV6" s="999"/>
      <c r="DW6" s="1000"/>
      <c r="DX6" s="1000"/>
      <c r="DY6" s="1000"/>
      <c r="DZ6" s="1011"/>
      <c r="EA6" s="230"/>
    </row>
    <row r="7" spans="1:131" s="231" customFormat="1" ht="26.25" customHeight="1" thickTop="1" x14ac:dyDescent="0.15">
      <c r="A7" s="232">
        <v>1</v>
      </c>
      <c r="B7" s="1039" t="s">
        <v>534</v>
      </c>
      <c r="C7" s="1040"/>
      <c r="D7" s="1040"/>
      <c r="E7" s="1040"/>
      <c r="F7" s="1040"/>
      <c r="G7" s="1040"/>
      <c r="H7" s="1040"/>
      <c r="I7" s="1040"/>
      <c r="J7" s="1040"/>
      <c r="K7" s="1040"/>
      <c r="L7" s="1040"/>
      <c r="M7" s="1040"/>
      <c r="N7" s="1040"/>
      <c r="O7" s="1040"/>
      <c r="P7" s="1041"/>
      <c r="Q7" s="1094">
        <v>8344</v>
      </c>
      <c r="R7" s="1095"/>
      <c r="S7" s="1095"/>
      <c r="T7" s="1095"/>
      <c r="U7" s="1095"/>
      <c r="V7" s="1095">
        <v>7966</v>
      </c>
      <c r="W7" s="1095"/>
      <c r="X7" s="1095"/>
      <c r="Y7" s="1095"/>
      <c r="Z7" s="1095"/>
      <c r="AA7" s="1095">
        <v>378</v>
      </c>
      <c r="AB7" s="1095"/>
      <c r="AC7" s="1095"/>
      <c r="AD7" s="1095"/>
      <c r="AE7" s="1096"/>
      <c r="AF7" s="1097">
        <v>219</v>
      </c>
      <c r="AG7" s="1098"/>
      <c r="AH7" s="1098"/>
      <c r="AI7" s="1098"/>
      <c r="AJ7" s="1099"/>
      <c r="AK7" s="1100">
        <v>366</v>
      </c>
      <c r="AL7" s="1101"/>
      <c r="AM7" s="1101"/>
      <c r="AN7" s="1101"/>
      <c r="AO7" s="1101"/>
      <c r="AP7" s="1101">
        <v>7929</v>
      </c>
      <c r="AQ7" s="1101"/>
      <c r="AR7" s="1101"/>
      <c r="AS7" s="1101"/>
      <c r="AT7" s="1101"/>
      <c r="AU7" s="1077"/>
      <c r="AV7" s="1077"/>
      <c r="AW7" s="1077"/>
      <c r="AX7" s="1077"/>
      <c r="AY7" s="1078"/>
      <c r="AZ7" s="228"/>
      <c r="BA7" s="228"/>
      <c r="BB7" s="228"/>
      <c r="BC7" s="228"/>
      <c r="BD7" s="228"/>
      <c r="BE7" s="229"/>
      <c r="BF7" s="229"/>
      <c r="BG7" s="229"/>
      <c r="BH7" s="229"/>
      <c r="BI7" s="229"/>
      <c r="BJ7" s="229"/>
      <c r="BK7" s="229"/>
      <c r="BL7" s="229"/>
      <c r="BM7" s="229"/>
      <c r="BN7" s="229"/>
      <c r="BO7" s="229"/>
      <c r="BP7" s="229"/>
      <c r="BQ7" s="232">
        <v>1</v>
      </c>
      <c r="BR7" s="233"/>
      <c r="BS7" s="1079"/>
      <c r="BT7" s="1080"/>
      <c r="BU7" s="1080"/>
      <c r="BV7" s="1080"/>
      <c r="BW7" s="1080"/>
      <c r="BX7" s="1080"/>
      <c r="BY7" s="1080"/>
      <c r="BZ7" s="1080"/>
      <c r="CA7" s="1080"/>
      <c r="CB7" s="1080"/>
      <c r="CC7" s="1080"/>
      <c r="CD7" s="1080"/>
      <c r="CE7" s="1080"/>
      <c r="CF7" s="1080"/>
      <c r="CG7" s="1081"/>
      <c r="CH7" s="1074"/>
      <c r="CI7" s="1075"/>
      <c r="CJ7" s="1075"/>
      <c r="CK7" s="1075"/>
      <c r="CL7" s="1076"/>
      <c r="CM7" s="1074"/>
      <c r="CN7" s="1075"/>
      <c r="CO7" s="1075"/>
      <c r="CP7" s="1075"/>
      <c r="CQ7" s="1076"/>
      <c r="CR7" s="1074"/>
      <c r="CS7" s="1075"/>
      <c r="CT7" s="1075"/>
      <c r="CU7" s="1075"/>
      <c r="CV7" s="1076"/>
      <c r="CW7" s="1074"/>
      <c r="CX7" s="1075"/>
      <c r="CY7" s="1075"/>
      <c r="CZ7" s="1075"/>
      <c r="DA7" s="1076"/>
      <c r="DB7" s="1074"/>
      <c r="DC7" s="1075"/>
      <c r="DD7" s="1075"/>
      <c r="DE7" s="1075"/>
      <c r="DF7" s="1076"/>
      <c r="DG7" s="1074"/>
      <c r="DH7" s="1075"/>
      <c r="DI7" s="1075"/>
      <c r="DJ7" s="1075"/>
      <c r="DK7" s="1076"/>
      <c r="DL7" s="1074"/>
      <c r="DM7" s="1075"/>
      <c r="DN7" s="1075"/>
      <c r="DO7" s="1075"/>
      <c r="DP7" s="1076"/>
      <c r="DQ7" s="1074"/>
      <c r="DR7" s="1075"/>
      <c r="DS7" s="1075"/>
      <c r="DT7" s="1075"/>
      <c r="DU7" s="1076"/>
      <c r="DV7" s="1079"/>
      <c r="DW7" s="1080"/>
      <c r="DX7" s="1080"/>
      <c r="DY7" s="1080"/>
      <c r="DZ7" s="1102"/>
      <c r="EA7" s="230"/>
    </row>
    <row r="8" spans="1:131" s="231" customFormat="1" ht="26.25" customHeight="1" x14ac:dyDescent="0.15">
      <c r="A8" s="234">
        <v>2</v>
      </c>
      <c r="B8" s="1025"/>
      <c r="C8" s="1026"/>
      <c r="D8" s="1026"/>
      <c r="E8" s="1026"/>
      <c r="F8" s="1026"/>
      <c r="G8" s="1026"/>
      <c r="H8" s="1026"/>
      <c r="I8" s="1026"/>
      <c r="J8" s="1026"/>
      <c r="K8" s="1026"/>
      <c r="L8" s="1026"/>
      <c r="M8" s="1026"/>
      <c r="N8" s="1026"/>
      <c r="O8" s="1026"/>
      <c r="P8" s="1027"/>
      <c r="Q8" s="1033"/>
      <c r="R8" s="1034"/>
      <c r="S8" s="1034"/>
      <c r="T8" s="1034"/>
      <c r="U8" s="1034"/>
      <c r="V8" s="1034"/>
      <c r="W8" s="1034"/>
      <c r="X8" s="1034"/>
      <c r="Y8" s="1034"/>
      <c r="Z8" s="1034"/>
      <c r="AA8" s="1034"/>
      <c r="AB8" s="1034"/>
      <c r="AC8" s="1034"/>
      <c r="AD8" s="1034"/>
      <c r="AE8" s="1035"/>
      <c r="AF8" s="1030"/>
      <c r="AG8" s="1031"/>
      <c r="AH8" s="1031"/>
      <c r="AI8" s="1031"/>
      <c r="AJ8" s="1032"/>
      <c r="AK8" s="1070"/>
      <c r="AL8" s="1071"/>
      <c r="AM8" s="1071"/>
      <c r="AN8" s="1071"/>
      <c r="AO8" s="1071"/>
      <c r="AP8" s="1071"/>
      <c r="AQ8" s="1071"/>
      <c r="AR8" s="1071"/>
      <c r="AS8" s="1071"/>
      <c r="AT8" s="1071"/>
      <c r="AU8" s="1072"/>
      <c r="AV8" s="1072"/>
      <c r="AW8" s="1072"/>
      <c r="AX8" s="1072"/>
      <c r="AY8" s="1073"/>
      <c r="AZ8" s="228"/>
      <c r="BA8" s="228"/>
      <c r="BB8" s="228"/>
      <c r="BC8" s="228"/>
      <c r="BD8" s="228"/>
      <c r="BE8" s="229"/>
      <c r="BF8" s="229"/>
      <c r="BG8" s="229"/>
      <c r="BH8" s="229"/>
      <c r="BI8" s="229"/>
      <c r="BJ8" s="229"/>
      <c r="BK8" s="229"/>
      <c r="BL8" s="229"/>
      <c r="BM8" s="229"/>
      <c r="BN8" s="229"/>
      <c r="BO8" s="229"/>
      <c r="BP8" s="229"/>
      <c r="BQ8" s="234">
        <v>2</v>
      </c>
      <c r="BR8" s="235"/>
      <c r="BS8" s="987"/>
      <c r="BT8" s="988"/>
      <c r="BU8" s="988"/>
      <c r="BV8" s="988"/>
      <c r="BW8" s="988"/>
      <c r="BX8" s="988"/>
      <c r="BY8" s="988"/>
      <c r="BZ8" s="988"/>
      <c r="CA8" s="988"/>
      <c r="CB8" s="988"/>
      <c r="CC8" s="988"/>
      <c r="CD8" s="988"/>
      <c r="CE8" s="988"/>
      <c r="CF8" s="988"/>
      <c r="CG8" s="1009"/>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30"/>
    </row>
    <row r="9" spans="1:131" s="231" customFormat="1" ht="26.25" customHeight="1" x14ac:dyDescent="0.15">
      <c r="A9" s="234">
        <v>3</v>
      </c>
      <c r="B9" s="1025"/>
      <c r="C9" s="1026"/>
      <c r="D9" s="1026"/>
      <c r="E9" s="1026"/>
      <c r="F9" s="1026"/>
      <c r="G9" s="1026"/>
      <c r="H9" s="1026"/>
      <c r="I9" s="1026"/>
      <c r="J9" s="1026"/>
      <c r="K9" s="1026"/>
      <c r="L9" s="1026"/>
      <c r="M9" s="1026"/>
      <c r="N9" s="1026"/>
      <c r="O9" s="1026"/>
      <c r="P9" s="1027"/>
      <c r="Q9" s="1033"/>
      <c r="R9" s="1034"/>
      <c r="S9" s="1034"/>
      <c r="T9" s="1034"/>
      <c r="U9" s="1034"/>
      <c r="V9" s="1034"/>
      <c r="W9" s="1034"/>
      <c r="X9" s="1034"/>
      <c r="Y9" s="1034"/>
      <c r="Z9" s="1034"/>
      <c r="AA9" s="1034"/>
      <c r="AB9" s="1034"/>
      <c r="AC9" s="1034"/>
      <c r="AD9" s="1034"/>
      <c r="AE9" s="1035"/>
      <c r="AF9" s="1030"/>
      <c r="AG9" s="1031"/>
      <c r="AH9" s="1031"/>
      <c r="AI9" s="1031"/>
      <c r="AJ9" s="1032"/>
      <c r="AK9" s="1070"/>
      <c r="AL9" s="1071"/>
      <c r="AM9" s="1071"/>
      <c r="AN9" s="1071"/>
      <c r="AO9" s="1071"/>
      <c r="AP9" s="1071"/>
      <c r="AQ9" s="1071"/>
      <c r="AR9" s="1071"/>
      <c r="AS9" s="1071"/>
      <c r="AT9" s="1071"/>
      <c r="AU9" s="1072"/>
      <c r="AV9" s="1072"/>
      <c r="AW9" s="1072"/>
      <c r="AX9" s="1072"/>
      <c r="AY9" s="1073"/>
      <c r="AZ9" s="228"/>
      <c r="BA9" s="228"/>
      <c r="BB9" s="228"/>
      <c r="BC9" s="228"/>
      <c r="BD9" s="228"/>
      <c r="BE9" s="229"/>
      <c r="BF9" s="229"/>
      <c r="BG9" s="229"/>
      <c r="BH9" s="229"/>
      <c r="BI9" s="229"/>
      <c r="BJ9" s="229"/>
      <c r="BK9" s="229"/>
      <c r="BL9" s="229"/>
      <c r="BM9" s="229"/>
      <c r="BN9" s="229"/>
      <c r="BO9" s="229"/>
      <c r="BP9" s="229"/>
      <c r="BQ9" s="234">
        <v>3</v>
      </c>
      <c r="BR9" s="235"/>
      <c r="BS9" s="987"/>
      <c r="BT9" s="988"/>
      <c r="BU9" s="988"/>
      <c r="BV9" s="988"/>
      <c r="BW9" s="988"/>
      <c r="BX9" s="988"/>
      <c r="BY9" s="988"/>
      <c r="BZ9" s="988"/>
      <c r="CA9" s="988"/>
      <c r="CB9" s="988"/>
      <c r="CC9" s="988"/>
      <c r="CD9" s="988"/>
      <c r="CE9" s="988"/>
      <c r="CF9" s="988"/>
      <c r="CG9" s="1009"/>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30"/>
    </row>
    <row r="10" spans="1:131" s="231" customFormat="1" ht="26.25" customHeight="1" x14ac:dyDescent="0.15">
      <c r="A10" s="234">
        <v>4</v>
      </c>
      <c r="B10" s="1025"/>
      <c r="C10" s="1026"/>
      <c r="D10" s="1026"/>
      <c r="E10" s="1026"/>
      <c r="F10" s="1026"/>
      <c r="G10" s="1026"/>
      <c r="H10" s="1026"/>
      <c r="I10" s="1026"/>
      <c r="J10" s="1026"/>
      <c r="K10" s="1026"/>
      <c r="L10" s="1026"/>
      <c r="M10" s="1026"/>
      <c r="N10" s="1026"/>
      <c r="O10" s="1026"/>
      <c r="P10" s="1027"/>
      <c r="Q10" s="1033"/>
      <c r="R10" s="1034"/>
      <c r="S10" s="1034"/>
      <c r="T10" s="1034"/>
      <c r="U10" s="1034"/>
      <c r="V10" s="1034"/>
      <c r="W10" s="1034"/>
      <c r="X10" s="1034"/>
      <c r="Y10" s="1034"/>
      <c r="Z10" s="1034"/>
      <c r="AA10" s="1034"/>
      <c r="AB10" s="1034"/>
      <c r="AC10" s="1034"/>
      <c r="AD10" s="1034"/>
      <c r="AE10" s="1035"/>
      <c r="AF10" s="1030"/>
      <c r="AG10" s="1031"/>
      <c r="AH10" s="1031"/>
      <c r="AI10" s="1031"/>
      <c r="AJ10" s="1032"/>
      <c r="AK10" s="1070"/>
      <c r="AL10" s="1071"/>
      <c r="AM10" s="1071"/>
      <c r="AN10" s="1071"/>
      <c r="AO10" s="1071"/>
      <c r="AP10" s="1071"/>
      <c r="AQ10" s="1071"/>
      <c r="AR10" s="1071"/>
      <c r="AS10" s="1071"/>
      <c r="AT10" s="1071"/>
      <c r="AU10" s="1072"/>
      <c r="AV10" s="1072"/>
      <c r="AW10" s="1072"/>
      <c r="AX10" s="1072"/>
      <c r="AY10" s="1073"/>
      <c r="AZ10" s="228"/>
      <c r="BA10" s="228"/>
      <c r="BB10" s="228"/>
      <c r="BC10" s="228"/>
      <c r="BD10" s="228"/>
      <c r="BE10" s="229"/>
      <c r="BF10" s="229"/>
      <c r="BG10" s="229"/>
      <c r="BH10" s="229"/>
      <c r="BI10" s="229"/>
      <c r="BJ10" s="229"/>
      <c r="BK10" s="229"/>
      <c r="BL10" s="229"/>
      <c r="BM10" s="229"/>
      <c r="BN10" s="229"/>
      <c r="BO10" s="229"/>
      <c r="BP10" s="229"/>
      <c r="BQ10" s="234">
        <v>4</v>
      </c>
      <c r="BR10" s="235"/>
      <c r="BS10" s="987"/>
      <c r="BT10" s="988"/>
      <c r="BU10" s="988"/>
      <c r="BV10" s="988"/>
      <c r="BW10" s="988"/>
      <c r="BX10" s="988"/>
      <c r="BY10" s="988"/>
      <c r="BZ10" s="988"/>
      <c r="CA10" s="988"/>
      <c r="CB10" s="988"/>
      <c r="CC10" s="988"/>
      <c r="CD10" s="988"/>
      <c r="CE10" s="988"/>
      <c r="CF10" s="988"/>
      <c r="CG10" s="1009"/>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30"/>
    </row>
    <row r="11" spans="1:131" s="231" customFormat="1" ht="26.25" customHeight="1" x14ac:dyDescent="0.15">
      <c r="A11" s="234">
        <v>5</v>
      </c>
      <c r="B11" s="1025"/>
      <c r="C11" s="1026"/>
      <c r="D11" s="1026"/>
      <c r="E11" s="1026"/>
      <c r="F11" s="1026"/>
      <c r="G11" s="1026"/>
      <c r="H11" s="1026"/>
      <c r="I11" s="1026"/>
      <c r="J11" s="1026"/>
      <c r="K11" s="1026"/>
      <c r="L11" s="1026"/>
      <c r="M11" s="1026"/>
      <c r="N11" s="1026"/>
      <c r="O11" s="1026"/>
      <c r="P11" s="1027"/>
      <c r="Q11" s="1033"/>
      <c r="R11" s="1034"/>
      <c r="S11" s="1034"/>
      <c r="T11" s="1034"/>
      <c r="U11" s="1034"/>
      <c r="V11" s="1034"/>
      <c r="W11" s="1034"/>
      <c r="X11" s="1034"/>
      <c r="Y11" s="1034"/>
      <c r="Z11" s="1034"/>
      <c r="AA11" s="1034"/>
      <c r="AB11" s="1034"/>
      <c r="AC11" s="1034"/>
      <c r="AD11" s="1034"/>
      <c r="AE11" s="1035"/>
      <c r="AF11" s="1030"/>
      <c r="AG11" s="1031"/>
      <c r="AH11" s="1031"/>
      <c r="AI11" s="1031"/>
      <c r="AJ11" s="1032"/>
      <c r="AK11" s="1070"/>
      <c r="AL11" s="1071"/>
      <c r="AM11" s="1071"/>
      <c r="AN11" s="1071"/>
      <c r="AO11" s="1071"/>
      <c r="AP11" s="1071"/>
      <c r="AQ11" s="1071"/>
      <c r="AR11" s="1071"/>
      <c r="AS11" s="1071"/>
      <c r="AT11" s="1071"/>
      <c r="AU11" s="1072"/>
      <c r="AV11" s="1072"/>
      <c r="AW11" s="1072"/>
      <c r="AX11" s="1072"/>
      <c r="AY11" s="1073"/>
      <c r="AZ11" s="228"/>
      <c r="BA11" s="228"/>
      <c r="BB11" s="228"/>
      <c r="BC11" s="228"/>
      <c r="BD11" s="228"/>
      <c r="BE11" s="229"/>
      <c r="BF11" s="229"/>
      <c r="BG11" s="229"/>
      <c r="BH11" s="229"/>
      <c r="BI11" s="229"/>
      <c r="BJ11" s="229"/>
      <c r="BK11" s="229"/>
      <c r="BL11" s="229"/>
      <c r="BM11" s="229"/>
      <c r="BN11" s="229"/>
      <c r="BO11" s="229"/>
      <c r="BP11" s="229"/>
      <c r="BQ11" s="234">
        <v>5</v>
      </c>
      <c r="BR11" s="235"/>
      <c r="BS11" s="987"/>
      <c r="BT11" s="988"/>
      <c r="BU11" s="988"/>
      <c r="BV11" s="988"/>
      <c r="BW11" s="988"/>
      <c r="BX11" s="988"/>
      <c r="BY11" s="988"/>
      <c r="BZ11" s="988"/>
      <c r="CA11" s="988"/>
      <c r="CB11" s="988"/>
      <c r="CC11" s="988"/>
      <c r="CD11" s="988"/>
      <c r="CE11" s="988"/>
      <c r="CF11" s="988"/>
      <c r="CG11" s="1009"/>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30"/>
    </row>
    <row r="12" spans="1:131" s="231" customFormat="1" ht="26.25" customHeight="1" x14ac:dyDescent="0.15">
      <c r="A12" s="234">
        <v>6</v>
      </c>
      <c r="B12" s="1025"/>
      <c r="C12" s="1026"/>
      <c r="D12" s="1026"/>
      <c r="E12" s="1026"/>
      <c r="F12" s="1026"/>
      <c r="G12" s="1026"/>
      <c r="H12" s="1026"/>
      <c r="I12" s="1026"/>
      <c r="J12" s="1026"/>
      <c r="K12" s="1026"/>
      <c r="L12" s="1026"/>
      <c r="M12" s="1026"/>
      <c r="N12" s="1026"/>
      <c r="O12" s="1026"/>
      <c r="P12" s="1027"/>
      <c r="Q12" s="1033"/>
      <c r="R12" s="1034"/>
      <c r="S12" s="1034"/>
      <c r="T12" s="1034"/>
      <c r="U12" s="1034"/>
      <c r="V12" s="1034"/>
      <c r="W12" s="1034"/>
      <c r="X12" s="1034"/>
      <c r="Y12" s="1034"/>
      <c r="Z12" s="1034"/>
      <c r="AA12" s="1034"/>
      <c r="AB12" s="1034"/>
      <c r="AC12" s="1034"/>
      <c r="AD12" s="1034"/>
      <c r="AE12" s="1035"/>
      <c r="AF12" s="1030"/>
      <c r="AG12" s="1031"/>
      <c r="AH12" s="1031"/>
      <c r="AI12" s="1031"/>
      <c r="AJ12" s="1032"/>
      <c r="AK12" s="1070"/>
      <c r="AL12" s="1071"/>
      <c r="AM12" s="1071"/>
      <c r="AN12" s="1071"/>
      <c r="AO12" s="1071"/>
      <c r="AP12" s="1071"/>
      <c r="AQ12" s="1071"/>
      <c r="AR12" s="1071"/>
      <c r="AS12" s="1071"/>
      <c r="AT12" s="1071"/>
      <c r="AU12" s="1072"/>
      <c r="AV12" s="1072"/>
      <c r="AW12" s="1072"/>
      <c r="AX12" s="1072"/>
      <c r="AY12" s="1073"/>
      <c r="AZ12" s="228"/>
      <c r="BA12" s="228"/>
      <c r="BB12" s="228"/>
      <c r="BC12" s="228"/>
      <c r="BD12" s="228"/>
      <c r="BE12" s="229"/>
      <c r="BF12" s="229"/>
      <c r="BG12" s="229"/>
      <c r="BH12" s="229"/>
      <c r="BI12" s="229"/>
      <c r="BJ12" s="229"/>
      <c r="BK12" s="229"/>
      <c r="BL12" s="229"/>
      <c r="BM12" s="229"/>
      <c r="BN12" s="229"/>
      <c r="BO12" s="229"/>
      <c r="BP12" s="229"/>
      <c r="BQ12" s="234">
        <v>6</v>
      </c>
      <c r="BR12" s="235"/>
      <c r="BS12" s="987"/>
      <c r="BT12" s="988"/>
      <c r="BU12" s="988"/>
      <c r="BV12" s="988"/>
      <c r="BW12" s="988"/>
      <c r="BX12" s="988"/>
      <c r="BY12" s="988"/>
      <c r="BZ12" s="988"/>
      <c r="CA12" s="988"/>
      <c r="CB12" s="988"/>
      <c r="CC12" s="988"/>
      <c r="CD12" s="988"/>
      <c r="CE12" s="988"/>
      <c r="CF12" s="988"/>
      <c r="CG12" s="1009"/>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30"/>
    </row>
    <row r="13" spans="1:131" s="231" customFormat="1" ht="26.25" customHeight="1" x14ac:dyDescent="0.15">
      <c r="A13" s="234">
        <v>7</v>
      </c>
      <c r="B13" s="1025"/>
      <c r="C13" s="1026"/>
      <c r="D13" s="1026"/>
      <c r="E13" s="1026"/>
      <c r="F13" s="1026"/>
      <c r="G13" s="1026"/>
      <c r="H13" s="1026"/>
      <c r="I13" s="1026"/>
      <c r="J13" s="1026"/>
      <c r="K13" s="1026"/>
      <c r="L13" s="1026"/>
      <c r="M13" s="1026"/>
      <c r="N13" s="1026"/>
      <c r="O13" s="1026"/>
      <c r="P13" s="1027"/>
      <c r="Q13" s="1033"/>
      <c r="R13" s="1034"/>
      <c r="S13" s="1034"/>
      <c r="T13" s="1034"/>
      <c r="U13" s="1034"/>
      <c r="V13" s="1034"/>
      <c r="W13" s="1034"/>
      <c r="X13" s="1034"/>
      <c r="Y13" s="1034"/>
      <c r="Z13" s="1034"/>
      <c r="AA13" s="1034"/>
      <c r="AB13" s="1034"/>
      <c r="AC13" s="1034"/>
      <c r="AD13" s="1034"/>
      <c r="AE13" s="1035"/>
      <c r="AF13" s="1030"/>
      <c r="AG13" s="1031"/>
      <c r="AH13" s="1031"/>
      <c r="AI13" s="1031"/>
      <c r="AJ13" s="1032"/>
      <c r="AK13" s="1070"/>
      <c r="AL13" s="1071"/>
      <c r="AM13" s="1071"/>
      <c r="AN13" s="1071"/>
      <c r="AO13" s="1071"/>
      <c r="AP13" s="1071"/>
      <c r="AQ13" s="1071"/>
      <c r="AR13" s="1071"/>
      <c r="AS13" s="1071"/>
      <c r="AT13" s="1071"/>
      <c r="AU13" s="1072"/>
      <c r="AV13" s="1072"/>
      <c r="AW13" s="1072"/>
      <c r="AX13" s="1072"/>
      <c r="AY13" s="1073"/>
      <c r="AZ13" s="228"/>
      <c r="BA13" s="228"/>
      <c r="BB13" s="228"/>
      <c r="BC13" s="228"/>
      <c r="BD13" s="228"/>
      <c r="BE13" s="229"/>
      <c r="BF13" s="229"/>
      <c r="BG13" s="229"/>
      <c r="BH13" s="229"/>
      <c r="BI13" s="229"/>
      <c r="BJ13" s="229"/>
      <c r="BK13" s="229"/>
      <c r="BL13" s="229"/>
      <c r="BM13" s="229"/>
      <c r="BN13" s="229"/>
      <c r="BO13" s="229"/>
      <c r="BP13" s="229"/>
      <c r="BQ13" s="234">
        <v>7</v>
      </c>
      <c r="BR13" s="235"/>
      <c r="BS13" s="987"/>
      <c r="BT13" s="988"/>
      <c r="BU13" s="988"/>
      <c r="BV13" s="988"/>
      <c r="BW13" s="988"/>
      <c r="BX13" s="988"/>
      <c r="BY13" s="988"/>
      <c r="BZ13" s="988"/>
      <c r="CA13" s="988"/>
      <c r="CB13" s="988"/>
      <c r="CC13" s="988"/>
      <c r="CD13" s="988"/>
      <c r="CE13" s="988"/>
      <c r="CF13" s="988"/>
      <c r="CG13" s="1009"/>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30"/>
    </row>
    <row r="14" spans="1:131" s="231" customFormat="1" ht="26.25" customHeight="1" x14ac:dyDescent="0.15">
      <c r="A14" s="234">
        <v>8</v>
      </c>
      <c r="B14" s="1025"/>
      <c r="C14" s="1026"/>
      <c r="D14" s="1026"/>
      <c r="E14" s="1026"/>
      <c r="F14" s="1026"/>
      <c r="G14" s="1026"/>
      <c r="H14" s="1026"/>
      <c r="I14" s="1026"/>
      <c r="J14" s="1026"/>
      <c r="K14" s="1026"/>
      <c r="L14" s="1026"/>
      <c r="M14" s="1026"/>
      <c r="N14" s="1026"/>
      <c r="O14" s="1026"/>
      <c r="P14" s="1027"/>
      <c r="Q14" s="1033"/>
      <c r="R14" s="1034"/>
      <c r="S14" s="1034"/>
      <c r="T14" s="1034"/>
      <c r="U14" s="1034"/>
      <c r="V14" s="1034"/>
      <c r="W14" s="1034"/>
      <c r="X14" s="1034"/>
      <c r="Y14" s="1034"/>
      <c r="Z14" s="1034"/>
      <c r="AA14" s="1034"/>
      <c r="AB14" s="1034"/>
      <c r="AC14" s="1034"/>
      <c r="AD14" s="1034"/>
      <c r="AE14" s="1035"/>
      <c r="AF14" s="1030"/>
      <c r="AG14" s="1031"/>
      <c r="AH14" s="1031"/>
      <c r="AI14" s="1031"/>
      <c r="AJ14" s="1032"/>
      <c r="AK14" s="1070"/>
      <c r="AL14" s="1071"/>
      <c r="AM14" s="1071"/>
      <c r="AN14" s="1071"/>
      <c r="AO14" s="1071"/>
      <c r="AP14" s="1071"/>
      <c r="AQ14" s="1071"/>
      <c r="AR14" s="1071"/>
      <c r="AS14" s="1071"/>
      <c r="AT14" s="1071"/>
      <c r="AU14" s="1072"/>
      <c r="AV14" s="1072"/>
      <c r="AW14" s="1072"/>
      <c r="AX14" s="1072"/>
      <c r="AY14" s="1073"/>
      <c r="AZ14" s="228"/>
      <c r="BA14" s="228"/>
      <c r="BB14" s="228"/>
      <c r="BC14" s="228"/>
      <c r="BD14" s="228"/>
      <c r="BE14" s="229"/>
      <c r="BF14" s="229"/>
      <c r="BG14" s="229"/>
      <c r="BH14" s="229"/>
      <c r="BI14" s="229"/>
      <c r="BJ14" s="229"/>
      <c r="BK14" s="229"/>
      <c r="BL14" s="229"/>
      <c r="BM14" s="229"/>
      <c r="BN14" s="229"/>
      <c r="BO14" s="229"/>
      <c r="BP14" s="229"/>
      <c r="BQ14" s="234">
        <v>8</v>
      </c>
      <c r="BR14" s="235"/>
      <c r="BS14" s="987"/>
      <c r="BT14" s="988"/>
      <c r="BU14" s="988"/>
      <c r="BV14" s="988"/>
      <c r="BW14" s="988"/>
      <c r="BX14" s="988"/>
      <c r="BY14" s="988"/>
      <c r="BZ14" s="988"/>
      <c r="CA14" s="988"/>
      <c r="CB14" s="988"/>
      <c r="CC14" s="988"/>
      <c r="CD14" s="988"/>
      <c r="CE14" s="988"/>
      <c r="CF14" s="988"/>
      <c r="CG14" s="1009"/>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30"/>
    </row>
    <row r="15" spans="1:131" s="231" customFormat="1" ht="26.25" customHeight="1" x14ac:dyDescent="0.15">
      <c r="A15" s="234">
        <v>9</v>
      </c>
      <c r="B15" s="1025"/>
      <c r="C15" s="1026"/>
      <c r="D15" s="1026"/>
      <c r="E15" s="1026"/>
      <c r="F15" s="1026"/>
      <c r="G15" s="1026"/>
      <c r="H15" s="1026"/>
      <c r="I15" s="1026"/>
      <c r="J15" s="1026"/>
      <c r="K15" s="1026"/>
      <c r="L15" s="1026"/>
      <c r="M15" s="1026"/>
      <c r="N15" s="1026"/>
      <c r="O15" s="1026"/>
      <c r="P15" s="1027"/>
      <c r="Q15" s="1033"/>
      <c r="R15" s="1034"/>
      <c r="S15" s="1034"/>
      <c r="T15" s="1034"/>
      <c r="U15" s="1034"/>
      <c r="V15" s="1034"/>
      <c r="W15" s="1034"/>
      <c r="X15" s="1034"/>
      <c r="Y15" s="1034"/>
      <c r="Z15" s="1034"/>
      <c r="AA15" s="1034"/>
      <c r="AB15" s="1034"/>
      <c r="AC15" s="1034"/>
      <c r="AD15" s="1034"/>
      <c r="AE15" s="1035"/>
      <c r="AF15" s="1030"/>
      <c r="AG15" s="1031"/>
      <c r="AH15" s="1031"/>
      <c r="AI15" s="1031"/>
      <c r="AJ15" s="1032"/>
      <c r="AK15" s="1070"/>
      <c r="AL15" s="1071"/>
      <c r="AM15" s="1071"/>
      <c r="AN15" s="1071"/>
      <c r="AO15" s="1071"/>
      <c r="AP15" s="1071"/>
      <c r="AQ15" s="1071"/>
      <c r="AR15" s="1071"/>
      <c r="AS15" s="1071"/>
      <c r="AT15" s="1071"/>
      <c r="AU15" s="1072"/>
      <c r="AV15" s="1072"/>
      <c r="AW15" s="1072"/>
      <c r="AX15" s="1072"/>
      <c r="AY15" s="1073"/>
      <c r="AZ15" s="228"/>
      <c r="BA15" s="228"/>
      <c r="BB15" s="228"/>
      <c r="BC15" s="228"/>
      <c r="BD15" s="228"/>
      <c r="BE15" s="229"/>
      <c r="BF15" s="229"/>
      <c r="BG15" s="229"/>
      <c r="BH15" s="229"/>
      <c r="BI15" s="229"/>
      <c r="BJ15" s="229"/>
      <c r="BK15" s="229"/>
      <c r="BL15" s="229"/>
      <c r="BM15" s="229"/>
      <c r="BN15" s="229"/>
      <c r="BO15" s="229"/>
      <c r="BP15" s="229"/>
      <c r="BQ15" s="234">
        <v>9</v>
      </c>
      <c r="BR15" s="235"/>
      <c r="BS15" s="987"/>
      <c r="BT15" s="988"/>
      <c r="BU15" s="988"/>
      <c r="BV15" s="988"/>
      <c r="BW15" s="988"/>
      <c r="BX15" s="988"/>
      <c r="BY15" s="988"/>
      <c r="BZ15" s="988"/>
      <c r="CA15" s="988"/>
      <c r="CB15" s="988"/>
      <c r="CC15" s="988"/>
      <c r="CD15" s="988"/>
      <c r="CE15" s="988"/>
      <c r="CF15" s="988"/>
      <c r="CG15" s="1009"/>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30"/>
    </row>
    <row r="16" spans="1:131" s="231" customFormat="1" ht="26.25" customHeight="1" x14ac:dyDescent="0.15">
      <c r="A16" s="234">
        <v>10</v>
      </c>
      <c r="B16" s="1025"/>
      <c r="C16" s="1026"/>
      <c r="D16" s="1026"/>
      <c r="E16" s="1026"/>
      <c r="F16" s="1026"/>
      <c r="G16" s="1026"/>
      <c r="H16" s="1026"/>
      <c r="I16" s="1026"/>
      <c r="J16" s="1026"/>
      <c r="K16" s="1026"/>
      <c r="L16" s="1026"/>
      <c r="M16" s="1026"/>
      <c r="N16" s="1026"/>
      <c r="O16" s="1026"/>
      <c r="P16" s="1027"/>
      <c r="Q16" s="1033"/>
      <c r="R16" s="1034"/>
      <c r="S16" s="1034"/>
      <c r="T16" s="1034"/>
      <c r="U16" s="1034"/>
      <c r="V16" s="1034"/>
      <c r="W16" s="1034"/>
      <c r="X16" s="1034"/>
      <c r="Y16" s="1034"/>
      <c r="Z16" s="1034"/>
      <c r="AA16" s="1034"/>
      <c r="AB16" s="1034"/>
      <c r="AC16" s="1034"/>
      <c r="AD16" s="1034"/>
      <c r="AE16" s="1035"/>
      <c r="AF16" s="1030"/>
      <c r="AG16" s="1031"/>
      <c r="AH16" s="1031"/>
      <c r="AI16" s="1031"/>
      <c r="AJ16" s="1032"/>
      <c r="AK16" s="1070"/>
      <c r="AL16" s="1071"/>
      <c r="AM16" s="1071"/>
      <c r="AN16" s="1071"/>
      <c r="AO16" s="1071"/>
      <c r="AP16" s="1071"/>
      <c r="AQ16" s="1071"/>
      <c r="AR16" s="1071"/>
      <c r="AS16" s="1071"/>
      <c r="AT16" s="1071"/>
      <c r="AU16" s="1072"/>
      <c r="AV16" s="1072"/>
      <c r="AW16" s="1072"/>
      <c r="AX16" s="1072"/>
      <c r="AY16" s="1073"/>
      <c r="AZ16" s="228"/>
      <c r="BA16" s="228"/>
      <c r="BB16" s="228"/>
      <c r="BC16" s="228"/>
      <c r="BD16" s="228"/>
      <c r="BE16" s="229"/>
      <c r="BF16" s="229"/>
      <c r="BG16" s="229"/>
      <c r="BH16" s="229"/>
      <c r="BI16" s="229"/>
      <c r="BJ16" s="229"/>
      <c r="BK16" s="229"/>
      <c r="BL16" s="229"/>
      <c r="BM16" s="229"/>
      <c r="BN16" s="229"/>
      <c r="BO16" s="229"/>
      <c r="BP16" s="229"/>
      <c r="BQ16" s="234">
        <v>10</v>
      </c>
      <c r="BR16" s="235"/>
      <c r="BS16" s="987"/>
      <c r="BT16" s="988"/>
      <c r="BU16" s="988"/>
      <c r="BV16" s="988"/>
      <c r="BW16" s="988"/>
      <c r="BX16" s="988"/>
      <c r="BY16" s="988"/>
      <c r="BZ16" s="988"/>
      <c r="CA16" s="988"/>
      <c r="CB16" s="988"/>
      <c r="CC16" s="988"/>
      <c r="CD16" s="988"/>
      <c r="CE16" s="988"/>
      <c r="CF16" s="988"/>
      <c r="CG16" s="1009"/>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30"/>
    </row>
    <row r="17" spans="1:131" s="231" customFormat="1" ht="26.25" customHeight="1" x14ac:dyDescent="0.15">
      <c r="A17" s="234">
        <v>11</v>
      </c>
      <c r="B17" s="1025"/>
      <c r="C17" s="1026"/>
      <c r="D17" s="1026"/>
      <c r="E17" s="1026"/>
      <c r="F17" s="1026"/>
      <c r="G17" s="1026"/>
      <c r="H17" s="1026"/>
      <c r="I17" s="1026"/>
      <c r="J17" s="1026"/>
      <c r="K17" s="1026"/>
      <c r="L17" s="1026"/>
      <c r="M17" s="1026"/>
      <c r="N17" s="1026"/>
      <c r="O17" s="1026"/>
      <c r="P17" s="1027"/>
      <c r="Q17" s="1033"/>
      <c r="R17" s="1034"/>
      <c r="S17" s="1034"/>
      <c r="T17" s="1034"/>
      <c r="U17" s="1034"/>
      <c r="V17" s="1034"/>
      <c r="W17" s="1034"/>
      <c r="X17" s="1034"/>
      <c r="Y17" s="1034"/>
      <c r="Z17" s="1034"/>
      <c r="AA17" s="1034"/>
      <c r="AB17" s="1034"/>
      <c r="AC17" s="1034"/>
      <c r="AD17" s="1034"/>
      <c r="AE17" s="1035"/>
      <c r="AF17" s="1030"/>
      <c r="AG17" s="1031"/>
      <c r="AH17" s="1031"/>
      <c r="AI17" s="1031"/>
      <c r="AJ17" s="1032"/>
      <c r="AK17" s="1070"/>
      <c r="AL17" s="1071"/>
      <c r="AM17" s="1071"/>
      <c r="AN17" s="1071"/>
      <c r="AO17" s="1071"/>
      <c r="AP17" s="1071"/>
      <c r="AQ17" s="1071"/>
      <c r="AR17" s="1071"/>
      <c r="AS17" s="1071"/>
      <c r="AT17" s="1071"/>
      <c r="AU17" s="1072"/>
      <c r="AV17" s="1072"/>
      <c r="AW17" s="1072"/>
      <c r="AX17" s="1072"/>
      <c r="AY17" s="1073"/>
      <c r="AZ17" s="228"/>
      <c r="BA17" s="228"/>
      <c r="BB17" s="228"/>
      <c r="BC17" s="228"/>
      <c r="BD17" s="228"/>
      <c r="BE17" s="229"/>
      <c r="BF17" s="229"/>
      <c r="BG17" s="229"/>
      <c r="BH17" s="229"/>
      <c r="BI17" s="229"/>
      <c r="BJ17" s="229"/>
      <c r="BK17" s="229"/>
      <c r="BL17" s="229"/>
      <c r="BM17" s="229"/>
      <c r="BN17" s="229"/>
      <c r="BO17" s="229"/>
      <c r="BP17" s="229"/>
      <c r="BQ17" s="234">
        <v>11</v>
      </c>
      <c r="BR17" s="235"/>
      <c r="BS17" s="987"/>
      <c r="BT17" s="988"/>
      <c r="BU17" s="988"/>
      <c r="BV17" s="988"/>
      <c r="BW17" s="988"/>
      <c r="BX17" s="988"/>
      <c r="BY17" s="988"/>
      <c r="BZ17" s="988"/>
      <c r="CA17" s="988"/>
      <c r="CB17" s="988"/>
      <c r="CC17" s="988"/>
      <c r="CD17" s="988"/>
      <c r="CE17" s="988"/>
      <c r="CF17" s="988"/>
      <c r="CG17" s="1009"/>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30"/>
    </row>
    <row r="18" spans="1:131" s="231" customFormat="1" ht="26.25" customHeight="1" x14ac:dyDescent="0.15">
      <c r="A18" s="234">
        <v>12</v>
      </c>
      <c r="B18" s="1025"/>
      <c r="C18" s="1026"/>
      <c r="D18" s="1026"/>
      <c r="E18" s="1026"/>
      <c r="F18" s="1026"/>
      <c r="G18" s="1026"/>
      <c r="H18" s="1026"/>
      <c r="I18" s="1026"/>
      <c r="J18" s="1026"/>
      <c r="K18" s="1026"/>
      <c r="L18" s="1026"/>
      <c r="M18" s="1026"/>
      <c r="N18" s="1026"/>
      <c r="O18" s="1026"/>
      <c r="P18" s="1027"/>
      <c r="Q18" s="1033"/>
      <c r="R18" s="1034"/>
      <c r="S18" s="1034"/>
      <c r="T18" s="1034"/>
      <c r="U18" s="1034"/>
      <c r="V18" s="1034"/>
      <c r="W18" s="1034"/>
      <c r="X18" s="1034"/>
      <c r="Y18" s="1034"/>
      <c r="Z18" s="1034"/>
      <c r="AA18" s="1034"/>
      <c r="AB18" s="1034"/>
      <c r="AC18" s="1034"/>
      <c r="AD18" s="1034"/>
      <c r="AE18" s="1035"/>
      <c r="AF18" s="1030"/>
      <c r="AG18" s="1031"/>
      <c r="AH18" s="1031"/>
      <c r="AI18" s="1031"/>
      <c r="AJ18" s="1032"/>
      <c r="AK18" s="1070"/>
      <c r="AL18" s="1071"/>
      <c r="AM18" s="1071"/>
      <c r="AN18" s="1071"/>
      <c r="AO18" s="1071"/>
      <c r="AP18" s="1071"/>
      <c r="AQ18" s="1071"/>
      <c r="AR18" s="1071"/>
      <c r="AS18" s="1071"/>
      <c r="AT18" s="1071"/>
      <c r="AU18" s="1072"/>
      <c r="AV18" s="1072"/>
      <c r="AW18" s="1072"/>
      <c r="AX18" s="1072"/>
      <c r="AY18" s="1073"/>
      <c r="AZ18" s="228"/>
      <c r="BA18" s="228"/>
      <c r="BB18" s="228"/>
      <c r="BC18" s="228"/>
      <c r="BD18" s="228"/>
      <c r="BE18" s="229"/>
      <c r="BF18" s="229"/>
      <c r="BG18" s="229"/>
      <c r="BH18" s="229"/>
      <c r="BI18" s="229"/>
      <c r="BJ18" s="229"/>
      <c r="BK18" s="229"/>
      <c r="BL18" s="229"/>
      <c r="BM18" s="229"/>
      <c r="BN18" s="229"/>
      <c r="BO18" s="229"/>
      <c r="BP18" s="229"/>
      <c r="BQ18" s="234">
        <v>12</v>
      </c>
      <c r="BR18" s="235"/>
      <c r="BS18" s="987"/>
      <c r="BT18" s="988"/>
      <c r="BU18" s="988"/>
      <c r="BV18" s="988"/>
      <c r="BW18" s="988"/>
      <c r="BX18" s="988"/>
      <c r="BY18" s="988"/>
      <c r="BZ18" s="988"/>
      <c r="CA18" s="988"/>
      <c r="CB18" s="988"/>
      <c r="CC18" s="988"/>
      <c r="CD18" s="988"/>
      <c r="CE18" s="988"/>
      <c r="CF18" s="988"/>
      <c r="CG18" s="1009"/>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30"/>
    </row>
    <row r="19" spans="1:131" s="231" customFormat="1" ht="26.25" customHeight="1" x14ac:dyDescent="0.15">
      <c r="A19" s="234">
        <v>13</v>
      </c>
      <c r="B19" s="1025"/>
      <c r="C19" s="1026"/>
      <c r="D19" s="1026"/>
      <c r="E19" s="1026"/>
      <c r="F19" s="1026"/>
      <c r="G19" s="1026"/>
      <c r="H19" s="1026"/>
      <c r="I19" s="1026"/>
      <c r="J19" s="1026"/>
      <c r="K19" s="1026"/>
      <c r="L19" s="1026"/>
      <c r="M19" s="1026"/>
      <c r="N19" s="1026"/>
      <c r="O19" s="1026"/>
      <c r="P19" s="1027"/>
      <c r="Q19" s="1033"/>
      <c r="R19" s="1034"/>
      <c r="S19" s="1034"/>
      <c r="T19" s="1034"/>
      <c r="U19" s="1034"/>
      <c r="V19" s="1034"/>
      <c r="W19" s="1034"/>
      <c r="X19" s="1034"/>
      <c r="Y19" s="1034"/>
      <c r="Z19" s="1034"/>
      <c r="AA19" s="1034"/>
      <c r="AB19" s="1034"/>
      <c r="AC19" s="1034"/>
      <c r="AD19" s="1034"/>
      <c r="AE19" s="1035"/>
      <c r="AF19" s="1030"/>
      <c r="AG19" s="1031"/>
      <c r="AH19" s="1031"/>
      <c r="AI19" s="1031"/>
      <c r="AJ19" s="1032"/>
      <c r="AK19" s="1070"/>
      <c r="AL19" s="1071"/>
      <c r="AM19" s="1071"/>
      <c r="AN19" s="1071"/>
      <c r="AO19" s="1071"/>
      <c r="AP19" s="1071"/>
      <c r="AQ19" s="1071"/>
      <c r="AR19" s="1071"/>
      <c r="AS19" s="1071"/>
      <c r="AT19" s="1071"/>
      <c r="AU19" s="1072"/>
      <c r="AV19" s="1072"/>
      <c r="AW19" s="1072"/>
      <c r="AX19" s="1072"/>
      <c r="AY19" s="1073"/>
      <c r="AZ19" s="228"/>
      <c r="BA19" s="228"/>
      <c r="BB19" s="228"/>
      <c r="BC19" s="228"/>
      <c r="BD19" s="228"/>
      <c r="BE19" s="229"/>
      <c r="BF19" s="229"/>
      <c r="BG19" s="229"/>
      <c r="BH19" s="229"/>
      <c r="BI19" s="229"/>
      <c r="BJ19" s="229"/>
      <c r="BK19" s="229"/>
      <c r="BL19" s="229"/>
      <c r="BM19" s="229"/>
      <c r="BN19" s="229"/>
      <c r="BO19" s="229"/>
      <c r="BP19" s="229"/>
      <c r="BQ19" s="234">
        <v>13</v>
      </c>
      <c r="BR19" s="235"/>
      <c r="BS19" s="987"/>
      <c r="BT19" s="988"/>
      <c r="BU19" s="988"/>
      <c r="BV19" s="988"/>
      <c r="BW19" s="988"/>
      <c r="BX19" s="988"/>
      <c r="BY19" s="988"/>
      <c r="BZ19" s="988"/>
      <c r="CA19" s="988"/>
      <c r="CB19" s="988"/>
      <c r="CC19" s="988"/>
      <c r="CD19" s="988"/>
      <c r="CE19" s="988"/>
      <c r="CF19" s="988"/>
      <c r="CG19" s="1009"/>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30"/>
    </row>
    <row r="20" spans="1:131" s="231" customFormat="1" ht="26.25" customHeight="1" x14ac:dyDescent="0.15">
      <c r="A20" s="234">
        <v>14</v>
      </c>
      <c r="B20" s="1025"/>
      <c r="C20" s="1026"/>
      <c r="D20" s="1026"/>
      <c r="E20" s="1026"/>
      <c r="F20" s="1026"/>
      <c r="G20" s="1026"/>
      <c r="H20" s="1026"/>
      <c r="I20" s="1026"/>
      <c r="J20" s="1026"/>
      <c r="K20" s="1026"/>
      <c r="L20" s="1026"/>
      <c r="M20" s="1026"/>
      <c r="N20" s="1026"/>
      <c r="O20" s="1026"/>
      <c r="P20" s="1027"/>
      <c r="Q20" s="1033"/>
      <c r="R20" s="1034"/>
      <c r="S20" s="1034"/>
      <c r="T20" s="1034"/>
      <c r="U20" s="1034"/>
      <c r="V20" s="1034"/>
      <c r="W20" s="1034"/>
      <c r="X20" s="1034"/>
      <c r="Y20" s="1034"/>
      <c r="Z20" s="1034"/>
      <c r="AA20" s="1034"/>
      <c r="AB20" s="1034"/>
      <c r="AC20" s="1034"/>
      <c r="AD20" s="1034"/>
      <c r="AE20" s="1035"/>
      <c r="AF20" s="1030"/>
      <c r="AG20" s="1031"/>
      <c r="AH20" s="1031"/>
      <c r="AI20" s="1031"/>
      <c r="AJ20" s="1032"/>
      <c r="AK20" s="1070"/>
      <c r="AL20" s="1071"/>
      <c r="AM20" s="1071"/>
      <c r="AN20" s="1071"/>
      <c r="AO20" s="1071"/>
      <c r="AP20" s="1071"/>
      <c r="AQ20" s="1071"/>
      <c r="AR20" s="1071"/>
      <c r="AS20" s="1071"/>
      <c r="AT20" s="1071"/>
      <c r="AU20" s="1072"/>
      <c r="AV20" s="1072"/>
      <c r="AW20" s="1072"/>
      <c r="AX20" s="1072"/>
      <c r="AY20" s="1073"/>
      <c r="AZ20" s="228"/>
      <c r="BA20" s="228"/>
      <c r="BB20" s="228"/>
      <c r="BC20" s="228"/>
      <c r="BD20" s="228"/>
      <c r="BE20" s="229"/>
      <c r="BF20" s="229"/>
      <c r="BG20" s="229"/>
      <c r="BH20" s="229"/>
      <c r="BI20" s="229"/>
      <c r="BJ20" s="229"/>
      <c r="BK20" s="229"/>
      <c r="BL20" s="229"/>
      <c r="BM20" s="229"/>
      <c r="BN20" s="229"/>
      <c r="BO20" s="229"/>
      <c r="BP20" s="229"/>
      <c r="BQ20" s="234">
        <v>14</v>
      </c>
      <c r="BR20" s="235"/>
      <c r="BS20" s="987"/>
      <c r="BT20" s="988"/>
      <c r="BU20" s="988"/>
      <c r="BV20" s="988"/>
      <c r="BW20" s="988"/>
      <c r="BX20" s="988"/>
      <c r="BY20" s="988"/>
      <c r="BZ20" s="988"/>
      <c r="CA20" s="988"/>
      <c r="CB20" s="988"/>
      <c r="CC20" s="988"/>
      <c r="CD20" s="988"/>
      <c r="CE20" s="988"/>
      <c r="CF20" s="988"/>
      <c r="CG20" s="1009"/>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30"/>
    </row>
    <row r="21" spans="1:131" s="231" customFormat="1" ht="26.25" customHeight="1" thickBot="1" x14ac:dyDescent="0.2">
      <c r="A21" s="234">
        <v>15</v>
      </c>
      <c r="B21" s="1025"/>
      <c r="C21" s="1026"/>
      <c r="D21" s="1026"/>
      <c r="E21" s="1026"/>
      <c r="F21" s="1026"/>
      <c r="G21" s="1026"/>
      <c r="H21" s="1026"/>
      <c r="I21" s="1026"/>
      <c r="J21" s="1026"/>
      <c r="K21" s="1026"/>
      <c r="L21" s="1026"/>
      <c r="M21" s="1026"/>
      <c r="N21" s="1026"/>
      <c r="O21" s="1026"/>
      <c r="P21" s="1027"/>
      <c r="Q21" s="1033"/>
      <c r="R21" s="1034"/>
      <c r="S21" s="1034"/>
      <c r="T21" s="1034"/>
      <c r="U21" s="1034"/>
      <c r="V21" s="1034"/>
      <c r="W21" s="1034"/>
      <c r="X21" s="1034"/>
      <c r="Y21" s="1034"/>
      <c r="Z21" s="1034"/>
      <c r="AA21" s="1034"/>
      <c r="AB21" s="1034"/>
      <c r="AC21" s="1034"/>
      <c r="AD21" s="1034"/>
      <c r="AE21" s="1035"/>
      <c r="AF21" s="1030"/>
      <c r="AG21" s="1031"/>
      <c r="AH21" s="1031"/>
      <c r="AI21" s="1031"/>
      <c r="AJ21" s="1032"/>
      <c r="AK21" s="1070"/>
      <c r="AL21" s="1071"/>
      <c r="AM21" s="1071"/>
      <c r="AN21" s="1071"/>
      <c r="AO21" s="1071"/>
      <c r="AP21" s="1071"/>
      <c r="AQ21" s="1071"/>
      <c r="AR21" s="1071"/>
      <c r="AS21" s="1071"/>
      <c r="AT21" s="1071"/>
      <c r="AU21" s="1072"/>
      <c r="AV21" s="1072"/>
      <c r="AW21" s="1072"/>
      <c r="AX21" s="1072"/>
      <c r="AY21" s="1073"/>
      <c r="AZ21" s="228"/>
      <c r="BA21" s="228"/>
      <c r="BB21" s="228"/>
      <c r="BC21" s="228"/>
      <c r="BD21" s="228"/>
      <c r="BE21" s="229"/>
      <c r="BF21" s="229"/>
      <c r="BG21" s="229"/>
      <c r="BH21" s="229"/>
      <c r="BI21" s="229"/>
      <c r="BJ21" s="229"/>
      <c r="BK21" s="229"/>
      <c r="BL21" s="229"/>
      <c r="BM21" s="229"/>
      <c r="BN21" s="229"/>
      <c r="BO21" s="229"/>
      <c r="BP21" s="229"/>
      <c r="BQ21" s="234">
        <v>15</v>
      </c>
      <c r="BR21" s="235"/>
      <c r="BS21" s="987"/>
      <c r="BT21" s="988"/>
      <c r="BU21" s="988"/>
      <c r="BV21" s="988"/>
      <c r="BW21" s="988"/>
      <c r="BX21" s="988"/>
      <c r="BY21" s="988"/>
      <c r="BZ21" s="988"/>
      <c r="CA21" s="988"/>
      <c r="CB21" s="988"/>
      <c r="CC21" s="988"/>
      <c r="CD21" s="988"/>
      <c r="CE21" s="988"/>
      <c r="CF21" s="988"/>
      <c r="CG21" s="1009"/>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30"/>
    </row>
    <row r="22" spans="1:131" s="231" customFormat="1" ht="26.25" customHeight="1" x14ac:dyDescent="0.15">
      <c r="A22" s="234">
        <v>16</v>
      </c>
      <c r="B22" s="1025"/>
      <c r="C22" s="1026"/>
      <c r="D22" s="1026"/>
      <c r="E22" s="1026"/>
      <c r="F22" s="1026"/>
      <c r="G22" s="1026"/>
      <c r="H22" s="1026"/>
      <c r="I22" s="1026"/>
      <c r="J22" s="1026"/>
      <c r="K22" s="1026"/>
      <c r="L22" s="1026"/>
      <c r="M22" s="1026"/>
      <c r="N22" s="1026"/>
      <c r="O22" s="1026"/>
      <c r="P22" s="1027"/>
      <c r="Q22" s="1063"/>
      <c r="R22" s="1064"/>
      <c r="S22" s="1064"/>
      <c r="T22" s="1064"/>
      <c r="U22" s="1064"/>
      <c r="V22" s="1064"/>
      <c r="W22" s="1064"/>
      <c r="X22" s="1064"/>
      <c r="Y22" s="1064"/>
      <c r="Z22" s="1064"/>
      <c r="AA22" s="1064"/>
      <c r="AB22" s="1064"/>
      <c r="AC22" s="1064"/>
      <c r="AD22" s="1064"/>
      <c r="AE22" s="1065"/>
      <c r="AF22" s="1030"/>
      <c r="AG22" s="1031"/>
      <c r="AH22" s="1031"/>
      <c r="AI22" s="1031"/>
      <c r="AJ22" s="1032"/>
      <c r="AK22" s="1066"/>
      <c r="AL22" s="1067"/>
      <c r="AM22" s="1067"/>
      <c r="AN22" s="1067"/>
      <c r="AO22" s="1067"/>
      <c r="AP22" s="1067"/>
      <c r="AQ22" s="1067"/>
      <c r="AR22" s="1067"/>
      <c r="AS22" s="1067"/>
      <c r="AT22" s="1067"/>
      <c r="AU22" s="1068"/>
      <c r="AV22" s="1068"/>
      <c r="AW22" s="1068"/>
      <c r="AX22" s="1068"/>
      <c r="AY22" s="1069"/>
      <c r="AZ22" s="1023" t="s">
        <v>374</v>
      </c>
      <c r="BA22" s="1023"/>
      <c r="BB22" s="1023"/>
      <c r="BC22" s="1023"/>
      <c r="BD22" s="1024"/>
      <c r="BE22" s="229"/>
      <c r="BF22" s="229"/>
      <c r="BG22" s="229"/>
      <c r="BH22" s="229"/>
      <c r="BI22" s="229"/>
      <c r="BJ22" s="229"/>
      <c r="BK22" s="229"/>
      <c r="BL22" s="229"/>
      <c r="BM22" s="229"/>
      <c r="BN22" s="229"/>
      <c r="BO22" s="229"/>
      <c r="BP22" s="229"/>
      <c r="BQ22" s="234">
        <v>16</v>
      </c>
      <c r="BR22" s="235"/>
      <c r="BS22" s="987"/>
      <c r="BT22" s="988"/>
      <c r="BU22" s="988"/>
      <c r="BV22" s="988"/>
      <c r="BW22" s="988"/>
      <c r="BX22" s="988"/>
      <c r="BY22" s="988"/>
      <c r="BZ22" s="988"/>
      <c r="CA22" s="988"/>
      <c r="CB22" s="988"/>
      <c r="CC22" s="988"/>
      <c r="CD22" s="988"/>
      <c r="CE22" s="988"/>
      <c r="CF22" s="988"/>
      <c r="CG22" s="1009"/>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30"/>
    </row>
    <row r="23" spans="1:131" s="231" customFormat="1" ht="26.25" customHeight="1" thickBot="1" x14ac:dyDescent="0.2">
      <c r="A23" s="236" t="s">
        <v>375</v>
      </c>
      <c r="B23" s="937" t="s">
        <v>376</v>
      </c>
      <c r="C23" s="938"/>
      <c r="D23" s="938"/>
      <c r="E23" s="938"/>
      <c r="F23" s="938"/>
      <c r="G23" s="938"/>
      <c r="H23" s="938"/>
      <c r="I23" s="938"/>
      <c r="J23" s="938"/>
      <c r="K23" s="938"/>
      <c r="L23" s="938"/>
      <c r="M23" s="938"/>
      <c r="N23" s="938"/>
      <c r="O23" s="938"/>
      <c r="P23" s="948"/>
      <c r="Q23" s="1057">
        <v>8344</v>
      </c>
      <c r="R23" s="1056"/>
      <c r="S23" s="1056"/>
      <c r="T23" s="1056"/>
      <c r="U23" s="1056"/>
      <c r="V23" s="1056">
        <v>7966</v>
      </c>
      <c r="W23" s="1056"/>
      <c r="X23" s="1056"/>
      <c r="Y23" s="1056"/>
      <c r="Z23" s="1056"/>
      <c r="AA23" s="1056">
        <v>378</v>
      </c>
      <c r="AB23" s="1056"/>
      <c r="AC23" s="1056"/>
      <c r="AD23" s="1056"/>
      <c r="AE23" s="1058"/>
      <c r="AF23" s="1059">
        <v>219</v>
      </c>
      <c r="AG23" s="1056"/>
      <c r="AH23" s="1056"/>
      <c r="AI23" s="1056"/>
      <c r="AJ23" s="1060"/>
      <c r="AK23" s="1061"/>
      <c r="AL23" s="1062"/>
      <c r="AM23" s="1062"/>
      <c r="AN23" s="1062"/>
      <c r="AO23" s="1062"/>
      <c r="AP23" s="1056">
        <v>7929</v>
      </c>
      <c r="AQ23" s="1056"/>
      <c r="AR23" s="1056"/>
      <c r="AS23" s="1056"/>
      <c r="AT23" s="1056"/>
      <c r="AU23" s="1051"/>
      <c r="AV23" s="1051"/>
      <c r="AW23" s="1051"/>
      <c r="AX23" s="1051"/>
      <c r="AY23" s="1052"/>
      <c r="AZ23" s="1053" t="s">
        <v>121</v>
      </c>
      <c r="BA23" s="1054"/>
      <c r="BB23" s="1054"/>
      <c r="BC23" s="1054"/>
      <c r="BD23" s="1055"/>
      <c r="BE23" s="229"/>
      <c r="BF23" s="229"/>
      <c r="BG23" s="229"/>
      <c r="BH23" s="229"/>
      <c r="BI23" s="229"/>
      <c r="BJ23" s="229"/>
      <c r="BK23" s="229"/>
      <c r="BL23" s="229"/>
      <c r="BM23" s="229"/>
      <c r="BN23" s="229"/>
      <c r="BO23" s="229"/>
      <c r="BP23" s="229"/>
      <c r="BQ23" s="234">
        <v>17</v>
      </c>
      <c r="BR23" s="235"/>
      <c r="BS23" s="987"/>
      <c r="BT23" s="988"/>
      <c r="BU23" s="988"/>
      <c r="BV23" s="988"/>
      <c r="BW23" s="988"/>
      <c r="BX23" s="988"/>
      <c r="BY23" s="988"/>
      <c r="BZ23" s="988"/>
      <c r="CA23" s="988"/>
      <c r="CB23" s="988"/>
      <c r="CC23" s="988"/>
      <c r="CD23" s="988"/>
      <c r="CE23" s="988"/>
      <c r="CF23" s="988"/>
      <c r="CG23" s="1009"/>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30"/>
    </row>
    <row r="24" spans="1:131" s="231" customFormat="1" ht="26.25" customHeight="1" x14ac:dyDescent="0.15">
      <c r="A24" s="1050" t="s">
        <v>377</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8"/>
      <c r="BA24" s="228"/>
      <c r="BB24" s="228"/>
      <c r="BC24" s="228"/>
      <c r="BD24" s="228"/>
      <c r="BE24" s="229"/>
      <c r="BF24" s="229"/>
      <c r="BG24" s="229"/>
      <c r="BH24" s="229"/>
      <c r="BI24" s="229"/>
      <c r="BJ24" s="229"/>
      <c r="BK24" s="229"/>
      <c r="BL24" s="229"/>
      <c r="BM24" s="229"/>
      <c r="BN24" s="229"/>
      <c r="BO24" s="229"/>
      <c r="BP24" s="229"/>
      <c r="BQ24" s="234">
        <v>18</v>
      </c>
      <c r="BR24" s="235"/>
      <c r="BS24" s="987"/>
      <c r="BT24" s="988"/>
      <c r="BU24" s="988"/>
      <c r="BV24" s="988"/>
      <c r="BW24" s="988"/>
      <c r="BX24" s="988"/>
      <c r="BY24" s="988"/>
      <c r="BZ24" s="988"/>
      <c r="CA24" s="988"/>
      <c r="CB24" s="988"/>
      <c r="CC24" s="988"/>
      <c r="CD24" s="988"/>
      <c r="CE24" s="988"/>
      <c r="CF24" s="988"/>
      <c r="CG24" s="1009"/>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30"/>
    </row>
    <row r="25" spans="1:131" ht="26.25" customHeight="1" thickBot="1" x14ac:dyDescent="0.2">
      <c r="A25" s="1049" t="s">
        <v>378</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8"/>
      <c r="BK25" s="228"/>
      <c r="BL25" s="228"/>
      <c r="BM25" s="228"/>
      <c r="BN25" s="228"/>
      <c r="BO25" s="237"/>
      <c r="BP25" s="237"/>
      <c r="BQ25" s="234">
        <v>19</v>
      </c>
      <c r="BR25" s="235"/>
      <c r="BS25" s="987"/>
      <c r="BT25" s="988"/>
      <c r="BU25" s="988"/>
      <c r="BV25" s="988"/>
      <c r="BW25" s="988"/>
      <c r="BX25" s="988"/>
      <c r="BY25" s="988"/>
      <c r="BZ25" s="988"/>
      <c r="CA25" s="988"/>
      <c r="CB25" s="988"/>
      <c r="CC25" s="988"/>
      <c r="CD25" s="988"/>
      <c r="CE25" s="988"/>
      <c r="CF25" s="988"/>
      <c r="CG25" s="1009"/>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26"/>
    </row>
    <row r="26" spans="1:131" ht="26.25" customHeight="1" x14ac:dyDescent="0.15">
      <c r="A26" s="990" t="s">
        <v>357</v>
      </c>
      <c r="B26" s="991"/>
      <c r="C26" s="991"/>
      <c r="D26" s="991"/>
      <c r="E26" s="991"/>
      <c r="F26" s="991"/>
      <c r="G26" s="991"/>
      <c r="H26" s="991"/>
      <c r="I26" s="991"/>
      <c r="J26" s="991"/>
      <c r="K26" s="991"/>
      <c r="L26" s="991"/>
      <c r="M26" s="991"/>
      <c r="N26" s="991"/>
      <c r="O26" s="991"/>
      <c r="P26" s="992"/>
      <c r="Q26" s="996" t="s">
        <v>379</v>
      </c>
      <c r="R26" s="997"/>
      <c r="S26" s="997"/>
      <c r="T26" s="997"/>
      <c r="U26" s="998"/>
      <c r="V26" s="996" t="s">
        <v>380</v>
      </c>
      <c r="W26" s="997"/>
      <c r="X26" s="997"/>
      <c r="Y26" s="997"/>
      <c r="Z26" s="998"/>
      <c r="AA26" s="996" t="s">
        <v>381</v>
      </c>
      <c r="AB26" s="997"/>
      <c r="AC26" s="997"/>
      <c r="AD26" s="997"/>
      <c r="AE26" s="997"/>
      <c r="AF26" s="1045" t="s">
        <v>382</v>
      </c>
      <c r="AG26" s="1003"/>
      <c r="AH26" s="1003"/>
      <c r="AI26" s="1003"/>
      <c r="AJ26" s="1046"/>
      <c r="AK26" s="997" t="s">
        <v>383</v>
      </c>
      <c r="AL26" s="997"/>
      <c r="AM26" s="997"/>
      <c r="AN26" s="997"/>
      <c r="AO26" s="998"/>
      <c r="AP26" s="996" t="s">
        <v>384</v>
      </c>
      <c r="AQ26" s="997"/>
      <c r="AR26" s="997"/>
      <c r="AS26" s="997"/>
      <c r="AT26" s="998"/>
      <c r="AU26" s="996" t="s">
        <v>385</v>
      </c>
      <c r="AV26" s="997"/>
      <c r="AW26" s="997"/>
      <c r="AX26" s="997"/>
      <c r="AY26" s="998"/>
      <c r="AZ26" s="996" t="s">
        <v>386</v>
      </c>
      <c r="BA26" s="997"/>
      <c r="BB26" s="997"/>
      <c r="BC26" s="997"/>
      <c r="BD26" s="998"/>
      <c r="BE26" s="996" t="s">
        <v>364</v>
      </c>
      <c r="BF26" s="997"/>
      <c r="BG26" s="997"/>
      <c r="BH26" s="997"/>
      <c r="BI26" s="1010"/>
      <c r="BJ26" s="228"/>
      <c r="BK26" s="228"/>
      <c r="BL26" s="228"/>
      <c r="BM26" s="228"/>
      <c r="BN26" s="228"/>
      <c r="BO26" s="237"/>
      <c r="BP26" s="237"/>
      <c r="BQ26" s="234">
        <v>20</v>
      </c>
      <c r="BR26" s="235"/>
      <c r="BS26" s="987"/>
      <c r="BT26" s="988"/>
      <c r="BU26" s="988"/>
      <c r="BV26" s="988"/>
      <c r="BW26" s="988"/>
      <c r="BX26" s="988"/>
      <c r="BY26" s="988"/>
      <c r="BZ26" s="988"/>
      <c r="CA26" s="988"/>
      <c r="CB26" s="988"/>
      <c r="CC26" s="988"/>
      <c r="CD26" s="988"/>
      <c r="CE26" s="988"/>
      <c r="CF26" s="988"/>
      <c r="CG26" s="1009"/>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26"/>
    </row>
    <row r="27" spans="1:13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47"/>
      <c r="AG27" s="1006"/>
      <c r="AH27" s="1006"/>
      <c r="AI27" s="1006"/>
      <c r="AJ27" s="1048"/>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1"/>
      <c r="BJ27" s="228"/>
      <c r="BK27" s="228"/>
      <c r="BL27" s="228"/>
      <c r="BM27" s="228"/>
      <c r="BN27" s="228"/>
      <c r="BO27" s="237"/>
      <c r="BP27" s="237"/>
      <c r="BQ27" s="234">
        <v>21</v>
      </c>
      <c r="BR27" s="235"/>
      <c r="BS27" s="987"/>
      <c r="BT27" s="988"/>
      <c r="BU27" s="988"/>
      <c r="BV27" s="988"/>
      <c r="BW27" s="988"/>
      <c r="BX27" s="988"/>
      <c r="BY27" s="988"/>
      <c r="BZ27" s="988"/>
      <c r="CA27" s="988"/>
      <c r="CB27" s="988"/>
      <c r="CC27" s="988"/>
      <c r="CD27" s="988"/>
      <c r="CE27" s="988"/>
      <c r="CF27" s="988"/>
      <c r="CG27" s="1009"/>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26"/>
    </row>
    <row r="28" spans="1:131" ht="26.25" customHeight="1" thickTop="1" x14ac:dyDescent="0.15">
      <c r="A28" s="238">
        <v>1</v>
      </c>
      <c r="B28" s="1039" t="s">
        <v>387</v>
      </c>
      <c r="C28" s="1040"/>
      <c r="D28" s="1040"/>
      <c r="E28" s="1040"/>
      <c r="F28" s="1040"/>
      <c r="G28" s="1040"/>
      <c r="H28" s="1040"/>
      <c r="I28" s="1040"/>
      <c r="J28" s="1040"/>
      <c r="K28" s="1040"/>
      <c r="L28" s="1040"/>
      <c r="M28" s="1040"/>
      <c r="N28" s="1040"/>
      <c r="O28" s="1040"/>
      <c r="P28" s="1041"/>
      <c r="Q28" s="1103">
        <v>1686</v>
      </c>
      <c r="R28" s="1043"/>
      <c r="S28" s="1043"/>
      <c r="T28" s="1043"/>
      <c r="U28" s="1043"/>
      <c r="V28" s="1043">
        <v>1669</v>
      </c>
      <c r="W28" s="1043"/>
      <c r="X28" s="1043"/>
      <c r="Y28" s="1043"/>
      <c r="Z28" s="1043"/>
      <c r="AA28" s="1043">
        <v>17</v>
      </c>
      <c r="AB28" s="1043"/>
      <c r="AC28" s="1043"/>
      <c r="AD28" s="1043"/>
      <c r="AE28" s="1104"/>
      <c r="AF28" s="1042">
        <v>17</v>
      </c>
      <c r="AG28" s="1043"/>
      <c r="AH28" s="1043"/>
      <c r="AI28" s="1043"/>
      <c r="AJ28" s="1044"/>
      <c r="AK28" s="1105">
        <v>209</v>
      </c>
      <c r="AL28" s="1106"/>
      <c r="AM28" s="1106"/>
      <c r="AN28" s="1106"/>
      <c r="AO28" s="1106"/>
      <c r="AP28" s="1106" t="s">
        <v>486</v>
      </c>
      <c r="AQ28" s="1106"/>
      <c r="AR28" s="1106"/>
      <c r="AS28" s="1106"/>
      <c r="AT28" s="1106"/>
      <c r="AU28" s="1106" t="s">
        <v>486</v>
      </c>
      <c r="AV28" s="1106"/>
      <c r="AW28" s="1106"/>
      <c r="AX28" s="1106"/>
      <c r="AY28" s="1106"/>
      <c r="AZ28" s="1107" t="s">
        <v>486</v>
      </c>
      <c r="BA28" s="1107"/>
      <c r="BB28" s="1107"/>
      <c r="BC28" s="1107"/>
      <c r="BD28" s="1107"/>
      <c r="BE28" s="1037"/>
      <c r="BF28" s="1037"/>
      <c r="BG28" s="1037"/>
      <c r="BH28" s="1037"/>
      <c r="BI28" s="1038"/>
      <c r="BJ28" s="228"/>
      <c r="BK28" s="228"/>
      <c r="BL28" s="228"/>
      <c r="BM28" s="228"/>
      <c r="BN28" s="228"/>
      <c r="BO28" s="237"/>
      <c r="BP28" s="237"/>
      <c r="BQ28" s="234">
        <v>22</v>
      </c>
      <c r="BR28" s="235"/>
      <c r="BS28" s="987"/>
      <c r="BT28" s="988"/>
      <c r="BU28" s="988"/>
      <c r="BV28" s="988"/>
      <c r="BW28" s="988"/>
      <c r="BX28" s="988"/>
      <c r="BY28" s="988"/>
      <c r="BZ28" s="988"/>
      <c r="CA28" s="988"/>
      <c r="CB28" s="988"/>
      <c r="CC28" s="988"/>
      <c r="CD28" s="988"/>
      <c r="CE28" s="988"/>
      <c r="CF28" s="988"/>
      <c r="CG28" s="1009"/>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26"/>
    </row>
    <row r="29" spans="1:131" ht="26.25" customHeight="1" x14ac:dyDescent="0.15">
      <c r="A29" s="238">
        <v>2</v>
      </c>
      <c r="B29" s="1025" t="s">
        <v>388</v>
      </c>
      <c r="C29" s="1026"/>
      <c r="D29" s="1026"/>
      <c r="E29" s="1026"/>
      <c r="F29" s="1026"/>
      <c r="G29" s="1026"/>
      <c r="H29" s="1026"/>
      <c r="I29" s="1026"/>
      <c r="J29" s="1026"/>
      <c r="K29" s="1026"/>
      <c r="L29" s="1026"/>
      <c r="M29" s="1026"/>
      <c r="N29" s="1026"/>
      <c r="O29" s="1026"/>
      <c r="P29" s="1027"/>
      <c r="Q29" s="1033">
        <v>1467</v>
      </c>
      <c r="R29" s="1034"/>
      <c r="S29" s="1034"/>
      <c r="T29" s="1034"/>
      <c r="U29" s="1034"/>
      <c r="V29" s="1034">
        <v>1434</v>
      </c>
      <c r="W29" s="1034"/>
      <c r="X29" s="1034"/>
      <c r="Y29" s="1034"/>
      <c r="Z29" s="1034"/>
      <c r="AA29" s="1034">
        <v>33</v>
      </c>
      <c r="AB29" s="1034"/>
      <c r="AC29" s="1034"/>
      <c r="AD29" s="1034"/>
      <c r="AE29" s="1035"/>
      <c r="AF29" s="1030">
        <v>33</v>
      </c>
      <c r="AG29" s="1031"/>
      <c r="AH29" s="1031"/>
      <c r="AI29" s="1031"/>
      <c r="AJ29" s="1032"/>
      <c r="AK29" s="980">
        <v>272</v>
      </c>
      <c r="AL29" s="971"/>
      <c r="AM29" s="971"/>
      <c r="AN29" s="971"/>
      <c r="AO29" s="971"/>
      <c r="AP29" s="971" t="s">
        <v>486</v>
      </c>
      <c r="AQ29" s="971"/>
      <c r="AR29" s="971"/>
      <c r="AS29" s="971"/>
      <c r="AT29" s="971"/>
      <c r="AU29" s="971" t="s">
        <v>486</v>
      </c>
      <c r="AV29" s="971"/>
      <c r="AW29" s="971"/>
      <c r="AX29" s="971"/>
      <c r="AY29" s="971"/>
      <c r="AZ29" s="1036" t="s">
        <v>486</v>
      </c>
      <c r="BA29" s="1036"/>
      <c r="BB29" s="1036"/>
      <c r="BC29" s="1036"/>
      <c r="BD29" s="1036"/>
      <c r="BE29" s="972"/>
      <c r="BF29" s="972"/>
      <c r="BG29" s="972"/>
      <c r="BH29" s="972"/>
      <c r="BI29" s="973"/>
      <c r="BJ29" s="228"/>
      <c r="BK29" s="228"/>
      <c r="BL29" s="228"/>
      <c r="BM29" s="228"/>
      <c r="BN29" s="228"/>
      <c r="BO29" s="237"/>
      <c r="BP29" s="237"/>
      <c r="BQ29" s="234">
        <v>23</v>
      </c>
      <c r="BR29" s="235"/>
      <c r="BS29" s="987"/>
      <c r="BT29" s="988"/>
      <c r="BU29" s="988"/>
      <c r="BV29" s="988"/>
      <c r="BW29" s="988"/>
      <c r="BX29" s="988"/>
      <c r="BY29" s="988"/>
      <c r="BZ29" s="988"/>
      <c r="CA29" s="988"/>
      <c r="CB29" s="988"/>
      <c r="CC29" s="988"/>
      <c r="CD29" s="988"/>
      <c r="CE29" s="988"/>
      <c r="CF29" s="988"/>
      <c r="CG29" s="1009"/>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26"/>
    </row>
    <row r="30" spans="1:131" ht="26.25" customHeight="1" x14ac:dyDescent="0.15">
      <c r="A30" s="238">
        <v>3</v>
      </c>
      <c r="B30" s="1025" t="s">
        <v>389</v>
      </c>
      <c r="C30" s="1026"/>
      <c r="D30" s="1026"/>
      <c r="E30" s="1026"/>
      <c r="F30" s="1026"/>
      <c r="G30" s="1026"/>
      <c r="H30" s="1026"/>
      <c r="I30" s="1026"/>
      <c r="J30" s="1026"/>
      <c r="K30" s="1026"/>
      <c r="L30" s="1026"/>
      <c r="M30" s="1026"/>
      <c r="N30" s="1026"/>
      <c r="O30" s="1026"/>
      <c r="P30" s="1027"/>
      <c r="Q30" s="1033">
        <v>200</v>
      </c>
      <c r="R30" s="1034"/>
      <c r="S30" s="1034"/>
      <c r="T30" s="1034"/>
      <c r="U30" s="1034"/>
      <c r="V30" s="1034">
        <v>198</v>
      </c>
      <c r="W30" s="1034"/>
      <c r="X30" s="1034"/>
      <c r="Y30" s="1034"/>
      <c r="Z30" s="1034"/>
      <c r="AA30" s="1034">
        <v>2</v>
      </c>
      <c r="AB30" s="1034"/>
      <c r="AC30" s="1034"/>
      <c r="AD30" s="1034"/>
      <c r="AE30" s="1035"/>
      <c r="AF30" s="1030">
        <v>2</v>
      </c>
      <c r="AG30" s="1031"/>
      <c r="AH30" s="1031"/>
      <c r="AI30" s="1031"/>
      <c r="AJ30" s="1032"/>
      <c r="AK30" s="980">
        <v>47</v>
      </c>
      <c r="AL30" s="971"/>
      <c r="AM30" s="971"/>
      <c r="AN30" s="971"/>
      <c r="AO30" s="971"/>
      <c r="AP30" s="971" t="s">
        <v>486</v>
      </c>
      <c r="AQ30" s="971"/>
      <c r="AR30" s="971"/>
      <c r="AS30" s="971"/>
      <c r="AT30" s="971"/>
      <c r="AU30" s="971" t="s">
        <v>486</v>
      </c>
      <c r="AV30" s="971"/>
      <c r="AW30" s="971"/>
      <c r="AX30" s="971"/>
      <c r="AY30" s="971"/>
      <c r="AZ30" s="1036" t="s">
        <v>486</v>
      </c>
      <c r="BA30" s="1036"/>
      <c r="BB30" s="1036"/>
      <c r="BC30" s="1036"/>
      <c r="BD30" s="1036"/>
      <c r="BE30" s="972"/>
      <c r="BF30" s="972"/>
      <c r="BG30" s="972"/>
      <c r="BH30" s="972"/>
      <c r="BI30" s="973"/>
      <c r="BJ30" s="228"/>
      <c r="BK30" s="228"/>
      <c r="BL30" s="228"/>
      <c r="BM30" s="228"/>
      <c r="BN30" s="228"/>
      <c r="BO30" s="237"/>
      <c r="BP30" s="237"/>
      <c r="BQ30" s="234">
        <v>24</v>
      </c>
      <c r="BR30" s="235"/>
      <c r="BS30" s="987"/>
      <c r="BT30" s="988"/>
      <c r="BU30" s="988"/>
      <c r="BV30" s="988"/>
      <c r="BW30" s="988"/>
      <c r="BX30" s="988"/>
      <c r="BY30" s="988"/>
      <c r="BZ30" s="988"/>
      <c r="CA30" s="988"/>
      <c r="CB30" s="988"/>
      <c r="CC30" s="988"/>
      <c r="CD30" s="988"/>
      <c r="CE30" s="988"/>
      <c r="CF30" s="988"/>
      <c r="CG30" s="1009"/>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26"/>
    </row>
    <row r="31" spans="1:131" ht="26.25" customHeight="1" x14ac:dyDescent="0.15">
      <c r="A31" s="238">
        <v>4</v>
      </c>
      <c r="B31" s="1025" t="s">
        <v>390</v>
      </c>
      <c r="C31" s="1026"/>
      <c r="D31" s="1026"/>
      <c r="E31" s="1026"/>
      <c r="F31" s="1026"/>
      <c r="G31" s="1026"/>
      <c r="H31" s="1026"/>
      <c r="I31" s="1026"/>
      <c r="J31" s="1026"/>
      <c r="K31" s="1026"/>
      <c r="L31" s="1026"/>
      <c r="M31" s="1026"/>
      <c r="N31" s="1026"/>
      <c r="O31" s="1026"/>
      <c r="P31" s="1027"/>
      <c r="Q31" s="1033">
        <v>489</v>
      </c>
      <c r="R31" s="1034"/>
      <c r="S31" s="1034"/>
      <c r="T31" s="1034"/>
      <c r="U31" s="1034"/>
      <c r="V31" s="1034">
        <v>516</v>
      </c>
      <c r="W31" s="1034"/>
      <c r="X31" s="1034"/>
      <c r="Y31" s="1034"/>
      <c r="Z31" s="1034"/>
      <c r="AA31" s="1034">
        <v>-26</v>
      </c>
      <c r="AB31" s="1034"/>
      <c r="AC31" s="1034"/>
      <c r="AD31" s="1034"/>
      <c r="AE31" s="1035"/>
      <c r="AF31" s="1030">
        <v>952</v>
      </c>
      <c r="AG31" s="1031"/>
      <c r="AH31" s="1031"/>
      <c r="AI31" s="1031"/>
      <c r="AJ31" s="1032"/>
      <c r="AK31" s="980">
        <v>3</v>
      </c>
      <c r="AL31" s="971"/>
      <c r="AM31" s="971"/>
      <c r="AN31" s="971"/>
      <c r="AO31" s="971"/>
      <c r="AP31" s="971">
        <v>610</v>
      </c>
      <c r="AQ31" s="971"/>
      <c r="AR31" s="971"/>
      <c r="AS31" s="971"/>
      <c r="AT31" s="971"/>
      <c r="AU31" s="971" t="s">
        <v>486</v>
      </c>
      <c r="AV31" s="971"/>
      <c r="AW31" s="971"/>
      <c r="AX31" s="971"/>
      <c r="AY31" s="971"/>
      <c r="AZ31" s="1036" t="s">
        <v>486</v>
      </c>
      <c r="BA31" s="1036"/>
      <c r="BB31" s="1036"/>
      <c r="BC31" s="1036"/>
      <c r="BD31" s="1036"/>
      <c r="BE31" s="972" t="s">
        <v>391</v>
      </c>
      <c r="BF31" s="972"/>
      <c r="BG31" s="972"/>
      <c r="BH31" s="972"/>
      <c r="BI31" s="973"/>
      <c r="BJ31" s="228"/>
      <c r="BK31" s="228"/>
      <c r="BL31" s="228"/>
      <c r="BM31" s="228"/>
      <c r="BN31" s="228"/>
      <c r="BO31" s="237"/>
      <c r="BP31" s="237"/>
      <c r="BQ31" s="234">
        <v>25</v>
      </c>
      <c r="BR31" s="235"/>
      <c r="BS31" s="987"/>
      <c r="BT31" s="988"/>
      <c r="BU31" s="988"/>
      <c r="BV31" s="988"/>
      <c r="BW31" s="988"/>
      <c r="BX31" s="988"/>
      <c r="BY31" s="988"/>
      <c r="BZ31" s="988"/>
      <c r="CA31" s="988"/>
      <c r="CB31" s="988"/>
      <c r="CC31" s="988"/>
      <c r="CD31" s="988"/>
      <c r="CE31" s="988"/>
      <c r="CF31" s="988"/>
      <c r="CG31" s="1009"/>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26"/>
    </row>
    <row r="32" spans="1:131" ht="26.25" customHeight="1" x14ac:dyDescent="0.15">
      <c r="A32" s="238">
        <v>5</v>
      </c>
      <c r="B32" s="1025" t="s">
        <v>392</v>
      </c>
      <c r="C32" s="1026"/>
      <c r="D32" s="1026"/>
      <c r="E32" s="1026"/>
      <c r="F32" s="1026"/>
      <c r="G32" s="1026"/>
      <c r="H32" s="1026"/>
      <c r="I32" s="1026"/>
      <c r="J32" s="1026"/>
      <c r="K32" s="1026"/>
      <c r="L32" s="1026"/>
      <c r="M32" s="1026"/>
      <c r="N32" s="1026"/>
      <c r="O32" s="1026"/>
      <c r="P32" s="1027"/>
      <c r="Q32" s="1033">
        <v>106</v>
      </c>
      <c r="R32" s="1034"/>
      <c r="S32" s="1034"/>
      <c r="T32" s="1034"/>
      <c r="U32" s="1034"/>
      <c r="V32" s="1034">
        <v>40</v>
      </c>
      <c r="W32" s="1034"/>
      <c r="X32" s="1034"/>
      <c r="Y32" s="1034"/>
      <c r="Z32" s="1034"/>
      <c r="AA32" s="1034">
        <v>66</v>
      </c>
      <c r="AB32" s="1034"/>
      <c r="AC32" s="1034"/>
      <c r="AD32" s="1034"/>
      <c r="AE32" s="1035"/>
      <c r="AF32" s="1030">
        <v>326</v>
      </c>
      <c r="AG32" s="1031"/>
      <c r="AH32" s="1031"/>
      <c r="AI32" s="1031"/>
      <c r="AJ32" s="1032"/>
      <c r="AK32" s="980" t="s">
        <v>486</v>
      </c>
      <c r="AL32" s="971"/>
      <c r="AM32" s="971"/>
      <c r="AN32" s="971"/>
      <c r="AO32" s="971"/>
      <c r="AP32" s="971">
        <v>405</v>
      </c>
      <c r="AQ32" s="971"/>
      <c r="AR32" s="971"/>
      <c r="AS32" s="971"/>
      <c r="AT32" s="971"/>
      <c r="AU32" s="971" t="s">
        <v>486</v>
      </c>
      <c r="AV32" s="971"/>
      <c r="AW32" s="971"/>
      <c r="AX32" s="971"/>
      <c r="AY32" s="971"/>
      <c r="AZ32" s="1036" t="s">
        <v>486</v>
      </c>
      <c r="BA32" s="1036"/>
      <c r="BB32" s="1036"/>
      <c r="BC32" s="1036"/>
      <c r="BD32" s="1036"/>
      <c r="BE32" s="972" t="s">
        <v>391</v>
      </c>
      <c r="BF32" s="972"/>
      <c r="BG32" s="972"/>
      <c r="BH32" s="972"/>
      <c r="BI32" s="973"/>
      <c r="BJ32" s="228"/>
      <c r="BK32" s="228"/>
      <c r="BL32" s="228"/>
      <c r="BM32" s="228"/>
      <c r="BN32" s="228"/>
      <c r="BO32" s="237"/>
      <c r="BP32" s="237"/>
      <c r="BQ32" s="234">
        <v>26</v>
      </c>
      <c r="BR32" s="235"/>
      <c r="BS32" s="987"/>
      <c r="BT32" s="988"/>
      <c r="BU32" s="988"/>
      <c r="BV32" s="988"/>
      <c r="BW32" s="988"/>
      <c r="BX32" s="988"/>
      <c r="BY32" s="988"/>
      <c r="BZ32" s="988"/>
      <c r="CA32" s="988"/>
      <c r="CB32" s="988"/>
      <c r="CC32" s="988"/>
      <c r="CD32" s="988"/>
      <c r="CE32" s="988"/>
      <c r="CF32" s="988"/>
      <c r="CG32" s="1009"/>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26"/>
    </row>
    <row r="33" spans="1:131" ht="26.25" customHeight="1" x14ac:dyDescent="0.15">
      <c r="A33" s="238">
        <v>6</v>
      </c>
      <c r="B33" s="1025" t="s">
        <v>393</v>
      </c>
      <c r="C33" s="1026"/>
      <c r="D33" s="1026"/>
      <c r="E33" s="1026"/>
      <c r="F33" s="1026"/>
      <c r="G33" s="1026"/>
      <c r="H33" s="1026"/>
      <c r="I33" s="1026"/>
      <c r="J33" s="1026"/>
      <c r="K33" s="1026"/>
      <c r="L33" s="1026"/>
      <c r="M33" s="1026"/>
      <c r="N33" s="1026"/>
      <c r="O33" s="1026"/>
      <c r="P33" s="1027"/>
      <c r="Q33" s="1033">
        <v>756</v>
      </c>
      <c r="R33" s="1034"/>
      <c r="S33" s="1034"/>
      <c r="T33" s="1034"/>
      <c r="U33" s="1034"/>
      <c r="V33" s="1034">
        <v>781</v>
      </c>
      <c r="W33" s="1034"/>
      <c r="X33" s="1034"/>
      <c r="Y33" s="1034"/>
      <c r="Z33" s="1034"/>
      <c r="AA33" s="1034">
        <v>-25</v>
      </c>
      <c r="AB33" s="1034"/>
      <c r="AC33" s="1034"/>
      <c r="AD33" s="1034"/>
      <c r="AE33" s="1035"/>
      <c r="AF33" s="1030">
        <v>803</v>
      </c>
      <c r="AG33" s="1031"/>
      <c r="AH33" s="1031"/>
      <c r="AI33" s="1031"/>
      <c r="AJ33" s="1032"/>
      <c r="AK33" s="980">
        <v>155</v>
      </c>
      <c r="AL33" s="971"/>
      <c r="AM33" s="971"/>
      <c r="AN33" s="971"/>
      <c r="AO33" s="971"/>
      <c r="AP33" s="971">
        <v>5189</v>
      </c>
      <c r="AQ33" s="971"/>
      <c r="AR33" s="971"/>
      <c r="AS33" s="971"/>
      <c r="AT33" s="971"/>
      <c r="AU33" s="971">
        <v>4120</v>
      </c>
      <c r="AV33" s="971"/>
      <c r="AW33" s="971"/>
      <c r="AX33" s="971"/>
      <c r="AY33" s="971"/>
      <c r="AZ33" s="1036" t="s">
        <v>486</v>
      </c>
      <c r="BA33" s="1036"/>
      <c r="BB33" s="1036"/>
      <c r="BC33" s="1036"/>
      <c r="BD33" s="1036"/>
      <c r="BE33" s="972" t="s">
        <v>391</v>
      </c>
      <c r="BF33" s="972"/>
      <c r="BG33" s="972"/>
      <c r="BH33" s="972"/>
      <c r="BI33" s="973"/>
      <c r="BJ33" s="228"/>
      <c r="BK33" s="228"/>
      <c r="BL33" s="228"/>
      <c r="BM33" s="228"/>
      <c r="BN33" s="228"/>
      <c r="BO33" s="237"/>
      <c r="BP33" s="237"/>
      <c r="BQ33" s="234">
        <v>27</v>
      </c>
      <c r="BR33" s="235"/>
      <c r="BS33" s="987"/>
      <c r="BT33" s="988"/>
      <c r="BU33" s="988"/>
      <c r="BV33" s="988"/>
      <c r="BW33" s="988"/>
      <c r="BX33" s="988"/>
      <c r="BY33" s="988"/>
      <c r="BZ33" s="988"/>
      <c r="CA33" s="988"/>
      <c r="CB33" s="988"/>
      <c r="CC33" s="988"/>
      <c r="CD33" s="988"/>
      <c r="CE33" s="988"/>
      <c r="CF33" s="988"/>
      <c r="CG33" s="1009"/>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26"/>
    </row>
    <row r="34" spans="1:131" ht="26.25" customHeight="1" x14ac:dyDescent="0.15">
      <c r="A34" s="238">
        <v>7</v>
      </c>
      <c r="B34" s="1025"/>
      <c r="C34" s="1026"/>
      <c r="D34" s="1026"/>
      <c r="E34" s="1026"/>
      <c r="F34" s="1026"/>
      <c r="G34" s="1026"/>
      <c r="H34" s="1026"/>
      <c r="I34" s="1026"/>
      <c r="J34" s="1026"/>
      <c r="K34" s="1026"/>
      <c r="L34" s="1026"/>
      <c r="M34" s="1026"/>
      <c r="N34" s="1026"/>
      <c r="O34" s="1026"/>
      <c r="P34" s="1027"/>
      <c r="Q34" s="1033"/>
      <c r="R34" s="1034"/>
      <c r="S34" s="1034"/>
      <c r="T34" s="1034"/>
      <c r="U34" s="1034"/>
      <c r="V34" s="1034"/>
      <c r="W34" s="1034"/>
      <c r="X34" s="1034"/>
      <c r="Y34" s="1034"/>
      <c r="Z34" s="1034"/>
      <c r="AA34" s="1034"/>
      <c r="AB34" s="1034"/>
      <c r="AC34" s="1034"/>
      <c r="AD34" s="1034"/>
      <c r="AE34" s="1035"/>
      <c r="AF34" s="1030"/>
      <c r="AG34" s="1031"/>
      <c r="AH34" s="1031"/>
      <c r="AI34" s="1031"/>
      <c r="AJ34" s="1032"/>
      <c r="AK34" s="980"/>
      <c r="AL34" s="971"/>
      <c r="AM34" s="971"/>
      <c r="AN34" s="971"/>
      <c r="AO34" s="971"/>
      <c r="AP34" s="971"/>
      <c r="AQ34" s="971"/>
      <c r="AR34" s="971"/>
      <c r="AS34" s="971"/>
      <c r="AT34" s="971"/>
      <c r="AU34" s="971"/>
      <c r="AV34" s="971"/>
      <c r="AW34" s="971"/>
      <c r="AX34" s="971"/>
      <c r="AY34" s="971"/>
      <c r="AZ34" s="1036"/>
      <c r="BA34" s="1036"/>
      <c r="BB34" s="1036"/>
      <c r="BC34" s="1036"/>
      <c r="BD34" s="1036"/>
      <c r="BE34" s="972"/>
      <c r="BF34" s="972"/>
      <c r="BG34" s="972"/>
      <c r="BH34" s="972"/>
      <c r="BI34" s="973"/>
      <c r="BJ34" s="228"/>
      <c r="BK34" s="228"/>
      <c r="BL34" s="228"/>
      <c r="BM34" s="228"/>
      <c r="BN34" s="228"/>
      <c r="BO34" s="237"/>
      <c r="BP34" s="237"/>
      <c r="BQ34" s="234">
        <v>28</v>
      </c>
      <c r="BR34" s="235"/>
      <c r="BS34" s="987"/>
      <c r="BT34" s="988"/>
      <c r="BU34" s="988"/>
      <c r="BV34" s="988"/>
      <c r="BW34" s="988"/>
      <c r="BX34" s="988"/>
      <c r="BY34" s="988"/>
      <c r="BZ34" s="988"/>
      <c r="CA34" s="988"/>
      <c r="CB34" s="988"/>
      <c r="CC34" s="988"/>
      <c r="CD34" s="988"/>
      <c r="CE34" s="988"/>
      <c r="CF34" s="988"/>
      <c r="CG34" s="1009"/>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26"/>
    </row>
    <row r="35" spans="1:131" ht="26.25" customHeight="1" x14ac:dyDescent="0.15">
      <c r="A35" s="238">
        <v>8</v>
      </c>
      <c r="B35" s="1025"/>
      <c r="C35" s="1026"/>
      <c r="D35" s="1026"/>
      <c r="E35" s="1026"/>
      <c r="F35" s="1026"/>
      <c r="G35" s="1026"/>
      <c r="H35" s="1026"/>
      <c r="I35" s="1026"/>
      <c r="J35" s="1026"/>
      <c r="K35" s="1026"/>
      <c r="L35" s="1026"/>
      <c r="M35" s="1026"/>
      <c r="N35" s="1026"/>
      <c r="O35" s="1026"/>
      <c r="P35" s="1027"/>
      <c r="Q35" s="1033"/>
      <c r="R35" s="1034"/>
      <c r="S35" s="1034"/>
      <c r="T35" s="1034"/>
      <c r="U35" s="1034"/>
      <c r="V35" s="1034"/>
      <c r="W35" s="1034"/>
      <c r="X35" s="1034"/>
      <c r="Y35" s="1034"/>
      <c r="Z35" s="1034"/>
      <c r="AA35" s="1034"/>
      <c r="AB35" s="1034"/>
      <c r="AC35" s="1034"/>
      <c r="AD35" s="1034"/>
      <c r="AE35" s="1035"/>
      <c r="AF35" s="1030"/>
      <c r="AG35" s="1031"/>
      <c r="AH35" s="1031"/>
      <c r="AI35" s="1031"/>
      <c r="AJ35" s="1032"/>
      <c r="AK35" s="980"/>
      <c r="AL35" s="971"/>
      <c r="AM35" s="971"/>
      <c r="AN35" s="971"/>
      <c r="AO35" s="971"/>
      <c r="AP35" s="971"/>
      <c r="AQ35" s="971"/>
      <c r="AR35" s="971"/>
      <c r="AS35" s="971"/>
      <c r="AT35" s="971"/>
      <c r="AU35" s="971"/>
      <c r="AV35" s="971"/>
      <c r="AW35" s="971"/>
      <c r="AX35" s="971"/>
      <c r="AY35" s="971"/>
      <c r="AZ35" s="1036"/>
      <c r="BA35" s="1036"/>
      <c r="BB35" s="1036"/>
      <c r="BC35" s="1036"/>
      <c r="BD35" s="1036"/>
      <c r="BE35" s="972"/>
      <c r="BF35" s="972"/>
      <c r="BG35" s="972"/>
      <c r="BH35" s="972"/>
      <c r="BI35" s="973"/>
      <c r="BJ35" s="228"/>
      <c r="BK35" s="228"/>
      <c r="BL35" s="228"/>
      <c r="BM35" s="228"/>
      <c r="BN35" s="228"/>
      <c r="BO35" s="237"/>
      <c r="BP35" s="237"/>
      <c r="BQ35" s="234">
        <v>29</v>
      </c>
      <c r="BR35" s="235"/>
      <c r="BS35" s="987"/>
      <c r="BT35" s="988"/>
      <c r="BU35" s="988"/>
      <c r="BV35" s="988"/>
      <c r="BW35" s="988"/>
      <c r="BX35" s="988"/>
      <c r="BY35" s="988"/>
      <c r="BZ35" s="988"/>
      <c r="CA35" s="988"/>
      <c r="CB35" s="988"/>
      <c r="CC35" s="988"/>
      <c r="CD35" s="988"/>
      <c r="CE35" s="988"/>
      <c r="CF35" s="988"/>
      <c r="CG35" s="1009"/>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26"/>
    </row>
    <row r="36" spans="1:131" ht="26.25" customHeight="1" x14ac:dyDescent="0.15">
      <c r="A36" s="238">
        <v>9</v>
      </c>
      <c r="B36" s="1025"/>
      <c r="C36" s="1026"/>
      <c r="D36" s="1026"/>
      <c r="E36" s="1026"/>
      <c r="F36" s="1026"/>
      <c r="G36" s="1026"/>
      <c r="H36" s="1026"/>
      <c r="I36" s="1026"/>
      <c r="J36" s="1026"/>
      <c r="K36" s="1026"/>
      <c r="L36" s="1026"/>
      <c r="M36" s="1026"/>
      <c r="N36" s="1026"/>
      <c r="O36" s="1026"/>
      <c r="P36" s="1027"/>
      <c r="Q36" s="1033"/>
      <c r="R36" s="1034"/>
      <c r="S36" s="1034"/>
      <c r="T36" s="1034"/>
      <c r="U36" s="1034"/>
      <c r="V36" s="1034"/>
      <c r="W36" s="1034"/>
      <c r="X36" s="1034"/>
      <c r="Y36" s="1034"/>
      <c r="Z36" s="1034"/>
      <c r="AA36" s="1034"/>
      <c r="AB36" s="1034"/>
      <c r="AC36" s="1034"/>
      <c r="AD36" s="1034"/>
      <c r="AE36" s="1035"/>
      <c r="AF36" s="1030"/>
      <c r="AG36" s="1031"/>
      <c r="AH36" s="1031"/>
      <c r="AI36" s="1031"/>
      <c r="AJ36" s="1032"/>
      <c r="AK36" s="980"/>
      <c r="AL36" s="971"/>
      <c r="AM36" s="971"/>
      <c r="AN36" s="971"/>
      <c r="AO36" s="971"/>
      <c r="AP36" s="971"/>
      <c r="AQ36" s="971"/>
      <c r="AR36" s="971"/>
      <c r="AS36" s="971"/>
      <c r="AT36" s="971"/>
      <c r="AU36" s="971"/>
      <c r="AV36" s="971"/>
      <c r="AW36" s="971"/>
      <c r="AX36" s="971"/>
      <c r="AY36" s="971"/>
      <c r="AZ36" s="1036"/>
      <c r="BA36" s="1036"/>
      <c r="BB36" s="1036"/>
      <c r="BC36" s="1036"/>
      <c r="BD36" s="1036"/>
      <c r="BE36" s="972"/>
      <c r="BF36" s="972"/>
      <c r="BG36" s="972"/>
      <c r="BH36" s="972"/>
      <c r="BI36" s="973"/>
      <c r="BJ36" s="228"/>
      <c r="BK36" s="228"/>
      <c r="BL36" s="228"/>
      <c r="BM36" s="228"/>
      <c r="BN36" s="228"/>
      <c r="BO36" s="237"/>
      <c r="BP36" s="237"/>
      <c r="BQ36" s="234">
        <v>30</v>
      </c>
      <c r="BR36" s="235"/>
      <c r="BS36" s="987"/>
      <c r="BT36" s="988"/>
      <c r="BU36" s="988"/>
      <c r="BV36" s="988"/>
      <c r="BW36" s="988"/>
      <c r="BX36" s="988"/>
      <c r="BY36" s="988"/>
      <c r="BZ36" s="988"/>
      <c r="CA36" s="988"/>
      <c r="CB36" s="988"/>
      <c r="CC36" s="988"/>
      <c r="CD36" s="988"/>
      <c r="CE36" s="988"/>
      <c r="CF36" s="988"/>
      <c r="CG36" s="1009"/>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26"/>
    </row>
    <row r="37" spans="1:131" ht="26.25" customHeight="1" x14ac:dyDescent="0.15">
      <c r="A37" s="238">
        <v>10</v>
      </c>
      <c r="B37" s="1025"/>
      <c r="C37" s="1026"/>
      <c r="D37" s="1026"/>
      <c r="E37" s="1026"/>
      <c r="F37" s="1026"/>
      <c r="G37" s="1026"/>
      <c r="H37" s="1026"/>
      <c r="I37" s="1026"/>
      <c r="J37" s="1026"/>
      <c r="K37" s="1026"/>
      <c r="L37" s="1026"/>
      <c r="M37" s="1026"/>
      <c r="N37" s="1026"/>
      <c r="O37" s="1026"/>
      <c r="P37" s="1027"/>
      <c r="Q37" s="1033"/>
      <c r="R37" s="1034"/>
      <c r="S37" s="1034"/>
      <c r="T37" s="1034"/>
      <c r="U37" s="1034"/>
      <c r="V37" s="1034"/>
      <c r="W37" s="1034"/>
      <c r="X37" s="1034"/>
      <c r="Y37" s="1034"/>
      <c r="Z37" s="1034"/>
      <c r="AA37" s="1034"/>
      <c r="AB37" s="1034"/>
      <c r="AC37" s="1034"/>
      <c r="AD37" s="1034"/>
      <c r="AE37" s="1035"/>
      <c r="AF37" s="1030"/>
      <c r="AG37" s="1031"/>
      <c r="AH37" s="1031"/>
      <c r="AI37" s="1031"/>
      <c r="AJ37" s="1032"/>
      <c r="AK37" s="980"/>
      <c r="AL37" s="971"/>
      <c r="AM37" s="971"/>
      <c r="AN37" s="971"/>
      <c r="AO37" s="971"/>
      <c r="AP37" s="971"/>
      <c r="AQ37" s="971"/>
      <c r="AR37" s="971"/>
      <c r="AS37" s="971"/>
      <c r="AT37" s="971"/>
      <c r="AU37" s="971"/>
      <c r="AV37" s="971"/>
      <c r="AW37" s="971"/>
      <c r="AX37" s="971"/>
      <c r="AY37" s="971"/>
      <c r="AZ37" s="1036"/>
      <c r="BA37" s="1036"/>
      <c r="BB37" s="1036"/>
      <c r="BC37" s="1036"/>
      <c r="BD37" s="1036"/>
      <c r="BE37" s="972"/>
      <c r="BF37" s="972"/>
      <c r="BG37" s="972"/>
      <c r="BH37" s="972"/>
      <c r="BI37" s="973"/>
      <c r="BJ37" s="228"/>
      <c r="BK37" s="228"/>
      <c r="BL37" s="228"/>
      <c r="BM37" s="228"/>
      <c r="BN37" s="228"/>
      <c r="BO37" s="237"/>
      <c r="BP37" s="237"/>
      <c r="BQ37" s="234">
        <v>31</v>
      </c>
      <c r="BR37" s="235"/>
      <c r="BS37" s="987"/>
      <c r="BT37" s="988"/>
      <c r="BU37" s="988"/>
      <c r="BV37" s="988"/>
      <c r="BW37" s="988"/>
      <c r="BX37" s="988"/>
      <c r="BY37" s="988"/>
      <c r="BZ37" s="988"/>
      <c r="CA37" s="988"/>
      <c r="CB37" s="988"/>
      <c r="CC37" s="988"/>
      <c r="CD37" s="988"/>
      <c r="CE37" s="988"/>
      <c r="CF37" s="988"/>
      <c r="CG37" s="1009"/>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26"/>
    </row>
    <row r="38" spans="1:131" ht="26.25" customHeight="1" x14ac:dyDescent="0.15">
      <c r="A38" s="238">
        <v>11</v>
      </c>
      <c r="B38" s="1025"/>
      <c r="C38" s="1026"/>
      <c r="D38" s="1026"/>
      <c r="E38" s="1026"/>
      <c r="F38" s="1026"/>
      <c r="G38" s="1026"/>
      <c r="H38" s="1026"/>
      <c r="I38" s="1026"/>
      <c r="J38" s="1026"/>
      <c r="K38" s="1026"/>
      <c r="L38" s="1026"/>
      <c r="M38" s="1026"/>
      <c r="N38" s="1026"/>
      <c r="O38" s="1026"/>
      <c r="P38" s="1027"/>
      <c r="Q38" s="1033"/>
      <c r="R38" s="1034"/>
      <c r="S38" s="1034"/>
      <c r="T38" s="1034"/>
      <c r="U38" s="1034"/>
      <c r="V38" s="1034"/>
      <c r="W38" s="1034"/>
      <c r="X38" s="1034"/>
      <c r="Y38" s="1034"/>
      <c r="Z38" s="1034"/>
      <c r="AA38" s="1034"/>
      <c r="AB38" s="1034"/>
      <c r="AC38" s="1034"/>
      <c r="AD38" s="1034"/>
      <c r="AE38" s="1035"/>
      <c r="AF38" s="1030"/>
      <c r="AG38" s="1031"/>
      <c r="AH38" s="1031"/>
      <c r="AI38" s="1031"/>
      <c r="AJ38" s="1032"/>
      <c r="AK38" s="980"/>
      <c r="AL38" s="971"/>
      <c r="AM38" s="971"/>
      <c r="AN38" s="971"/>
      <c r="AO38" s="971"/>
      <c r="AP38" s="971"/>
      <c r="AQ38" s="971"/>
      <c r="AR38" s="971"/>
      <c r="AS38" s="971"/>
      <c r="AT38" s="971"/>
      <c r="AU38" s="971"/>
      <c r="AV38" s="971"/>
      <c r="AW38" s="971"/>
      <c r="AX38" s="971"/>
      <c r="AY38" s="971"/>
      <c r="AZ38" s="1036"/>
      <c r="BA38" s="1036"/>
      <c r="BB38" s="1036"/>
      <c r="BC38" s="1036"/>
      <c r="BD38" s="1036"/>
      <c r="BE38" s="972"/>
      <c r="BF38" s="972"/>
      <c r="BG38" s="972"/>
      <c r="BH38" s="972"/>
      <c r="BI38" s="973"/>
      <c r="BJ38" s="228"/>
      <c r="BK38" s="228"/>
      <c r="BL38" s="228"/>
      <c r="BM38" s="228"/>
      <c r="BN38" s="228"/>
      <c r="BO38" s="237"/>
      <c r="BP38" s="237"/>
      <c r="BQ38" s="234">
        <v>32</v>
      </c>
      <c r="BR38" s="235"/>
      <c r="BS38" s="987"/>
      <c r="BT38" s="988"/>
      <c r="BU38" s="988"/>
      <c r="BV38" s="988"/>
      <c r="BW38" s="988"/>
      <c r="BX38" s="988"/>
      <c r="BY38" s="988"/>
      <c r="BZ38" s="988"/>
      <c r="CA38" s="988"/>
      <c r="CB38" s="988"/>
      <c r="CC38" s="988"/>
      <c r="CD38" s="988"/>
      <c r="CE38" s="988"/>
      <c r="CF38" s="988"/>
      <c r="CG38" s="1009"/>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26"/>
    </row>
    <row r="39" spans="1:131" ht="26.25" customHeight="1" x14ac:dyDescent="0.15">
      <c r="A39" s="238">
        <v>12</v>
      </c>
      <c r="B39" s="1025"/>
      <c r="C39" s="1026"/>
      <c r="D39" s="1026"/>
      <c r="E39" s="1026"/>
      <c r="F39" s="1026"/>
      <c r="G39" s="1026"/>
      <c r="H39" s="1026"/>
      <c r="I39" s="1026"/>
      <c r="J39" s="1026"/>
      <c r="K39" s="1026"/>
      <c r="L39" s="1026"/>
      <c r="M39" s="1026"/>
      <c r="N39" s="1026"/>
      <c r="O39" s="1026"/>
      <c r="P39" s="1027"/>
      <c r="Q39" s="1033"/>
      <c r="R39" s="1034"/>
      <c r="S39" s="1034"/>
      <c r="T39" s="1034"/>
      <c r="U39" s="1034"/>
      <c r="V39" s="1034"/>
      <c r="W39" s="1034"/>
      <c r="X39" s="1034"/>
      <c r="Y39" s="1034"/>
      <c r="Z39" s="1034"/>
      <c r="AA39" s="1034"/>
      <c r="AB39" s="1034"/>
      <c r="AC39" s="1034"/>
      <c r="AD39" s="1034"/>
      <c r="AE39" s="1035"/>
      <c r="AF39" s="1030"/>
      <c r="AG39" s="1031"/>
      <c r="AH39" s="1031"/>
      <c r="AI39" s="1031"/>
      <c r="AJ39" s="1032"/>
      <c r="AK39" s="980"/>
      <c r="AL39" s="971"/>
      <c r="AM39" s="971"/>
      <c r="AN39" s="971"/>
      <c r="AO39" s="971"/>
      <c r="AP39" s="971"/>
      <c r="AQ39" s="971"/>
      <c r="AR39" s="971"/>
      <c r="AS39" s="971"/>
      <c r="AT39" s="971"/>
      <c r="AU39" s="971"/>
      <c r="AV39" s="971"/>
      <c r="AW39" s="971"/>
      <c r="AX39" s="971"/>
      <c r="AY39" s="971"/>
      <c r="AZ39" s="1036"/>
      <c r="BA39" s="1036"/>
      <c r="BB39" s="1036"/>
      <c r="BC39" s="1036"/>
      <c r="BD39" s="1036"/>
      <c r="BE39" s="972"/>
      <c r="BF39" s="972"/>
      <c r="BG39" s="972"/>
      <c r="BH39" s="972"/>
      <c r="BI39" s="973"/>
      <c r="BJ39" s="228"/>
      <c r="BK39" s="228"/>
      <c r="BL39" s="228"/>
      <c r="BM39" s="228"/>
      <c r="BN39" s="228"/>
      <c r="BO39" s="237"/>
      <c r="BP39" s="237"/>
      <c r="BQ39" s="234">
        <v>33</v>
      </c>
      <c r="BR39" s="235"/>
      <c r="BS39" s="987"/>
      <c r="BT39" s="988"/>
      <c r="BU39" s="988"/>
      <c r="BV39" s="988"/>
      <c r="BW39" s="988"/>
      <c r="BX39" s="988"/>
      <c r="BY39" s="988"/>
      <c r="BZ39" s="988"/>
      <c r="CA39" s="988"/>
      <c r="CB39" s="988"/>
      <c r="CC39" s="988"/>
      <c r="CD39" s="988"/>
      <c r="CE39" s="988"/>
      <c r="CF39" s="988"/>
      <c r="CG39" s="1009"/>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26"/>
    </row>
    <row r="40" spans="1:131" ht="26.25" customHeight="1" x14ac:dyDescent="0.15">
      <c r="A40" s="234">
        <v>13</v>
      </c>
      <c r="B40" s="1025"/>
      <c r="C40" s="1026"/>
      <c r="D40" s="1026"/>
      <c r="E40" s="1026"/>
      <c r="F40" s="1026"/>
      <c r="G40" s="1026"/>
      <c r="H40" s="1026"/>
      <c r="I40" s="1026"/>
      <c r="J40" s="1026"/>
      <c r="K40" s="1026"/>
      <c r="L40" s="1026"/>
      <c r="M40" s="1026"/>
      <c r="N40" s="1026"/>
      <c r="O40" s="1026"/>
      <c r="P40" s="1027"/>
      <c r="Q40" s="1033"/>
      <c r="R40" s="1034"/>
      <c r="S40" s="1034"/>
      <c r="T40" s="1034"/>
      <c r="U40" s="1034"/>
      <c r="V40" s="1034"/>
      <c r="W40" s="1034"/>
      <c r="X40" s="1034"/>
      <c r="Y40" s="1034"/>
      <c r="Z40" s="1034"/>
      <c r="AA40" s="1034"/>
      <c r="AB40" s="1034"/>
      <c r="AC40" s="1034"/>
      <c r="AD40" s="1034"/>
      <c r="AE40" s="1035"/>
      <c r="AF40" s="1030"/>
      <c r="AG40" s="1031"/>
      <c r="AH40" s="1031"/>
      <c r="AI40" s="1031"/>
      <c r="AJ40" s="1032"/>
      <c r="AK40" s="980"/>
      <c r="AL40" s="971"/>
      <c r="AM40" s="971"/>
      <c r="AN40" s="971"/>
      <c r="AO40" s="971"/>
      <c r="AP40" s="971"/>
      <c r="AQ40" s="971"/>
      <c r="AR40" s="971"/>
      <c r="AS40" s="971"/>
      <c r="AT40" s="971"/>
      <c r="AU40" s="971"/>
      <c r="AV40" s="971"/>
      <c r="AW40" s="971"/>
      <c r="AX40" s="971"/>
      <c r="AY40" s="971"/>
      <c r="AZ40" s="1036"/>
      <c r="BA40" s="1036"/>
      <c r="BB40" s="1036"/>
      <c r="BC40" s="1036"/>
      <c r="BD40" s="1036"/>
      <c r="BE40" s="972"/>
      <c r="BF40" s="972"/>
      <c r="BG40" s="972"/>
      <c r="BH40" s="972"/>
      <c r="BI40" s="973"/>
      <c r="BJ40" s="228"/>
      <c r="BK40" s="228"/>
      <c r="BL40" s="228"/>
      <c r="BM40" s="228"/>
      <c r="BN40" s="228"/>
      <c r="BO40" s="237"/>
      <c r="BP40" s="237"/>
      <c r="BQ40" s="234">
        <v>34</v>
      </c>
      <c r="BR40" s="235"/>
      <c r="BS40" s="987"/>
      <c r="BT40" s="988"/>
      <c r="BU40" s="988"/>
      <c r="BV40" s="988"/>
      <c r="BW40" s="988"/>
      <c r="BX40" s="988"/>
      <c r="BY40" s="988"/>
      <c r="BZ40" s="988"/>
      <c r="CA40" s="988"/>
      <c r="CB40" s="988"/>
      <c r="CC40" s="988"/>
      <c r="CD40" s="988"/>
      <c r="CE40" s="988"/>
      <c r="CF40" s="988"/>
      <c r="CG40" s="1009"/>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26"/>
    </row>
    <row r="41" spans="1:131" ht="26.25" customHeight="1" x14ac:dyDescent="0.15">
      <c r="A41" s="234">
        <v>14</v>
      </c>
      <c r="B41" s="1025"/>
      <c r="C41" s="1026"/>
      <c r="D41" s="1026"/>
      <c r="E41" s="1026"/>
      <c r="F41" s="1026"/>
      <c r="G41" s="1026"/>
      <c r="H41" s="1026"/>
      <c r="I41" s="1026"/>
      <c r="J41" s="1026"/>
      <c r="K41" s="1026"/>
      <c r="L41" s="1026"/>
      <c r="M41" s="1026"/>
      <c r="N41" s="1026"/>
      <c r="O41" s="1026"/>
      <c r="P41" s="1027"/>
      <c r="Q41" s="1033"/>
      <c r="R41" s="1034"/>
      <c r="S41" s="1034"/>
      <c r="T41" s="1034"/>
      <c r="U41" s="1034"/>
      <c r="V41" s="1034"/>
      <c r="W41" s="1034"/>
      <c r="X41" s="1034"/>
      <c r="Y41" s="1034"/>
      <c r="Z41" s="1034"/>
      <c r="AA41" s="1034"/>
      <c r="AB41" s="1034"/>
      <c r="AC41" s="1034"/>
      <c r="AD41" s="1034"/>
      <c r="AE41" s="1035"/>
      <c r="AF41" s="1030"/>
      <c r="AG41" s="1031"/>
      <c r="AH41" s="1031"/>
      <c r="AI41" s="1031"/>
      <c r="AJ41" s="1032"/>
      <c r="AK41" s="980"/>
      <c r="AL41" s="971"/>
      <c r="AM41" s="971"/>
      <c r="AN41" s="971"/>
      <c r="AO41" s="971"/>
      <c r="AP41" s="971"/>
      <c r="AQ41" s="971"/>
      <c r="AR41" s="971"/>
      <c r="AS41" s="971"/>
      <c r="AT41" s="971"/>
      <c r="AU41" s="971"/>
      <c r="AV41" s="971"/>
      <c r="AW41" s="971"/>
      <c r="AX41" s="971"/>
      <c r="AY41" s="971"/>
      <c r="AZ41" s="1036"/>
      <c r="BA41" s="1036"/>
      <c r="BB41" s="1036"/>
      <c r="BC41" s="1036"/>
      <c r="BD41" s="1036"/>
      <c r="BE41" s="972"/>
      <c r="BF41" s="972"/>
      <c r="BG41" s="972"/>
      <c r="BH41" s="972"/>
      <c r="BI41" s="973"/>
      <c r="BJ41" s="228"/>
      <c r="BK41" s="228"/>
      <c r="BL41" s="228"/>
      <c r="BM41" s="228"/>
      <c r="BN41" s="228"/>
      <c r="BO41" s="237"/>
      <c r="BP41" s="237"/>
      <c r="BQ41" s="234">
        <v>35</v>
      </c>
      <c r="BR41" s="235"/>
      <c r="BS41" s="987"/>
      <c r="BT41" s="988"/>
      <c r="BU41" s="988"/>
      <c r="BV41" s="988"/>
      <c r="BW41" s="988"/>
      <c r="BX41" s="988"/>
      <c r="BY41" s="988"/>
      <c r="BZ41" s="988"/>
      <c r="CA41" s="988"/>
      <c r="CB41" s="988"/>
      <c r="CC41" s="988"/>
      <c r="CD41" s="988"/>
      <c r="CE41" s="988"/>
      <c r="CF41" s="988"/>
      <c r="CG41" s="1009"/>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26"/>
    </row>
    <row r="42" spans="1:131" ht="26.25" customHeight="1" x14ac:dyDescent="0.15">
      <c r="A42" s="234">
        <v>15</v>
      </c>
      <c r="B42" s="1025"/>
      <c r="C42" s="1026"/>
      <c r="D42" s="1026"/>
      <c r="E42" s="1026"/>
      <c r="F42" s="1026"/>
      <c r="G42" s="1026"/>
      <c r="H42" s="1026"/>
      <c r="I42" s="1026"/>
      <c r="J42" s="1026"/>
      <c r="K42" s="1026"/>
      <c r="L42" s="1026"/>
      <c r="M42" s="1026"/>
      <c r="N42" s="1026"/>
      <c r="O42" s="1026"/>
      <c r="P42" s="1027"/>
      <c r="Q42" s="1033"/>
      <c r="R42" s="1034"/>
      <c r="S42" s="1034"/>
      <c r="T42" s="1034"/>
      <c r="U42" s="1034"/>
      <c r="V42" s="1034"/>
      <c r="W42" s="1034"/>
      <c r="X42" s="1034"/>
      <c r="Y42" s="1034"/>
      <c r="Z42" s="1034"/>
      <c r="AA42" s="1034"/>
      <c r="AB42" s="1034"/>
      <c r="AC42" s="1034"/>
      <c r="AD42" s="1034"/>
      <c r="AE42" s="1035"/>
      <c r="AF42" s="1030"/>
      <c r="AG42" s="1031"/>
      <c r="AH42" s="1031"/>
      <c r="AI42" s="1031"/>
      <c r="AJ42" s="1032"/>
      <c r="AK42" s="980"/>
      <c r="AL42" s="971"/>
      <c r="AM42" s="971"/>
      <c r="AN42" s="971"/>
      <c r="AO42" s="971"/>
      <c r="AP42" s="971"/>
      <c r="AQ42" s="971"/>
      <c r="AR42" s="971"/>
      <c r="AS42" s="971"/>
      <c r="AT42" s="971"/>
      <c r="AU42" s="971"/>
      <c r="AV42" s="971"/>
      <c r="AW42" s="971"/>
      <c r="AX42" s="971"/>
      <c r="AY42" s="971"/>
      <c r="AZ42" s="1036"/>
      <c r="BA42" s="1036"/>
      <c r="BB42" s="1036"/>
      <c r="BC42" s="1036"/>
      <c r="BD42" s="1036"/>
      <c r="BE42" s="972"/>
      <c r="BF42" s="972"/>
      <c r="BG42" s="972"/>
      <c r="BH42" s="972"/>
      <c r="BI42" s="973"/>
      <c r="BJ42" s="228"/>
      <c r="BK42" s="228"/>
      <c r="BL42" s="228"/>
      <c r="BM42" s="228"/>
      <c r="BN42" s="228"/>
      <c r="BO42" s="237"/>
      <c r="BP42" s="237"/>
      <c r="BQ42" s="234">
        <v>36</v>
      </c>
      <c r="BR42" s="235"/>
      <c r="BS42" s="987"/>
      <c r="BT42" s="988"/>
      <c r="BU42" s="988"/>
      <c r="BV42" s="988"/>
      <c r="BW42" s="988"/>
      <c r="BX42" s="988"/>
      <c r="BY42" s="988"/>
      <c r="BZ42" s="988"/>
      <c r="CA42" s="988"/>
      <c r="CB42" s="988"/>
      <c r="CC42" s="988"/>
      <c r="CD42" s="988"/>
      <c r="CE42" s="988"/>
      <c r="CF42" s="988"/>
      <c r="CG42" s="1009"/>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26"/>
    </row>
    <row r="43" spans="1:131" ht="26.25" customHeight="1" x14ac:dyDescent="0.15">
      <c r="A43" s="234">
        <v>16</v>
      </c>
      <c r="B43" s="1025"/>
      <c r="C43" s="1026"/>
      <c r="D43" s="1026"/>
      <c r="E43" s="1026"/>
      <c r="F43" s="1026"/>
      <c r="G43" s="1026"/>
      <c r="H43" s="1026"/>
      <c r="I43" s="1026"/>
      <c r="J43" s="1026"/>
      <c r="K43" s="1026"/>
      <c r="L43" s="1026"/>
      <c r="M43" s="1026"/>
      <c r="N43" s="1026"/>
      <c r="O43" s="1026"/>
      <c r="P43" s="1027"/>
      <c r="Q43" s="1033"/>
      <c r="R43" s="1034"/>
      <c r="S43" s="1034"/>
      <c r="T43" s="1034"/>
      <c r="U43" s="1034"/>
      <c r="V43" s="1034"/>
      <c r="W43" s="1034"/>
      <c r="X43" s="1034"/>
      <c r="Y43" s="1034"/>
      <c r="Z43" s="1034"/>
      <c r="AA43" s="1034"/>
      <c r="AB43" s="1034"/>
      <c r="AC43" s="1034"/>
      <c r="AD43" s="1034"/>
      <c r="AE43" s="1035"/>
      <c r="AF43" s="1030"/>
      <c r="AG43" s="1031"/>
      <c r="AH43" s="1031"/>
      <c r="AI43" s="1031"/>
      <c r="AJ43" s="1032"/>
      <c r="AK43" s="980"/>
      <c r="AL43" s="971"/>
      <c r="AM43" s="971"/>
      <c r="AN43" s="971"/>
      <c r="AO43" s="971"/>
      <c r="AP43" s="971"/>
      <c r="AQ43" s="971"/>
      <c r="AR43" s="971"/>
      <c r="AS43" s="971"/>
      <c r="AT43" s="971"/>
      <c r="AU43" s="971"/>
      <c r="AV43" s="971"/>
      <c r="AW43" s="971"/>
      <c r="AX43" s="971"/>
      <c r="AY43" s="971"/>
      <c r="AZ43" s="1036"/>
      <c r="BA43" s="1036"/>
      <c r="BB43" s="1036"/>
      <c r="BC43" s="1036"/>
      <c r="BD43" s="1036"/>
      <c r="BE43" s="972"/>
      <c r="BF43" s="972"/>
      <c r="BG43" s="972"/>
      <c r="BH43" s="972"/>
      <c r="BI43" s="973"/>
      <c r="BJ43" s="228"/>
      <c r="BK43" s="228"/>
      <c r="BL43" s="228"/>
      <c r="BM43" s="228"/>
      <c r="BN43" s="228"/>
      <c r="BO43" s="237"/>
      <c r="BP43" s="237"/>
      <c r="BQ43" s="234">
        <v>37</v>
      </c>
      <c r="BR43" s="235"/>
      <c r="BS43" s="987"/>
      <c r="BT43" s="988"/>
      <c r="BU43" s="988"/>
      <c r="BV43" s="988"/>
      <c r="BW43" s="988"/>
      <c r="BX43" s="988"/>
      <c r="BY43" s="988"/>
      <c r="BZ43" s="988"/>
      <c r="CA43" s="988"/>
      <c r="CB43" s="988"/>
      <c r="CC43" s="988"/>
      <c r="CD43" s="988"/>
      <c r="CE43" s="988"/>
      <c r="CF43" s="988"/>
      <c r="CG43" s="1009"/>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26"/>
    </row>
    <row r="44" spans="1:131" ht="26.25" customHeight="1" x14ac:dyDescent="0.15">
      <c r="A44" s="234">
        <v>17</v>
      </c>
      <c r="B44" s="1025"/>
      <c r="C44" s="1026"/>
      <c r="D44" s="1026"/>
      <c r="E44" s="1026"/>
      <c r="F44" s="1026"/>
      <c r="G44" s="1026"/>
      <c r="H44" s="1026"/>
      <c r="I44" s="1026"/>
      <c r="J44" s="1026"/>
      <c r="K44" s="1026"/>
      <c r="L44" s="1026"/>
      <c r="M44" s="1026"/>
      <c r="N44" s="1026"/>
      <c r="O44" s="1026"/>
      <c r="P44" s="1027"/>
      <c r="Q44" s="1033"/>
      <c r="R44" s="1034"/>
      <c r="S44" s="1034"/>
      <c r="T44" s="1034"/>
      <c r="U44" s="1034"/>
      <c r="V44" s="1034"/>
      <c r="W44" s="1034"/>
      <c r="X44" s="1034"/>
      <c r="Y44" s="1034"/>
      <c r="Z44" s="1034"/>
      <c r="AA44" s="1034"/>
      <c r="AB44" s="1034"/>
      <c r="AC44" s="1034"/>
      <c r="AD44" s="1034"/>
      <c r="AE44" s="1035"/>
      <c r="AF44" s="1030"/>
      <c r="AG44" s="1031"/>
      <c r="AH44" s="1031"/>
      <c r="AI44" s="1031"/>
      <c r="AJ44" s="1032"/>
      <c r="AK44" s="980"/>
      <c r="AL44" s="971"/>
      <c r="AM44" s="971"/>
      <c r="AN44" s="971"/>
      <c r="AO44" s="971"/>
      <c r="AP44" s="971"/>
      <c r="AQ44" s="971"/>
      <c r="AR44" s="971"/>
      <c r="AS44" s="971"/>
      <c r="AT44" s="971"/>
      <c r="AU44" s="971"/>
      <c r="AV44" s="971"/>
      <c r="AW44" s="971"/>
      <c r="AX44" s="971"/>
      <c r="AY44" s="971"/>
      <c r="AZ44" s="1036"/>
      <c r="BA44" s="1036"/>
      <c r="BB44" s="1036"/>
      <c r="BC44" s="1036"/>
      <c r="BD44" s="1036"/>
      <c r="BE44" s="972"/>
      <c r="BF44" s="972"/>
      <c r="BG44" s="972"/>
      <c r="BH44" s="972"/>
      <c r="BI44" s="973"/>
      <c r="BJ44" s="228"/>
      <c r="BK44" s="228"/>
      <c r="BL44" s="228"/>
      <c r="BM44" s="228"/>
      <c r="BN44" s="228"/>
      <c r="BO44" s="237"/>
      <c r="BP44" s="237"/>
      <c r="BQ44" s="234">
        <v>38</v>
      </c>
      <c r="BR44" s="235"/>
      <c r="BS44" s="987"/>
      <c r="BT44" s="988"/>
      <c r="BU44" s="988"/>
      <c r="BV44" s="988"/>
      <c r="BW44" s="988"/>
      <c r="BX44" s="988"/>
      <c r="BY44" s="988"/>
      <c r="BZ44" s="988"/>
      <c r="CA44" s="988"/>
      <c r="CB44" s="988"/>
      <c r="CC44" s="988"/>
      <c r="CD44" s="988"/>
      <c r="CE44" s="988"/>
      <c r="CF44" s="988"/>
      <c r="CG44" s="1009"/>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26"/>
    </row>
    <row r="45" spans="1:131" ht="26.25" customHeight="1" x14ac:dyDescent="0.15">
      <c r="A45" s="234">
        <v>18</v>
      </c>
      <c r="B45" s="1025"/>
      <c r="C45" s="1026"/>
      <c r="D45" s="1026"/>
      <c r="E45" s="1026"/>
      <c r="F45" s="1026"/>
      <c r="G45" s="1026"/>
      <c r="H45" s="1026"/>
      <c r="I45" s="1026"/>
      <c r="J45" s="1026"/>
      <c r="K45" s="1026"/>
      <c r="L45" s="1026"/>
      <c r="M45" s="1026"/>
      <c r="N45" s="1026"/>
      <c r="O45" s="1026"/>
      <c r="P45" s="1027"/>
      <c r="Q45" s="1033"/>
      <c r="R45" s="1034"/>
      <c r="S45" s="1034"/>
      <c r="T45" s="1034"/>
      <c r="U45" s="1034"/>
      <c r="V45" s="1034"/>
      <c r="W45" s="1034"/>
      <c r="X45" s="1034"/>
      <c r="Y45" s="1034"/>
      <c r="Z45" s="1034"/>
      <c r="AA45" s="1034"/>
      <c r="AB45" s="1034"/>
      <c r="AC45" s="1034"/>
      <c r="AD45" s="1034"/>
      <c r="AE45" s="1035"/>
      <c r="AF45" s="1030"/>
      <c r="AG45" s="1031"/>
      <c r="AH45" s="1031"/>
      <c r="AI45" s="1031"/>
      <c r="AJ45" s="1032"/>
      <c r="AK45" s="980"/>
      <c r="AL45" s="971"/>
      <c r="AM45" s="971"/>
      <c r="AN45" s="971"/>
      <c r="AO45" s="971"/>
      <c r="AP45" s="971"/>
      <c r="AQ45" s="971"/>
      <c r="AR45" s="971"/>
      <c r="AS45" s="971"/>
      <c r="AT45" s="971"/>
      <c r="AU45" s="971"/>
      <c r="AV45" s="971"/>
      <c r="AW45" s="971"/>
      <c r="AX45" s="971"/>
      <c r="AY45" s="971"/>
      <c r="AZ45" s="1036"/>
      <c r="BA45" s="1036"/>
      <c r="BB45" s="1036"/>
      <c r="BC45" s="1036"/>
      <c r="BD45" s="1036"/>
      <c r="BE45" s="972"/>
      <c r="BF45" s="972"/>
      <c r="BG45" s="972"/>
      <c r="BH45" s="972"/>
      <c r="BI45" s="973"/>
      <c r="BJ45" s="228"/>
      <c r="BK45" s="228"/>
      <c r="BL45" s="228"/>
      <c r="BM45" s="228"/>
      <c r="BN45" s="228"/>
      <c r="BO45" s="237"/>
      <c r="BP45" s="237"/>
      <c r="BQ45" s="234">
        <v>39</v>
      </c>
      <c r="BR45" s="235"/>
      <c r="BS45" s="987"/>
      <c r="BT45" s="988"/>
      <c r="BU45" s="988"/>
      <c r="BV45" s="988"/>
      <c r="BW45" s="988"/>
      <c r="BX45" s="988"/>
      <c r="BY45" s="988"/>
      <c r="BZ45" s="988"/>
      <c r="CA45" s="988"/>
      <c r="CB45" s="988"/>
      <c r="CC45" s="988"/>
      <c r="CD45" s="988"/>
      <c r="CE45" s="988"/>
      <c r="CF45" s="988"/>
      <c r="CG45" s="1009"/>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26"/>
    </row>
    <row r="46" spans="1:131" ht="26.25" customHeight="1" x14ac:dyDescent="0.15">
      <c r="A46" s="234">
        <v>19</v>
      </c>
      <c r="B46" s="1025"/>
      <c r="C46" s="1026"/>
      <c r="D46" s="1026"/>
      <c r="E46" s="1026"/>
      <c r="F46" s="1026"/>
      <c r="G46" s="1026"/>
      <c r="H46" s="1026"/>
      <c r="I46" s="1026"/>
      <c r="J46" s="1026"/>
      <c r="K46" s="1026"/>
      <c r="L46" s="1026"/>
      <c r="M46" s="1026"/>
      <c r="N46" s="1026"/>
      <c r="O46" s="1026"/>
      <c r="P46" s="1027"/>
      <c r="Q46" s="1033"/>
      <c r="R46" s="1034"/>
      <c r="S46" s="1034"/>
      <c r="T46" s="1034"/>
      <c r="U46" s="1034"/>
      <c r="V46" s="1034"/>
      <c r="W46" s="1034"/>
      <c r="X46" s="1034"/>
      <c r="Y46" s="1034"/>
      <c r="Z46" s="1034"/>
      <c r="AA46" s="1034"/>
      <c r="AB46" s="1034"/>
      <c r="AC46" s="1034"/>
      <c r="AD46" s="1034"/>
      <c r="AE46" s="1035"/>
      <c r="AF46" s="1030"/>
      <c r="AG46" s="1031"/>
      <c r="AH46" s="1031"/>
      <c r="AI46" s="1031"/>
      <c r="AJ46" s="1032"/>
      <c r="AK46" s="980"/>
      <c r="AL46" s="971"/>
      <c r="AM46" s="971"/>
      <c r="AN46" s="971"/>
      <c r="AO46" s="971"/>
      <c r="AP46" s="971"/>
      <c r="AQ46" s="971"/>
      <c r="AR46" s="971"/>
      <c r="AS46" s="971"/>
      <c r="AT46" s="971"/>
      <c r="AU46" s="971"/>
      <c r="AV46" s="971"/>
      <c r="AW46" s="971"/>
      <c r="AX46" s="971"/>
      <c r="AY46" s="971"/>
      <c r="AZ46" s="1036"/>
      <c r="BA46" s="1036"/>
      <c r="BB46" s="1036"/>
      <c r="BC46" s="1036"/>
      <c r="BD46" s="1036"/>
      <c r="BE46" s="972"/>
      <c r="BF46" s="972"/>
      <c r="BG46" s="972"/>
      <c r="BH46" s="972"/>
      <c r="BI46" s="973"/>
      <c r="BJ46" s="228"/>
      <c r="BK46" s="228"/>
      <c r="BL46" s="228"/>
      <c r="BM46" s="228"/>
      <c r="BN46" s="228"/>
      <c r="BO46" s="237"/>
      <c r="BP46" s="237"/>
      <c r="BQ46" s="234">
        <v>40</v>
      </c>
      <c r="BR46" s="235"/>
      <c r="BS46" s="987"/>
      <c r="BT46" s="988"/>
      <c r="BU46" s="988"/>
      <c r="BV46" s="988"/>
      <c r="BW46" s="988"/>
      <c r="BX46" s="988"/>
      <c r="BY46" s="988"/>
      <c r="BZ46" s="988"/>
      <c r="CA46" s="988"/>
      <c r="CB46" s="988"/>
      <c r="CC46" s="988"/>
      <c r="CD46" s="988"/>
      <c r="CE46" s="988"/>
      <c r="CF46" s="988"/>
      <c r="CG46" s="1009"/>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26"/>
    </row>
    <row r="47" spans="1:131" ht="26.25" customHeight="1" x14ac:dyDescent="0.15">
      <c r="A47" s="234">
        <v>20</v>
      </c>
      <c r="B47" s="1025"/>
      <c r="C47" s="1026"/>
      <c r="D47" s="1026"/>
      <c r="E47" s="1026"/>
      <c r="F47" s="1026"/>
      <c r="G47" s="1026"/>
      <c r="H47" s="1026"/>
      <c r="I47" s="1026"/>
      <c r="J47" s="1026"/>
      <c r="K47" s="1026"/>
      <c r="L47" s="1026"/>
      <c r="M47" s="1026"/>
      <c r="N47" s="1026"/>
      <c r="O47" s="1026"/>
      <c r="P47" s="1027"/>
      <c r="Q47" s="1033"/>
      <c r="R47" s="1034"/>
      <c r="S47" s="1034"/>
      <c r="T47" s="1034"/>
      <c r="U47" s="1034"/>
      <c r="V47" s="1034"/>
      <c r="W47" s="1034"/>
      <c r="X47" s="1034"/>
      <c r="Y47" s="1034"/>
      <c r="Z47" s="1034"/>
      <c r="AA47" s="1034"/>
      <c r="AB47" s="1034"/>
      <c r="AC47" s="1034"/>
      <c r="AD47" s="1034"/>
      <c r="AE47" s="1035"/>
      <c r="AF47" s="1030"/>
      <c r="AG47" s="1031"/>
      <c r="AH47" s="1031"/>
      <c r="AI47" s="1031"/>
      <c r="AJ47" s="1032"/>
      <c r="AK47" s="980"/>
      <c r="AL47" s="971"/>
      <c r="AM47" s="971"/>
      <c r="AN47" s="971"/>
      <c r="AO47" s="971"/>
      <c r="AP47" s="971"/>
      <c r="AQ47" s="971"/>
      <c r="AR47" s="971"/>
      <c r="AS47" s="971"/>
      <c r="AT47" s="971"/>
      <c r="AU47" s="971"/>
      <c r="AV47" s="971"/>
      <c r="AW47" s="971"/>
      <c r="AX47" s="971"/>
      <c r="AY47" s="971"/>
      <c r="AZ47" s="1036"/>
      <c r="BA47" s="1036"/>
      <c r="BB47" s="1036"/>
      <c r="BC47" s="1036"/>
      <c r="BD47" s="1036"/>
      <c r="BE47" s="972"/>
      <c r="BF47" s="972"/>
      <c r="BG47" s="972"/>
      <c r="BH47" s="972"/>
      <c r="BI47" s="973"/>
      <c r="BJ47" s="228"/>
      <c r="BK47" s="228"/>
      <c r="BL47" s="228"/>
      <c r="BM47" s="228"/>
      <c r="BN47" s="228"/>
      <c r="BO47" s="237"/>
      <c r="BP47" s="237"/>
      <c r="BQ47" s="234">
        <v>41</v>
      </c>
      <c r="BR47" s="235"/>
      <c r="BS47" s="987"/>
      <c r="BT47" s="988"/>
      <c r="BU47" s="988"/>
      <c r="BV47" s="988"/>
      <c r="BW47" s="988"/>
      <c r="BX47" s="988"/>
      <c r="BY47" s="988"/>
      <c r="BZ47" s="988"/>
      <c r="CA47" s="988"/>
      <c r="CB47" s="988"/>
      <c r="CC47" s="988"/>
      <c r="CD47" s="988"/>
      <c r="CE47" s="988"/>
      <c r="CF47" s="988"/>
      <c r="CG47" s="1009"/>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26"/>
    </row>
    <row r="48" spans="1:131" ht="26.25" customHeight="1" x14ac:dyDescent="0.15">
      <c r="A48" s="234">
        <v>21</v>
      </c>
      <c r="B48" s="1025"/>
      <c r="C48" s="1026"/>
      <c r="D48" s="1026"/>
      <c r="E48" s="1026"/>
      <c r="F48" s="1026"/>
      <c r="G48" s="1026"/>
      <c r="H48" s="1026"/>
      <c r="I48" s="1026"/>
      <c r="J48" s="1026"/>
      <c r="K48" s="1026"/>
      <c r="L48" s="1026"/>
      <c r="M48" s="1026"/>
      <c r="N48" s="1026"/>
      <c r="O48" s="1026"/>
      <c r="P48" s="1027"/>
      <c r="Q48" s="1033"/>
      <c r="R48" s="1034"/>
      <c r="S48" s="1034"/>
      <c r="T48" s="1034"/>
      <c r="U48" s="1034"/>
      <c r="V48" s="1034"/>
      <c r="W48" s="1034"/>
      <c r="X48" s="1034"/>
      <c r="Y48" s="1034"/>
      <c r="Z48" s="1034"/>
      <c r="AA48" s="1034"/>
      <c r="AB48" s="1034"/>
      <c r="AC48" s="1034"/>
      <c r="AD48" s="1034"/>
      <c r="AE48" s="1035"/>
      <c r="AF48" s="1030"/>
      <c r="AG48" s="1031"/>
      <c r="AH48" s="1031"/>
      <c r="AI48" s="1031"/>
      <c r="AJ48" s="1032"/>
      <c r="AK48" s="980"/>
      <c r="AL48" s="971"/>
      <c r="AM48" s="971"/>
      <c r="AN48" s="971"/>
      <c r="AO48" s="971"/>
      <c r="AP48" s="971"/>
      <c r="AQ48" s="971"/>
      <c r="AR48" s="971"/>
      <c r="AS48" s="971"/>
      <c r="AT48" s="971"/>
      <c r="AU48" s="971"/>
      <c r="AV48" s="971"/>
      <c r="AW48" s="971"/>
      <c r="AX48" s="971"/>
      <c r="AY48" s="971"/>
      <c r="AZ48" s="1036"/>
      <c r="BA48" s="1036"/>
      <c r="BB48" s="1036"/>
      <c r="BC48" s="1036"/>
      <c r="BD48" s="1036"/>
      <c r="BE48" s="972"/>
      <c r="BF48" s="972"/>
      <c r="BG48" s="972"/>
      <c r="BH48" s="972"/>
      <c r="BI48" s="973"/>
      <c r="BJ48" s="228"/>
      <c r="BK48" s="228"/>
      <c r="BL48" s="228"/>
      <c r="BM48" s="228"/>
      <c r="BN48" s="228"/>
      <c r="BO48" s="237"/>
      <c r="BP48" s="237"/>
      <c r="BQ48" s="234">
        <v>42</v>
      </c>
      <c r="BR48" s="235"/>
      <c r="BS48" s="987"/>
      <c r="BT48" s="988"/>
      <c r="BU48" s="988"/>
      <c r="BV48" s="988"/>
      <c r="BW48" s="988"/>
      <c r="BX48" s="988"/>
      <c r="BY48" s="988"/>
      <c r="BZ48" s="988"/>
      <c r="CA48" s="988"/>
      <c r="CB48" s="988"/>
      <c r="CC48" s="988"/>
      <c r="CD48" s="988"/>
      <c r="CE48" s="988"/>
      <c r="CF48" s="988"/>
      <c r="CG48" s="1009"/>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26"/>
    </row>
    <row r="49" spans="1:131" ht="26.25" customHeight="1" x14ac:dyDescent="0.15">
      <c r="A49" s="234">
        <v>22</v>
      </c>
      <c r="B49" s="1025"/>
      <c r="C49" s="1026"/>
      <c r="D49" s="1026"/>
      <c r="E49" s="1026"/>
      <c r="F49" s="1026"/>
      <c r="G49" s="1026"/>
      <c r="H49" s="1026"/>
      <c r="I49" s="1026"/>
      <c r="J49" s="1026"/>
      <c r="K49" s="1026"/>
      <c r="L49" s="1026"/>
      <c r="M49" s="1026"/>
      <c r="N49" s="1026"/>
      <c r="O49" s="1026"/>
      <c r="P49" s="1027"/>
      <c r="Q49" s="1033"/>
      <c r="R49" s="1034"/>
      <c r="S49" s="1034"/>
      <c r="T49" s="1034"/>
      <c r="U49" s="1034"/>
      <c r="V49" s="1034"/>
      <c r="W49" s="1034"/>
      <c r="X49" s="1034"/>
      <c r="Y49" s="1034"/>
      <c r="Z49" s="1034"/>
      <c r="AA49" s="1034"/>
      <c r="AB49" s="1034"/>
      <c r="AC49" s="1034"/>
      <c r="AD49" s="1034"/>
      <c r="AE49" s="1035"/>
      <c r="AF49" s="1030"/>
      <c r="AG49" s="1031"/>
      <c r="AH49" s="1031"/>
      <c r="AI49" s="1031"/>
      <c r="AJ49" s="1032"/>
      <c r="AK49" s="980"/>
      <c r="AL49" s="971"/>
      <c r="AM49" s="971"/>
      <c r="AN49" s="971"/>
      <c r="AO49" s="971"/>
      <c r="AP49" s="971"/>
      <c r="AQ49" s="971"/>
      <c r="AR49" s="971"/>
      <c r="AS49" s="971"/>
      <c r="AT49" s="971"/>
      <c r="AU49" s="971"/>
      <c r="AV49" s="971"/>
      <c r="AW49" s="971"/>
      <c r="AX49" s="971"/>
      <c r="AY49" s="971"/>
      <c r="AZ49" s="1036"/>
      <c r="BA49" s="1036"/>
      <c r="BB49" s="1036"/>
      <c r="BC49" s="1036"/>
      <c r="BD49" s="1036"/>
      <c r="BE49" s="972"/>
      <c r="BF49" s="972"/>
      <c r="BG49" s="972"/>
      <c r="BH49" s="972"/>
      <c r="BI49" s="973"/>
      <c r="BJ49" s="228"/>
      <c r="BK49" s="228"/>
      <c r="BL49" s="228"/>
      <c r="BM49" s="228"/>
      <c r="BN49" s="228"/>
      <c r="BO49" s="237"/>
      <c r="BP49" s="237"/>
      <c r="BQ49" s="234">
        <v>43</v>
      </c>
      <c r="BR49" s="235"/>
      <c r="BS49" s="987"/>
      <c r="BT49" s="988"/>
      <c r="BU49" s="988"/>
      <c r="BV49" s="988"/>
      <c r="BW49" s="988"/>
      <c r="BX49" s="988"/>
      <c r="BY49" s="988"/>
      <c r="BZ49" s="988"/>
      <c r="CA49" s="988"/>
      <c r="CB49" s="988"/>
      <c r="CC49" s="988"/>
      <c r="CD49" s="988"/>
      <c r="CE49" s="988"/>
      <c r="CF49" s="988"/>
      <c r="CG49" s="1009"/>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26"/>
    </row>
    <row r="50" spans="1:131" ht="26.25" customHeight="1" x14ac:dyDescent="0.15">
      <c r="A50" s="234">
        <v>23</v>
      </c>
      <c r="B50" s="1025"/>
      <c r="C50" s="1026"/>
      <c r="D50" s="1026"/>
      <c r="E50" s="1026"/>
      <c r="F50" s="1026"/>
      <c r="G50" s="1026"/>
      <c r="H50" s="1026"/>
      <c r="I50" s="1026"/>
      <c r="J50" s="1026"/>
      <c r="K50" s="1026"/>
      <c r="L50" s="1026"/>
      <c r="M50" s="1026"/>
      <c r="N50" s="1026"/>
      <c r="O50" s="1026"/>
      <c r="P50" s="1027"/>
      <c r="Q50" s="1028"/>
      <c r="R50" s="1020"/>
      <c r="S50" s="1020"/>
      <c r="T50" s="1020"/>
      <c r="U50" s="1020"/>
      <c r="V50" s="1020"/>
      <c r="W50" s="1020"/>
      <c r="X50" s="1020"/>
      <c r="Y50" s="1020"/>
      <c r="Z50" s="1020"/>
      <c r="AA50" s="1020"/>
      <c r="AB50" s="1020"/>
      <c r="AC50" s="1020"/>
      <c r="AD50" s="1020"/>
      <c r="AE50" s="1029"/>
      <c r="AF50" s="1030"/>
      <c r="AG50" s="1031"/>
      <c r="AH50" s="1031"/>
      <c r="AI50" s="1031"/>
      <c r="AJ50" s="1032"/>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972"/>
      <c r="BF50" s="972"/>
      <c r="BG50" s="972"/>
      <c r="BH50" s="972"/>
      <c r="BI50" s="973"/>
      <c r="BJ50" s="228"/>
      <c r="BK50" s="228"/>
      <c r="BL50" s="228"/>
      <c r="BM50" s="228"/>
      <c r="BN50" s="228"/>
      <c r="BO50" s="237"/>
      <c r="BP50" s="237"/>
      <c r="BQ50" s="234">
        <v>44</v>
      </c>
      <c r="BR50" s="235"/>
      <c r="BS50" s="987"/>
      <c r="BT50" s="988"/>
      <c r="BU50" s="988"/>
      <c r="BV50" s="988"/>
      <c r="BW50" s="988"/>
      <c r="BX50" s="988"/>
      <c r="BY50" s="988"/>
      <c r="BZ50" s="988"/>
      <c r="CA50" s="988"/>
      <c r="CB50" s="988"/>
      <c r="CC50" s="988"/>
      <c r="CD50" s="988"/>
      <c r="CE50" s="988"/>
      <c r="CF50" s="988"/>
      <c r="CG50" s="1009"/>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26"/>
    </row>
    <row r="51" spans="1:131" ht="26.25" customHeight="1" x14ac:dyDescent="0.15">
      <c r="A51" s="234">
        <v>24</v>
      </c>
      <c r="B51" s="1025"/>
      <c r="C51" s="1026"/>
      <c r="D51" s="1026"/>
      <c r="E51" s="1026"/>
      <c r="F51" s="1026"/>
      <c r="G51" s="1026"/>
      <c r="H51" s="1026"/>
      <c r="I51" s="1026"/>
      <c r="J51" s="1026"/>
      <c r="K51" s="1026"/>
      <c r="L51" s="1026"/>
      <c r="M51" s="1026"/>
      <c r="N51" s="1026"/>
      <c r="O51" s="1026"/>
      <c r="P51" s="1027"/>
      <c r="Q51" s="1028"/>
      <c r="R51" s="1020"/>
      <c r="S51" s="1020"/>
      <c r="T51" s="1020"/>
      <c r="U51" s="1020"/>
      <c r="V51" s="1020"/>
      <c r="W51" s="1020"/>
      <c r="X51" s="1020"/>
      <c r="Y51" s="1020"/>
      <c r="Z51" s="1020"/>
      <c r="AA51" s="1020"/>
      <c r="AB51" s="1020"/>
      <c r="AC51" s="1020"/>
      <c r="AD51" s="1020"/>
      <c r="AE51" s="1029"/>
      <c r="AF51" s="1030"/>
      <c r="AG51" s="1031"/>
      <c r="AH51" s="1031"/>
      <c r="AI51" s="1031"/>
      <c r="AJ51" s="1032"/>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972"/>
      <c r="BF51" s="972"/>
      <c r="BG51" s="972"/>
      <c r="BH51" s="972"/>
      <c r="BI51" s="973"/>
      <c r="BJ51" s="228"/>
      <c r="BK51" s="228"/>
      <c r="BL51" s="228"/>
      <c r="BM51" s="228"/>
      <c r="BN51" s="228"/>
      <c r="BO51" s="237"/>
      <c r="BP51" s="237"/>
      <c r="BQ51" s="234">
        <v>45</v>
      </c>
      <c r="BR51" s="235"/>
      <c r="BS51" s="987"/>
      <c r="BT51" s="988"/>
      <c r="BU51" s="988"/>
      <c r="BV51" s="988"/>
      <c r="BW51" s="988"/>
      <c r="BX51" s="988"/>
      <c r="BY51" s="988"/>
      <c r="BZ51" s="988"/>
      <c r="CA51" s="988"/>
      <c r="CB51" s="988"/>
      <c r="CC51" s="988"/>
      <c r="CD51" s="988"/>
      <c r="CE51" s="988"/>
      <c r="CF51" s="988"/>
      <c r="CG51" s="1009"/>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26"/>
    </row>
    <row r="52" spans="1:131" ht="26.25" customHeight="1" x14ac:dyDescent="0.15">
      <c r="A52" s="234">
        <v>25</v>
      </c>
      <c r="B52" s="1025"/>
      <c r="C52" s="1026"/>
      <c r="D52" s="1026"/>
      <c r="E52" s="1026"/>
      <c r="F52" s="1026"/>
      <c r="G52" s="1026"/>
      <c r="H52" s="1026"/>
      <c r="I52" s="1026"/>
      <c r="J52" s="1026"/>
      <c r="K52" s="1026"/>
      <c r="L52" s="1026"/>
      <c r="M52" s="1026"/>
      <c r="N52" s="1026"/>
      <c r="O52" s="1026"/>
      <c r="P52" s="1027"/>
      <c r="Q52" s="1028"/>
      <c r="R52" s="1020"/>
      <c r="S52" s="1020"/>
      <c r="T52" s="1020"/>
      <c r="U52" s="1020"/>
      <c r="V52" s="1020"/>
      <c r="W52" s="1020"/>
      <c r="X52" s="1020"/>
      <c r="Y52" s="1020"/>
      <c r="Z52" s="1020"/>
      <c r="AA52" s="1020"/>
      <c r="AB52" s="1020"/>
      <c r="AC52" s="1020"/>
      <c r="AD52" s="1020"/>
      <c r="AE52" s="1029"/>
      <c r="AF52" s="1030"/>
      <c r="AG52" s="1031"/>
      <c r="AH52" s="1031"/>
      <c r="AI52" s="1031"/>
      <c r="AJ52" s="1032"/>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972"/>
      <c r="BF52" s="972"/>
      <c r="BG52" s="972"/>
      <c r="BH52" s="972"/>
      <c r="BI52" s="973"/>
      <c r="BJ52" s="228"/>
      <c r="BK52" s="228"/>
      <c r="BL52" s="228"/>
      <c r="BM52" s="228"/>
      <c r="BN52" s="228"/>
      <c r="BO52" s="237"/>
      <c r="BP52" s="237"/>
      <c r="BQ52" s="234">
        <v>46</v>
      </c>
      <c r="BR52" s="235"/>
      <c r="BS52" s="987"/>
      <c r="BT52" s="988"/>
      <c r="BU52" s="988"/>
      <c r="BV52" s="988"/>
      <c r="BW52" s="988"/>
      <c r="BX52" s="988"/>
      <c r="BY52" s="988"/>
      <c r="BZ52" s="988"/>
      <c r="CA52" s="988"/>
      <c r="CB52" s="988"/>
      <c r="CC52" s="988"/>
      <c r="CD52" s="988"/>
      <c r="CE52" s="988"/>
      <c r="CF52" s="988"/>
      <c r="CG52" s="1009"/>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26"/>
    </row>
    <row r="53" spans="1:131" ht="26.25" customHeight="1" x14ac:dyDescent="0.15">
      <c r="A53" s="234">
        <v>26</v>
      </c>
      <c r="B53" s="1025"/>
      <c r="C53" s="1026"/>
      <c r="D53" s="1026"/>
      <c r="E53" s="1026"/>
      <c r="F53" s="1026"/>
      <c r="G53" s="1026"/>
      <c r="H53" s="1026"/>
      <c r="I53" s="1026"/>
      <c r="J53" s="1026"/>
      <c r="K53" s="1026"/>
      <c r="L53" s="1026"/>
      <c r="M53" s="1026"/>
      <c r="N53" s="1026"/>
      <c r="O53" s="1026"/>
      <c r="P53" s="1027"/>
      <c r="Q53" s="1028"/>
      <c r="R53" s="1020"/>
      <c r="S53" s="1020"/>
      <c r="T53" s="1020"/>
      <c r="U53" s="1020"/>
      <c r="V53" s="1020"/>
      <c r="W53" s="1020"/>
      <c r="X53" s="1020"/>
      <c r="Y53" s="1020"/>
      <c r="Z53" s="1020"/>
      <c r="AA53" s="1020"/>
      <c r="AB53" s="1020"/>
      <c r="AC53" s="1020"/>
      <c r="AD53" s="1020"/>
      <c r="AE53" s="1029"/>
      <c r="AF53" s="1030"/>
      <c r="AG53" s="1031"/>
      <c r="AH53" s="1031"/>
      <c r="AI53" s="1031"/>
      <c r="AJ53" s="1032"/>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972"/>
      <c r="BF53" s="972"/>
      <c r="BG53" s="972"/>
      <c r="BH53" s="972"/>
      <c r="BI53" s="973"/>
      <c r="BJ53" s="228"/>
      <c r="BK53" s="228"/>
      <c r="BL53" s="228"/>
      <c r="BM53" s="228"/>
      <c r="BN53" s="228"/>
      <c r="BO53" s="237"/>
      <c r="BP53" s="237"/>
      <c r="BQ53" s="234">
        <v>47</v>
      </c>
      <c r="BR53" s="235"/>
      <c r="BS53" s="987"/>
      <c r="BT53" s="988"/>
      <c r="BU53" s="988"/>
      <c r="BV53" s="988"/>
      <c r="BW53" s="988"/>
      <c r="BX53" s="988"/>
      <c r="BY53" s="988"/>
      <c r="BZ53" s="988"/>
      <c r="CA53" s="988"/>
      <c r="CB53" s="988"/>
      <c r="CC53" s="988"/>
      <c r="CD53" s="988"/>
      <c r="CE53" s="988"/>
      <c r="CF53" s="988"/>
      <c r="CG53" s="1009"/>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26"/>
    </row>
    <row r="54" spans="1:131" ht="26.25" customHeight="1" x14ac:dyDescent="0.15">
      <c r="A54" s="234">
        <v>27</v>
      </c>
      <c r="B54" s="1025"/>
      <c r="C54" s="1026"/>
      <c r="D54" s="1026"/>
      <c r="E54" s="1026"/>
      <c r="F54" s="1026"/>
      <c r="G54" s="1026"/>
      <c r="H54" s="1026"/>
      <c r="I54" s="1026"/>
      <c r="J54" s="1026"/>
      <c r="K54" s="1026"/>
      <c r="L54" s="1026"/>
      <c r="M54" s="1026"/>
      <c r="N54" s="1026"/>
      <c r="O54" s="1026"/>
      <c r="P54" s="1027"/>
      <c r="Q54" s="1028"/>
      <c r="R54" s="1020"/>
      <c r="S54" s="1020"/>
      <c r="T54" s="1020"/>
      <c r="U54" s="1020"/>
      <c r="V54" s="1020"/>
      <c r="W54" s="1020"/>
      <c r="X54" s="1020"/>
      <c r="Y54" s="1020"/>
      <c r="Z54" s="1020"/>
      <c r="AA54" s="1020"/>
      <c r="AB54" s="1020"/>
      <c r="AC54" s="1020"/>
      <c r="AD54" s="1020"/>
      <c r="AE54" s="1029"/>
      <c r="AF54" s="1030"/>
      <c r="AG54" s="1031"/>
      <c r="AH54" s="1031"/>
      <c r="AI54" s="1031"/>
      <c r="AJ54" s="1032"/>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972"/>
      <c r="BF54" s="972"/>
      <c r="BG54" s="972"/>
      <c r="BH54" s="972"/>
      <c r="BI54" s="973"/>
      <c r="BJ54" s="228"/>
      <c r="BK54" s="228"/>
      <c r="BL54" s="228"/>
      <c r="BM54" s="228"/>
      <c r="BN54" s="228"/>
      <c r="BO54" s="237"/>
      <c r="BP54" s="237"/>
      <c r="BQ54" s="234">
        <v>48</v>
      </c>
      <c r="BR54" s="235"/>
      <c r="BS54" s="987"/>
      <c r="BT54" s="988"/>
      <c r="BU54" s="988"/>
      <c r="BV54" s="988"/>
      <c r="BW54" s="988"/>
      <c r="BX54" s="988"/>
      <c r="BY54" s="988"/>
      <c r="BZ54" s="988"/>
      <c r="CA54" s="988"/>
      <c r="CB54" s="988"/>
      <c r="CC54" s="988"/>
      <c r="CD54" s="988"/>
      <c r="CE54" s="988"/>
      <c r="CF54" s="988"/>
      <c r="CG54" s="1009"/>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26"/>
    </row>
    <row r="55" spans="1:131" ht="26.25" customHeight="1" x14ac:dyDescent="0.15">
      <c r="A55" s="234">
        <v>28</v>
      </c>
      <c r="B55" s="1025"/>
      <c r="C55" s="1026"/>
      <c r="D55" s="1026"/>
      <c r="E55" s="1026"/>
      <c r="F55" s="1026"/>
      <c r="G55" s="1026"/>
      <c r="H55" s="1026"/>
      <c r="I55" s="1026"/>
      <c r="J55" s="1026"/>
      <c r="K55" s="1026"/>
      <c r="L55" s="1026"/>
      <c r="M55" s="1026"/>
      <c r="N55" s="1026"/>
      <c r="O55" s="1026"/>
      <c r="P55" s="1027"/>
      <c r="Q55" s="1028"/>
      <c r="R55" s="1020"/>
      <c r="S55" s="1020"/>
      <c r="T55" s="1020"/>
      <c r="U55" s="1020"/>
      <c r="V55" s="1020"/>
      <c r="W55" s="1020"/>
      <c r="X55" s="1020"/>
      <c r="Y55" s="1020"/>
      <c r="Z55" s="1020"/>
      <c r="AA55" s="1020"/>
      <c r="AB55" s="1020"/>
      <c r="AC55" s="1020"/>
      <c r="AD55" s="1020"/>
      <c r="AE55" s="1029"/>
      <c r="AF55" s="1030"/>
      <c r="AG55" s="1031"/>
      <c r="AH55" s="1031"/>
      <c r="AI55" s="1031"/>
      <c r="AJ55" s="1032"/>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972"/>
      <c r="BF55" s="972"/>
      <c r="BG55" s="972"/>
      <c r="BH55" s="972"/>
      <c r="BI55" s="973"/>
      <c r="BJ55" s="228"/>
      <c r="BK55" s="228"/>
      <c r="BL55" s="228"/>
      <c r="BM55" s="228"/>
      <c r="BN55" s="228"/>
      <c r="BO55" s="237"/>
      <c r="BP55" s="237"/>
      <c r="BQ55" s="234">
        <v>49</v>
      </c>
      <c r="BR55" s="235"/>
      <c r="BS55" s="987"/>
      <c r="BT55" s="988"/>
      <c r="BU55" s="988"/>
      <c r="BV55" s="988"/>
      <c r="BW55" s="988"/>
      <c r="BX55" s="988"/>
      <c r="BY55" s="988"/>
      <c r="BZ55" s="988"/>
      <c r="CA55" s="988"/>
      <c r="CB55" s="988"/>
      <c r="CC55" s="988"/>
      <c r="CD55" s="988"/>
      <c r="CE55" s="988"/>
      <c r="CF55" s="988"/>
      <c r="CG55" s="1009"/>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26"/>
    </row>
    <row r="56" spans="1:131" ht="26.25" customHeight="1" x14ac:dyDescent="0.15">
      <c r="A56" s="234">
        <v>29</v>
      </c>
      <c r="B56" s="1025"/>
      <c r="C56" s="1026"/>
      <c r="D56" s="1026"/>
      <c r="E56" s="1026"/>
      <c r="F56" s="1026"/>
      <c r="G56" s="1026"/>
      <c r="H56" s="1026"/>
      <c r="I56" s="1026"/>
      <c r="J56" s="1026"/>
      <c r="K56" s="1026"/>
      <c r="L56" s="1026"/>
      <c r="M56" s="1026"/>
      <c r="N56" s="1026"/>
      <c r="O56" s="1026"/>
      <c r="P56" s="1027"/>
      <c r="Q56" s="1028"/>
      <c r="R56" s="1020"/>
      <c r="S56" s="1020"/>
      <c r="T56" s="1020"/>
      <c r="U56" s="1020"/>
      <c r="V56" s="1020"/>
      <c r="W56" s="1020"/>
      <c r="X56" s="1020"/>
      <c r="Y56" s="1020"/>
      <c r="Z56" s="1020"/>
      <c r="AA56" s="1020"/>
      <c r="AB56" s="1020"/>
      <c r="AC56" s="1020"/>
      <c r="AD56" s="1020"/>
      <c r="AE56" s="1029"/>
      <c r="AF56" s="1030"/>
      <c r="AG56" s="1031"/>
      <c r="AH56" s="1031"/>
      <c r="AI56" s="1031"/>
      <c r="AJ56" s="1032"/>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972"/>
      <c r="BF56" s="972"/>
      <c r="BG56" s="972"/>
      <c r="BH56" s="972"/>
      <c r="BI56" s="973"/>
      <c r="BJ56" s="228"/>
      <c r="BK56" s="228"/>
      <c r="BL56" s="228"/>
      <c r="BM56" s="228"/>
      <c r="BN56" s="228"/>
      <c r="BO56" s="237"/>
      <c r="BP56" s="237"/>
      <c r="BQ56" s="234">
        <v>50</v>
      </c>
      <c r="BR56" s="235"/>
      <c r="BS56" s="987"/>
      <c r="BT56" s="988"/>
      <c r="BU56" s="988"/>
      <c r="BV56" s="988"/>
      <c r="BW56" s="988"/>
      <c r="BX56" s="988"/>
      <c r="BY56" s="988"/>
      <c r="BZ56" s="988"/>
      <c r="CA56" s="988"/>
      <c r="CB56" s="988"/>
      <c r="CC56" s="988"/>
      <c r="CD56" s="988"/>
      <c r="CE56" s="988"/>
      <c r="CF56" s="988"/>
      <c r="CG56" s="1009"/>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26"/>
    </row>
    <row r="57" spans="1:131" ht="26.25" customHeight="1" x14ac:dyDescent="0.15">
      <c r="A57" s="234">
        <v>30</v>
      </c>
      <c r="B57" s="1025"/>
      <c r="C57" s="1026"/>
      <c r="D57" s="1026"/>
      <c r="E57" s="1026"/>
      <c r="F57" s="1026"/>
      <c r="G57" s="1026"/>
      <c r="H57" s="1026"/>
      <c r="I57" s="1026"/>
      <c r="J57" s="1026"/>
      <c r="K57" s="1026"/>
      <c r="L57" s="1026"/>
      <c r="M57" s="1026"/>
      <c r="N57" s="1026"/>
      <c r="O57" s="1026"/>
      <c r="P57" s="1027"/>
      <c r="Q57" s="1028"/>
      <c r="R57" s="1020"/>
      <c r="S57" s="1020"/>
      <c r="T57" s="1020"/>
      <c r="U57" s="1020"/>
      <c r="V57" s="1020"/>
      <c r="W57" s="1020"/>
      <c r="X57" s="1020"/>
      <c r="Y57" s="1020"/>
      <c r="Z57" s="1020"/>
      <c r="AA57" s="1020"/>
      <c r="AB57" s="1020"/>
      <c r="AC57" s="1020"/>
      <c r="AD57" s="1020"/>
      <c r="AE57" s="1029"/>
      <c r="AF57" s="1030"/>
      <c r="AG57" s="1031"/>
      <c r="AH57" s="1031"/>
      <c r="AI57" s="1031"/>
      <c r="AJ57" s="1032"/>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972"/>
      <c r="BF57" s="972"/>
      <c r="BG57" s="972"/>
      <c r="BH57" s="972"/>
      <c r="BI57" s="973"/>
      <c r="BJ57" s="228"/>
      <c r="BK57" s="228"/>
      <c r="BL57" s="228"/>
      <c r="BM57" s="228"/>
      <c r="BN57" s="228"/>
      <c r="BO57" s="237"/>
      <c r="BP57" s="237"/>
      <c r="BQ57" s="234">
        <v>51</v>
      </c>
      <c r="BR57" s="235"/>
      <c r="BS57" s="987"/>
      <c r="BT57" s="988"/>
      <c r="BU57" s="988"/>
      <c r="BV57" s="988"/>
      <c r="BW57" s="988"/>
      <c r="BX57" s="988"/>
      <c r="BY57" s="988"/>
      <c r="BZ57" s="988"/>
      <c r="CA57" s="988"/>
      <c r="CB57" s="988"/>
      <c r="CC57" s="988"/>
      <c r="CD57" s="988"/>
      <c r="CE57" s="988"/>
      <c r="CF57" s="988"/>
      <c r="CG57" s="1009"/>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26"/>
    </row>
    <row r="58" spans="1:131" ht="26.25" customHeight="1" x14ac:dyDescent="0.15">
      <c r="A58" s="234">
        <v>31</v>
      </c>
      <c r="B58" s="1025"/>
      <c r="C58" s="1026"/>
      <c r="D58" s="1026"/>
      <c r="E58" s="1026"/>
      <c r="F58" s="1026"/>
      <c r="G58" s="1026"/>
      <c r="H58" s="1026"/>
      <c r="I58" s="1026"/>
      <c r="J58" s="1026"/>
      <c r="K58" s="1026"/>
      <c r="L58" s="1026"/>
      <c r="M58" s="1026"/>
      <c r="N58" s="1026"/>
      <c r="O58" s="1026"/>
      <c r="P58" s="1027"/>
      <c r="Q58" s="1028"/>
      <c r="R58" s="1020"/>
      <c r="S58" s="1020"/>
      <c r="T58" s="1020"/>
      <c r="U58" s="1020"/>
      <c r="V58" s="1020"/>
      <c r="W58" s="1020"/>
      <c r="X58" s="1020"/>
      <c r="Y58" s="1020"/>
      <c r="Z58" s="1020"/>
      <c r="AA58" s="1020"/>
      <c r="AB58" s="1020"/>
      <c r="AC58" s="1020"/>
      <c r="AD58" s="1020"/>
      <c r="AE58" s="1029"/>
      <c r="AF58" s="1030"/>
      <c r="AG58" s="1031"/>
      <c r="AH58" s="1031"/>
      <c r="AI58" s="1031"/>
      <c r="AJ58" s="1032"/>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972"/>
      <c r="BF58" s="972"/>
      <c r="BG58" s="972"/>
      <c r="BH58" s="972"/>
      <c r="BI58" s="973"/>
      <c r="BJ58" s="228"/>
      <c r="BK58" s="228"/>
      <c r="BL58" s="228"/>
      <c r="BM58" s="228"/>
      <c r="BN58" s="228"/>
      <c r="BO58" s="237"/>
      <c r="BP58" s="237"/>
      <c r="BQ58" s="234">
        <v>52</v>
      </c>
      <c r="BR58" s="235"/>
      <c r="BS58" s="987"/>
      <c r="BT58" s="988"/>
      <c r="BU58" s="988"/>
      <c r="BV58" s="988"/>
      <c r="BW58" s="988"/>
      <c r="BX58" s="988"/>
      <c r="BY58" s="988"/>
      <c r="BZ58" s="988"/>
      <c r="CA58" s="988"/>
      <c r="CB58" s="988"/>
      <c r="CC58" s="988"/>
      <c r="CD58" s="988"/>
      <c r="CE58" s="988"/>
      <c r="CF58" s="988"/>
      <c r="CG58" s="1009"/>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26"/>
    </row>
    <row r="59" spans="1:131" ht="26.25" customHeight="1" x14ac:dyDescent="0.15">
      <c r="A59" s="234">
        <v>32</v>
      </c>
      <c r="B59" s="1025"/>
      <c r="C59" s="1026"/>
      <c r="D59" s="1026"/>
      <c r="E59" s="1026"/>
      <c r="F59" s="1026"/>
      <c r="G59" s="1026"/>
      <c r="H59" s="1026"/>
      <c r="I59" s="1026"/>
      <c r="J59" s="1026"/>
      <c r="K59" s="1026"/>
      <c r="L59" s="1026"/>
      <c r="M59" s="1026"/>
      <c r="N59" s="1026"/>
      <c r="O59" s="1026"/>
      <c r="P59" s="1027"/>
      <c r="Q59" s="1028"/>
      <c r="R59" s="1020"/>
      <c r="S59" s="1020"/>
      <c r="T59" s="1020"/>
      <c r="U59" s="1020"/>
      <c r="V59" s="1020"/>
      <c r="W59" s="1020"/>
      <c r="X59" s="1020"/>
      <c r="Y59" s="1020"/>
      <c r="Z59" s="1020"/>
      <c r="AA59" s="1020"/>
      <c r="AB59" s="1020"/>
      <c r="AC59" s="1020"/>
      <c r="AD59" s="1020"/>
      <c r="AE59" s="1029"/>
      <c r="AF59" s="1030"/>
      <c r="AG59" s="1031"/>
      <c r="AH59" s="1031"/>
      <c r="AI59" s="1031"/>
      <c r="AJ59" s="1032"/>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972"/>
      <c r="BF59" s="972"/>
      <c r="BG59" s="972"/>
      <c r="BH59" s="972"/>
      <c r="BI59" s="973"/>
      <c r="BJ59" s="228"/>
      <c r="BK59" s="228"/>
      <c r="BL59" s="228"/>
      <c r="BM59" s="228"/>
      <c r="BN59" s="228"/>
      <c r="BO59" s="237"/>
      <c r="BP59" s="237"/>
      <c r="BQ59" s="234">
        <v>53</v>
      </c>
      <c r="BR59" s="235"/>
      <c r="BS59" s="987"/>
      <c r="BT59" s="988"/>
      <c r="BU59" s="988"/>
      <c r="BV59" s="988"/>
      <c r="BW59" s="988"/>
      <c r="BX59" s="988"/>
      <c r="BY59" s="988"/>
      <c r="BZ59" s="988"/>
      <c r="CA59" s="988"/>
      <c r="CB59" s="988"/>
      <c r="CC59" s="988"/>
      <c r="CD59" s="988"/>
      <c r="CE59" s="988"/>
      <c r="CF59" s="988"/>
      <c r="CG59" s="1009"/>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26"/>
    </row>
    <row r="60" spans="1:131" ht="26.25" customHeight="1" x14ac:dyDescent="0.15">
      <c r="A60" s="234">
        <v>33</v>
      </c>
      <c r="B60" s="1025"/>
      <c r="C60" s="1026"/>
      <c r="D60" s="1026"/>
      <c r="E60" s="1026"/>
      <c r="F60" s="1026"/>
      <c r="G60" s="1026"/>
      <c r="H60" s="1026"/>
      <c r="I60" s="1026"/>
      <c r="J60" s="1026"/>
      <c r="K60" s="1026"/>
      <c r="L60" s="1026"/>
      <c r="M60" s="1026"/>
      <c r="N60" s="1026"/>
      <c r="O60" s="1026"/>
      <c r="P60" s="1027"/>
      <c r="Q60" s="1028"/>
      <c r="R60" s="1020"/>
      <c r="S60" s="1020"/>
      <c r="T60" s="1020"/>
      <c r="U60" s="1020"/>
      <c r="V60" s="1020"/>
      <c r="W60" s="1020"/>
      <c r="X60" s="1020"/>
      <c r="Y60" s="1020"/>
      <c r="Z60" s="1020"/>
      <c r="AA60" s="1020"/>
      <c r="AB60" s="1020"/>
      <c r="AC60" s="1020"/>
      <c r="AD60" s="1020"/>
      <c r="AE60" s="1029"/>
      <c r="AF60" s="1030"/>
      <c r="AG60" s="1031"/>
      <c r="AH60" s="1031"/>
      <c r="AI60" s="1031"/>
      <c r="AJ60" s="1032"/>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972"/>
      <c r="BF60" s="972"/>
      <c r="BG60" s="972"/>
      <c r="BH60" s="972"/>
      <c r="BI60" s="973"/>
      <c r="BJ60" s="228"/>
      <c r="BK60" s="228"/>
      <c r="BL60" s="228"/>
      <c r="BM60" s="228"/>
      <c r="BN60" s="228"/>
      <c r="BO60" s="237"/>
      <c r="BP60" s="237"/>
      <c r="BQ60" s="234">
        <v>54</v>
      </c>
      <c r="BR60" s="235"/>
      <c r="BS60" s="987"/>
      <c r="BT60" s="988"/>
      <c r="BU60" s="988"/>
      <c r="BV60" s="988"/>
      <c r="BW60" s="988"/>
      <c r="BX60" s="988"/>
      <c r="BY60" s="988"/>
      <c r="BZ60" s="988"/>
      <c r="CA60" s="988"/>
      <c r="CB60" s="988"/>
      <c r="CC60" s="988"/>
      <c r="CD60" s="988"/>
      <c r="CE60" s="988"/>
      <c r="CF60" s="988"/>
      <c r="CG60" s="1009"/>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26"/>
    </row>
    <row r="61" spans="1:131" ht="26.25" customHeight="1" thickBot="1" x14ac:dyDescent="0.2">
      <c r="A61" s="234">
        <v>34</v>
      </c>
      <c r="B61" s="1025"/>
      <c r="C61" s="1026"/>
      <c r="D61" s="1026"/>
      <c r="E61" s="1026"/>
      <c r="F61" s="1026"/>
      <c r="G61" s="1026"/>
      <c r="H61" s="1026"/>
      <c r="I61" s="1026"/>
      <c r="J61" s="1026"/>
      <c r="K61" s="1026"/>
      <c r="L61" s="1026"/>
      <c r="M61" s="1026"/>
      <c r="N61" s="1026"/>
      <c r="O61" s="1026"/>
      <c r="P61" s="1027"/>
      <c r="Q61" s="1028"/>
      <c r="R61" s="1020"/>
      <c r="S61" s="1020"/>
      <c r="T61" s="1020"/>
      <c r="U61" s="1020"/>
      <c r="V61" s="1020"/>
      <c r="W61" s="1020"/>
      <c r="X61" s="1020"/>
      <c r="Y61" s="1020"/>
      <c r="Z61" s="1020"/>
      <c r="AA61" s="1020"/>
      <c r="AB61" s="1020"/>
      <c r="AC61" s="1020"/>
      <c r="AD61" s="1020"/>
      <c r="AE61" s="1029"/>
      <c r="AF61" s="1030"/>
      <c r="AG61" s="1031"/>
      <c r="AH61" s="1031"/>
      <c r="AI61" s="1031"/>
      <c r="AJ61" s="1032"/>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972"/>
      <c r="BF61" s="972"/>
      <c r="BG61" s="972"/>
      <c r="BH61" s="972"/>
      <c r="BI61" s="973"/>
      <c r="BJ61" s="228"/>
      <c r="BK61" s="228"/>
      <c r="BL61" s="228"/>
      <c r="BM61" s="228"/>
      <c r="BN61" s="228"/>
      <c r="BO61" s="237"/>
      <c r="BP61" s="237"/>
      <c r="BQ61" s="234">
        <v>55</v>
      </c>
      <c r="BR61" s="235"/>
      <c r="BS61" s="987"/>
      <c r="BT61" s="988"/>
      <c r="BU61" s="988"/>
      <c r="BV61" s="988"/>
      <c r="BW61" s="988"/>
      <c r="BX61" s="988"/>
      <c r="BY61" s="988"/>
      <c r="BZ61" s="988"/>
      <c r="CA61" s="988"/>
      <c r="CB61" s="988"/>
      <c r="CC61" s="988"/>
      <c r="CD61" s="988"/>
      <c r="CE61" s="988"/>
      <c r="CF61" s="988"/>
      <c r="CG61" s="1009"/>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26"/>
    </row>
    <row r="62" spans="1:131" ht="26.25" customHeight="1" x14ac:dyDescent="0.15">
      <c r="A62" s="234">
        <v>35</v>
      </c>
      <c r="B62" s="1025"/>
      <c r="C62" s="1026"/>
      <c r="D62" s="1026"/>
      <c r="E62" s="1026"/>
      <c r="F62" s="1026"/>
      <c r="G62" s="1026"/>
      <c r="H62" s="1026"/>
      <c r="I62" s="1026"/>
      <c r="J62" s="1026"/>
      <c r="K62" s="1026"/>
      <c r="L62" s="1026"/>
      <c r="M62" s="1026"/>
      <c r="N62" s="1026"/>
      <c r="O62" s="1026"/>
      <c r="P62" s="1027"/>
      <c r="Q62" s="1028"/>
      <c r="R62" s="1020"/>
      <c r="S62" s="1020"/>
      <c r="T62" s="1020"/>
      <c r="U62" s="1020"/>
      <c r="V62" s="1020"/>
      <c r="W62" s="1020"/>
      <c r="X62" s="1020"/>
      <c r="Y62" s="1020"/>
      <c r="Z62" s="1020"/>
      <c r="AA62" s="1020"/>
      <c r="AB62" s="1020"/>
      <c r="AC62" s="1020"/>
      <c r="AD62" s="1020"/>
      <c r="AE62" s="1029"/>
      <c r="AF62" s="1030"/>
      <c r="AG62" s="1031"/>
      <c r="AH62" s="1031"/>
      <c r="AI62" s="1031"/>
      <c r="AJ62" s="1032"/>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972"/>
      <c r="BF62" s="972"/>
      <c r="BG62" s="972"/>
      <c r="BH62" s="972"/>
      <c r="BI62" s="973"/>
      <c r="BJ62" s="1022" t="s">
        <v>394</v>
      </c>
      <c r="BK62" s="1023"/>
      <c r="BL62" s="1023"/>
      <c r="BM62" s="1023"/>
      <c r="BN62" s="1024"/>
      <c r="BO62" s="237"/>
      <c r="BP62" s="237"/>
      <c r="BQ62" s="234">
        <v>56</v>
      </c>
      <c r="BR62" s="235"/>
      <c r="BS62" s="987"/>
      <c r="BT62" s="988"/>
      <c r="BU62" s="988"/>
      <c r="BV62" s="988"/>
      <c r="BW62" s="988"/>
      <c r="BX62" s="988"/>
      <c r="BY62" s="988"/>
      <c r="BZ62" s="988"/>
      <c r="CA62" s="988"/>
      <c r="CB62" s="988"/>
      <c r="CC62" s="988"/>
      <c r="CD62" s="988"/>
      <c r="CE62" s="988"/>
      <c r="CF62" s="988"/>
      <c r="CG62" s="1009"/>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26"/>
    </row>
    <row r="63" spans="1:131" ht="26.25" customHeight="1" thickBot="1" x14ac:dyDescent="0.2">
      <c r="A63" s="236" t="s">
        <v>375</v>
      </c>
      <c r="B63" s="937" t="s">
        <v>395</v>
      </c>
      <c r="C63" s="938"/>
      <c r="D63" s="938"/>
      <c r="E63" s="938"/>
      <c r="F63" s="938"/>
      <c r="G63" s="938"/>
      <c r="H63" s="938"/>
      <c r="I63" s="938"/>
      <c r="J63" s="938"/>
      <c r="K63" s="938"/>
      <c r="L63" s="938"/>
      <c r="M63" s="938"/>
      <c r="N63" s="938"/>
      <c r="O63" s="938"/>
      <c r="P63" s="948"/>
      <c r="Q63" s="961"/>
      <c r="R63" s="962"/>
      <c r="S63" s="962"/>
      <c r="T63" s="962"/>
      <c r="U63" s="962"/>
      <c r="V63" s="962"/>
      <c r="W63" s="962"/>
      <c r="X63" s="962"/>
      <c r="Y63" s="962"/>
      <c r="Z63" s="962"/>
      <c r="AA63" s="962"/>
      <c r="AB63" s="962"/>
      <c r="AC63" s="962"/>
      <c r="AD63" s="962"/>
      <c r="AE63" s="1015"/>
      <c r="AF63" s="1016">
        <v>2135</v>
      </c>
      <c r="AG63" s="963"/>
      <c r="AH63" s="963"/>
      <c r="AI63" s="963"/>
      <c r="AJ63" s="1017"/>
      <c r="AK63" s="1018"/>
      <c r="AL63" s="962"/>
      <c r="AM63" s="962"/>
      <c r="AN63" s="962"/>
      <c r="AO63" s="962"/>
      <c r="AP63" s="963">
        <v>6204</v>
      </c>
      <c r="AQ63" s="963"/>
      <c r="AR63" s="963"/>
      <c r="AS63" s="963"/>
      <c r="AT63" s="963"/>
      <c r="AU63" s="963">
        <v>4120</v>
      </c>
      <c r="AV63" s="963"/>
      <c r="AW63" s="963"/>
      <c r="AX63" s="963"/>
      <c r="AY63" s="963"/>
      <c r="AZ63" s="1012"/>
      <c r="BA63" s="1012"/>
      <c r="BB63" s="1012"/>
      <c r="BC63" s="1012"/>
      <c r="BD63" s="1012"/>
      <c r="BE63" s="959"/>
      <c r="BF63" s="959"/>
      <c r="BG63" s="959"/>
      <c r="BH63" s="959"/>
      <c r="BI63" s="960"/>
      <c r="BJ63" s="1013" t="s">
        <v>121</v>
      </c>
      <c r="BK63" s="953"/>
      <c r="BL63" s="953"/>
      <c r="BM63" s="953"/>
      <c r="BN63" s="1014"/>
      <c r="BO63" s="237"/>
      <c r="BP63" s="237"/>
      <c r="BQ63" s="234">
        <v>57</v>
      </c>
      <c r="BR63" s="235"/>
      <c r="BS63" s="987"/>
      <c r="BT63" s="988"/>
      <c r="BU63" s="988"/>
      <c r="BV63" s="988"/>
      <c r="BW63" s="988"/>
      <c r="BX63" s="988"/>
      <c r="BY63" s="988"/>
      <c r="BZ63" s="988"/>
      <c r="CA63" s="988"/>
      <c r="CB63" s="988"/>
      <c r="CC63" s="988"/>
      <c r="CD63" s="988"/>
      <c r="CE63" s="988"/>
      <c r="CF63" s="988"/>
      <c r="CG63" s="1009"/>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87"/>
      <c r="BT64" s="988"/>
      <c r="BU64" s="988"/>
      <c r="BV64" s="988"/>
      <c r="BW64" s="988"/>
      <c r="BX64" s="988"/>
      <c r="BY64" s="988"/>
      <c r="BZ64" s="988"/>
      <c r="CA64" s="988"/>
      <c r="CB64" s="988"/>
      <c r="CC64" s="988"/>
      <c r="CD64" s="988"/>
      <c r="CE64" s="988"/>
      <c r="CF64" s="988"/>
      <c r="CG64" s="1009"/>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26"/>
    </row>
    <row r="65" spans="1:131" ht="26.25" customHeight="1" thickBot="1" x14ac:dyDescent="0.2">
      <c r="A65" s="228" t="s">
        <v>396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87"/>
      <c r="BT65" s="988"/>
      <c r="BU65" s="988"/>
      <c r="BV65" s="988"/>
      <c r="BW65" s="988"/>
      <c r="BX65" s="988"/>
      <c r="BY65" s="988"/>
      <c r="BZ65" s="988"/>
      <c r="CA65" s="988"/>
      <c r="CB65" s="988"/>
      <c r="CC65" s="988"/>
      <c r="CD65" s="988"/>
      <c r="CE65" s="988"/>
      <c r="CF65" s="988"/>
      <c r="CG65" s="1009"/>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26"/>
    </row>
    <row r="66" spans="1:131" ht="26.25" customHeight="1" x14ac:dyDescent="0.15">
      <c r="A66" s="990" t="s">
        <v>397</v>
      </c>
      <c r="B66" s="991"/>
      <c r="C66" s="991"/>
      <c r="D66" s="991"/>
      <c r="E66" s="991"/>
      <c r="F66" s="991"/>
      <c r="G66" s="991"/>
      <c r="H66" s="991"/>
      <c r="I66" s="991"/>
      <c r="J66" s="991"/>
      <c r="K66" s="991"/>
      <c r="L66" s="991"/>
      <c r="M66" s="991"/>
      <c r="N66" s="991"/>
      <c r="O66" s="991"/>
      <c r="P66" s="992"/>
      <c r="Q66" s="996" t="s">
        <v>379</v>
      </c>
      <c r="R66" s="997"/>
      <c r="S66" s="997"/>
      <c r="T66" s="997"/>
      <c r="U66" s="998"/>
      <c r="V66" s="996" t="s">
        <v>380</v>
      </c>
      <c r="W66" s="997"/>
      <c r="X66" s="997"/>
      <c r="Y66" s="997"/>
      <c r="Z66" s="998"/>
      <c r="AA66" s="996" t="s">
        <v>381</v>
      </c>
      <c r="AB66" s="997"/>
      <c r="AC66" s="997"/>
      <c r="AD66" s="997"/>
      <c r="AE66" s="998"/>
      <c r="AF66" s="1002" t="s">
        <v>382</v>
      </c>
      <c r="AG66" s="1003"/>
      <c r="AH66" s="1003"/>
      <c r="AI66" s="1003"/>
      <c r="AJ66" s="1004"/>
      <c r="AK66" s="996" t="s">
        <v>383</v>
      </c>
      <c r="AL66" s="991"/>
      <c r="AM66" s="991"/>
      <c r="AN66" s="991"/>
      <c r="AO66" s="992"/>
      <c r="AP66" s="996" t="s">
        <v>384</v>
      </c>
      <c r="AQ66" s="997"/>
      <c r="AR66" s="997"/>
      <c r="AS66" s="997"/>
      <c r="AT66" s="998"/>
      <c r="AU66" s="996" t="s">
        <v>398</v>
      </c>
      <c r="AV66" s="997"/>
      <c r="AW66" s="997"/>
      <c r="AX66" s="997"/>
      <c r="AY66" s="998"/>
      <c r="AZ66" s="996" t="s">
        <v>364</v>
      </c>
      <c r="BA66" s="997"/>
      <c r="BB66" s="997"/>
      <c r="BC66" s="997"/>
      <c r="BD66" s="1010"/>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1"/>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1109" t="s">
        <v>545</v>
      </c>
      <c r="C68" s="1110"/>
      <c r="D68" s="1110"/>
      <c r="E68" s="1110"/>
      <c r="F68" s="1110"/>
      <c r="G68" s="1110"/>
      <c r="H68" s="1110"/>
      <c r="I68" s="1110"/>
      <c r="J68" s="1110"/>
      <c r="K68" s="1110"/>
      <c r="L68" s="1110"/>
      <c r="M68" s="1110"/>
      <c r="N68" s="1110"/>
      <c r="O68" s="1110"/>
      <c r="P68" s="1111"/>
      <c r="Q68" s="1112">
        <v>4452</v>
      </c>
      <c r="R68" s="1108"/>
      <c r="S68" s="1108"/>
      <c r="T68" s="1108"/>
      <c r="U68" s="1108"/>
      <c r="V68" s="1108">
        <v>4398</v>
      </c>
      <c r="W68" s="1108"/>
      <c r="X68" s="1108"/>
      <c r="Y68" s="1108"/>
      <c r="Z68" s="1108"/>
      <c r="AA68" s="1108">
        <v>55</v>
      </c>
      <c r="AB68" s="1108"/>
      <c r="AC68" s="1108"/>
      <c r="AD68" s="1108"/>
      <c r="AE68" s="1108"/>
      <c r="AF68" s="1108">
        <v>55</v>
      </c>
      <c r="AG68" s="1108"/>
      <c r="AH68" s="1108"/>
      <c r="AI68" s="1108"/>
      <c r="AJ68" s="1108"/>
      <c r="AK68" s="1108">
        <v>33</v>
      </c>
      <c r="AL68" s="1108"/>
      <c r="AM68" s="1108"/>
      <c r="AN68" s="1108"/>
      <c r="AO68" s="1108"/>
      <c r="AP68" s="1108">
        <v>1710</v>
      </c>
      <c r="AQ68" s="1108"/>
      <c r="AR68" s="1108"/>
      <c r="AS68" s="1108"/>
      <c r="AT68" s="1108"/>
      <c r="AU68" s="1108">
        <v>159</v>
      </c>
      <c r="AV68" s="1108"/>
      <c r="AW68" s="1108"/>
      <c r="AX68" s="1108"/>
      <c r="AY68" s="1108"/>
      <c r="AZ68" s="982"/>
      <c r="BA68" s="982"/>
      <c r="BB68" s="982"/>
      <c r="BC68" s="982"/>
      <c r="BD68" s="983"/>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546</v>
      </c>
      <c r="C69" s="975"/>
      <c r="D69" s="975"/>
      <c r="E69" s="975"/>
      <c r="F69" s="975"/>
      <c r="G69" s="975"/>
      <c r="H69" s="975"/>
      <c r="I69" s="975"/>
      <c r="J69" s="975"/>
      <c r="K69" s="975"/>
      <c r="L69" s="975"/>
      <c r="M69" s="975"/>
      <c r="N69" s="975"/>
      <c r="O69" s="975"/>
      <c r="P69" s="976"/>
      <c r="Q69" s="977">
        <v>407</v>
      </c>
      <c r="R69" s="971"/>
      <c r="S69" s="971"/>
      <c r="T69" s="971"/>
      <c r="U69" s="971"/>
      <c r="V69" s="971">
        <v>369</v>
      </c>
      <c r="W69" s="971"/>
      <c r="X69" s="971"/>
      <c r="Y69" s="971"/>
      <c r="Z69" s="971"/>
      <c r="AA69" s="971">
        <v>38</v>
      </c>
      <c r="AB69" s="971"/>
      <c r="AC69" s="971"/>
      <c r="AD69" s="971"/>
      <c r="AE69" s="971"/>
      <c r="AF69" s="971">
        <v>23</v>
      </c>
      <c r="AG69" s="971"/>
      <c r="AH69" s="971"/>
      <c r="AI69" s="971"/>
      <c r="AJ69" s="971"/>
      <c r="AK69" s="971" t="s">
        <v>486</v>
      </c>
      <c r="AL69" s="971"/>
      <c r="AM69" s="971"/>
      <c r="AN69" s="971"/>
      <c r="AO69" s="971"/>
      <c r="AP69" s="971" t="s">
        <v>486</v>
      </c>
      <c r="AQ69" s="971"/>
      <c r="AR69" s="971"/>
      <c r="AS69" s="971"/>
      <c r="AT69" s="971"/>
      <c r="AU69" s="971" t="s">
        <v>486</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547</v>
      </c>
      <c r="C70" s="975"/>
      <c r="D70" s="975"/>
      <c r="E70" s="975"/>
      <c r="F70" s="975"/>
      <c r="G70" s="975"/>
      <c r="H70" s="975"/>
      <c r="I70" s="975"/>
      <c r="J70" s="975"/>
      <c r="K70" s="975"/>
      <c r="L70" s="975"/>
      <c r="M70" s="975"/>
      <c r="N70" s="975"/>
      <c r="O70" s="975"/>
      <c r="P70" s="976"/>
      <c r="Q70" s="977">
        <v>1763</v>
      </c>
      <c r="R70" s="971"/>
      <c r="S70" s="971"/>
      <c r="T70" s="971"/>
      <c r="U70" s="971"/>
      <c r="V70" s="971">
        <v>1588</v>
      </c>
      <c r="W70" s="971"/>
      <c r="X70" s="971"/>
      <c r="Y70" s="971"/>
      <c r="Z70" s="971"/>
      <c r="AA70" s="971">
        <v>175</v>
      </c>
      <c r="AB70" s="971"/>
      <c r="AC70" s="971"/>
      <c r="AD70" s="971"/>
      <c r="AE70" s="971"/>
      <c r="AF70" s="971">
        <v>76</v>
      </c>
      <c r="AG70" s="971"/>
      <c r="AH70" s="971"/>
      <c r="AI70" s="971"/>
      <c r="AJ70" s="971"/>
      <c r="AK70" s="971">
        <v>6</v>
      </c>
      <c r="AL70" s="971"/>
      <c r="AM70" s="971"/>
      <c r="AN70" s="971"/>
      <c r="AO70" s="971"/>
      <c r="AP70" s="971">
        <v>33</v>
      </c>
      <c r="AQ70" s="971"/>
      <c r="AR70" s="971"/>
      <c r="AS70" s="971"/>
      <c r="AT70" s="971"/>
      <c r="AU70" s="971">
        <v>10</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548</v>
      </c>
      <c r="C71" s="975"/>
      <c r="D71" s="975"/>
      <c r="E71" s="975"/>
      <c r="F71" s="975"/>
      <c r="G71" s="975"/>
      <c r="H71" s="975"/>
      <c r="I71" s="975"/>
      <c r="J71" s="975"/>
      <c r="K71" s="975"/>
      <c r="L71" s="975"/>
      <c r="M71" s="975"/>
      <c r="N71" s="975"/>
      <c r="O71" s="975"/>
      <c r="P71" s="976"/>
      <c r="Q71" s="977">
        <v>14983</v>
      </c>
      <c r="R71" s="971"/>
      <c r="S71" s="971"/>
      <c r="T71" s="971"/>
      <c r="U71" s="971"/>
      <c r="V71" s="971">
        <v>14962</v>
      </c>
      <c r="W71" s="971"/>
      <c r="X71" s="971"/>
      <c r="Y71" s="971"/>
      <c r="Z71" s="971"/>
      <c r="AA71" s="971">
        <v>20</v>
      </c>
      <c r="AB71" s="971"/>
      <c r="AC71" s="971"/>
      <c r="AD71" s="971"/>
      <c r="AE71" s="971"/>
      <c r="AF71" s="971">
        <v>20</v>
      </c>
      <c r="AG71" s="971"/>
      <c r="AH71" s="971"/>
      <c r="AI71" s="971"/>
      <c r="AJ71" s="971"/>
      <c r="AK71" s="971">
        <v>196</v>
      </c>
      <c r="AL71" s="971"/>
      <c r="AM71" s="971"/>
      <c r="AN71" s="971"/>
      <c r="AO71" s="971"/>
      <c r="AP71" s="971" t="s">
        <v>486</v>
      </c>
      <c r="AQ71" s="971"/>
      <c r="AR71" s="971"/>
      <c r="AS71" s="971"/>
      <c r="AT71" s="971"/>
      <c r="AU71" s="971" t="s">
        <v>486</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549</v>
      </c>
      <c r="C72" s="975"/>
      <c r="D72" s="975"/>
      <c r="E72" s="975"/>
      <c r="F72" s="975"/>
      <c r="G72" s="975"/>
      <c r="H72" s="975"/>
      <c r="I72" s="975"/>
      <c r="J72" s="975"/>
      <c r="K72" s="975"/>
      <c r="L72" s="975"/>
      <c r="M72" s="975"/>
      <c r="N72" s="975"/>
      <c r="O72" s="975"/>
      <c r="P72" s="976"/>
      <c r="Q72" s="977">
        <v>85</v>
      </c>
      <c r="R72" s="971"/>
      <c r="S72" s="971"/>
      <c r="T72" s="971"/>
      <c r="U72" s="971"/>
      <c r="V72" s="971">
        <v>85</v>
      </c>
      <c r="W72" s="971"/>
      <c r="X72" s="971"/>
      <c r="Y72" s="971"/>
      <c r="Z72" s="971"/>
      <c r="AA72" s="971">
        <v>1</v>
      </c>
      <c r="AB72" s="971"/>
      <c r="AC72" s="971"/>
      <c r="AD72" s="971"/>
      <c r="AE72" s="971"/>
      <c r="AF72" s="971">
        <v>1</v>
      </c>
      <c r="AG72" s="971"/>
      <c r="AH72" s="971"/>
      <c r="AI72" s="971"/>
      <c r="AJ72" s="971"/>
      <c r="AK72" s="971">
        <v>12</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550</v>
      </c>
      <c r="C73" s="975"/>
      <c r="D73" s="975"/>
      <c r="E73" s="975"/>
      <c r="F73" s="975"/>
      <c r="G73" s="975"/>
      <c r="H73" s="975"/>
      <c r="I73" s="975"/>
      <c r="J73" s="975"/>
      <c r="K73" s="975"/>
      <c r="L73" s="975"/>
      <c r="M73" s="975"/>
      <c r="N73" s="975"/>
      <c r="O73" s="975"/>
      <c r="P73" s="976"/>
      <c r="Q73" s="977">
        <v>452</v>
      </c>
      <c r="R73" s="971"/>
      <c r="S73" s="971"/>
      <c r="T73" s="971"/>
      <c r="U73" s="971"/>
      <c r="V73" s="971">
        <v>233</v>
      </c>
      <c r="W73" s="971"/>
      <c r="X73" s="971"/>
      <c r="Y73" s="971"/>
      <c r="Z73" s="971"/>
      <c r="AA73" s="971">
        <v>220</v>
      </c>
      <c r="AB73" s="971"/>
      <c r="AC73" s="971"/>
      <c r="AD73" s="971"/>
      <c r="AE73" s="971"/>
      <c r="AF73" s="971">
        <v>220</v>
      </c>
      <c r="AG73" s="971"/>
      <c r="AH73" s="971"/>
      <c r="AI73" s="971"/>
      <c r="AJ73" s="971"/>
      <c r="AK73" s="971" t="s">
        <v>486</v>
      </c>
      <c r="AL73" s="971"/>
      <c r="AM73" s="971"/>
      <c r="AN73" s="971"/>
      <c r="AO73" s="971"/>
      <c r="AP73" s="971" t="s">
        <v>486</v>
      </c>
      <c r="AQ73" s="971"/>
      <c r="AR73" s="971"/>
      <c r="AS73" s="971"/>
      <c r="AT73" s="971"/>
      <c r="AU73" s="971" t="s">
        <v>486</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551</v>
      </c>
      <c r="C74" s="975"/>
      <c r="D74" s="975"/>
      <c r="E74" s="975"/>
      <c r="F74" s="975"/>
      <c r="G74" s="975"/>
      <c r="H74" s="975"/>
      <c r="I74" s="975"/>
      <c r="J74" s="975"/>
      <c r="K74" s="975"/>
      <c r="L74" s="975"/>
      <c r="M74" s="975"/>
      <c r="N74" s="975"/>
      <c r="O74" s="975"/>
      <c r="P74" s="976"/>
      <c r="Q74" s="977">
        <v>1440</v>
      </c>
      <c r="R74" s="971"/>
      <c r="S74" s="971"/>
      <c r="T74" s="971"/>
      <c r="U74" s="971"/>
      <c r="V74" s="971">
        <v>1433</v>
      </c>
      <c r="W74" s="971"/>
      <c r="X74" s="971"/>
      <c r="Y74" s="971"/>
      <c r="Z74" s="971"/>
      <c r="AA74" s="971">
        <v>7</v>
      </c>
      <c r="AB74" s="971"/>
      <c r="AC74" s="971"/>
      <c r="AD74" s="971"/>
      <c r="AE74" s="971"/>
      <c r="AF74" s="971">
        <v>7</v>
      </c>
      <c r="AG74" s="971"/>
      <c r="AH74" s="971"/>
      <c r="AI74" s="971"/>
      <c r="AJ74" s="971"/>
      <c r="AK74" s="971" t="s">
        <v>486</v>
      </c>
      <c r="AL74" s="971"/>
      <c r="AM74" s="971"/>
      <c r="AN74" s="971"/>
      <c r="AO74" s="971"/>
      <c r="AP74" s="971" t="s">
        <v>486</v>
      </c>
      <c r="AQ74" s="971"/>
      <c r="AR74" s="971"/>
      <c r="AS74" s="971"/>
      <c r="AT74" s="971"/>
      <c r="AU74" s="971" t="s">
        <v>486</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552</v>
      </c>
      <c r="C75" s="975"/>
      <c r="D75" s="975"/>
      <c r="E75" s="975"/>
      <c r="F75" s="975"/>
      <c r="G75" s="975"/>
      <c r="H75" s="975"/>
      <c r="I75" s="975"/>
      <c r="J75" s="975"/>
      <c r="K75" s="975"/>
      <c r="L75" s="975"/>
      <c r="M75" s="975"/>
      <c r="N75" s="975"/>
      <c r="O75" s="975"/>
      <c r="P75" s="976"/>
      <c r="Q75" s="978">
        <v>388762</v>
      </c>
      <c r="R75" s="979"/>
      <c r="S75" s="979"/>
      <c r="T75" s="979"/>
      <c r="U75" s="980"/>
      <c r="V75" s="981">
        <v>379528</v>
      </c>
      <c r="W75" s="979"/>
      <c r="X75" s="979"/>
      <c r="Y75" s="979"/>
      <c r="Z75" s="980"/>
      <c r="AA75" s="981">
        <v>9234</v>
      </c>
      <c r="AB75" s="979"/>
      <c r="AC75" s="979"/>
      <c r="AD75" s="979"/>
      <c r="AE75" s="980"/>
      <c r="AF75" s="981">
        <v>8886</v>
      </c>
      <c r="AG75" s="979"/>
      <c r="AH75" s="979"/>
      <c r="AI75" s="979"/>
      <c r="AJ75" s="980"/>
      <c r="AK75" s="981">
        <v>3256</v>
      </c>
      <c r="AL75" s="979"/>
      <c r="AM75" s="979"/>
      <c r="AN75" s="979"/>
      <c r="AO75" s="980"/>
      <c r="AP75" s="981" t="s">
        <v>486</v>
      </c>
      <c r="AQ75" s="979"/>
      <c r="AR75" s="979"/>
      <c r="AS75" s="979"/>
      <c r="AT75" s="980"/>
      <c r="AU75" s="981" t="s">
        <v>486</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375</v>
      </c>
      <c r="B88" s="937" t="s">
        <v>399</v>
      </c>
      <c r="C88" s="938"/>
      <c r="D88" s="938"/>
      <c r="E88" s="938"/>
      <c r="F88" s="938"/>
      <c r="G88" s="938"/>
      <c r="H88" s="938"/>
      <c r="I88" s="938"/>
      <c r="J88" s="938"/>
      <c r="K88" s="938"/>
      <c r="L88" s="938"/>
      <c r="M88" s="938"/>
      <c r="N88" s="938"/>
      <c r="O88" s="938"/>
      <c r="P88" s="948"/>
      <c r="Q88" s="961"/>
      <c r="R88" s="962"/>
      <c r="S88" s="962"/>
      <c r="T88" s="962"/>
      <c r="U88" s="962"/>
      <c r="V88" s="962"/>
      <c r="W88" s="962"/>
      <c r="X88" s="962"/>
      <c r="Y88" s="962"/>
      <c r="Z88" s="962"/>
      <c r="AA88" s="962"/>
      <c r="AB88" s="962"/>
      <c r="AC88" s="962"/>
      <c r="AD88" s="962"/>
      <c r="AE88" s="962"/>
      <c r="AF88" s="963">
        <v>9288</v>
      </c>
      <c r="AG88" s="963"/>
      <c r="AH88" s="963"/>
      <c r="AI88" s="963"/>
      <c r="AJ88" s="963"/>
      <c r="AK88" s="962"/>
      <c r="AL88" s="962"/>
      <c r="AM88" s="962"/>
      <c r="AN88" s="962"/>
      <c r="AO88" s="962"/>
      <c r="AP88" s="963">
        <v>1743</v>
      </c>
      <c r="AQ88" s="963"/>
      <c r="AR88" s="963"/>
      <c r="AS88" s="963"/>
      <c r="AT88" s="963"/>
      <c r="AU88" s="963">
        <v>169</v>
      </c>
      <c r="AV88" s="963"/>
      <c r="AW88" s="963"/>
      <c r="AX88" s="963"/>
      <c r="AY88" s="963"/>
      <c r="AZ88" s="959"/>
      <c r="BA88" s="959"/>
      <c r="BB88" s="959"/>
      <c r="BC88" s="959"/>
      <c r="BD88" s="960"/>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375</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26" customFormat="1" ht="26.25" customHeight="1" x14ac:dyDescent="0.15">
      <c r="A110" s="809" t="s">
        <v>412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640083</v>
      </c>
      <c r="AB110" s="889"/>
      <c r="AC110" s="889"/>
      <c r="AD110" s="889"/>
      <c r="AE110" s="890"/>
      <c r="AF110" s="891">
        <v>672775</v>
      </c>
      <c r="AG110" s="889"/>
      <c r="AH110" s="889"/>
      <c r="AI110" s="889"/>
      <c r="AJ110" s="890"/>
      <c r="AK110" s="891">
        <v>675615</v>
      </c>
      <c r="AL110" s="889"/>
      <c r="AM110" s="889"/>
      <c r="AN110" s="889"/>
      <c r="AO110" s="890"/>
      <c r="AP110" s="892">
        <v>16.899999999999999</v>
      </c>
      <c r="AQ110" s="893"/>
      <c r="AR110" s="893"/>
      <c r="AS110" s="893"/>
      <c r="AT110" s="894"/>
      <c r="AU110" s="930" t="s">
        <v>69</v>
      </c>
      <c r="AV110" s="931"/>
      <c r="AW110" s="931"/>
      <c r="AX110" s="931"/>
      <c r="AY110" s="931"/>
      <c r="AZ110" s="860" t="s">
        <v>413</v>
      </c>
      <c r="BA110" s="810"/>
      <c r="BB110" s="810"/>
      <c r="BC110" s="810"/>
      <c r="BD110" s="810"/>
      <c r="BE110" s="810"/>
      <c r="BF110" s="810"/>
      <c r="BG110" s="810"/>
      <c r="BH110" s="810"/>
      <c r="BI110" s="810"/>
      <c r="BJ110" s="810"/>
      <c r="BK110" s="810"/>
      <c r="BL110" s="810"/>
      <c r="BM110" s="810"/>
      <c r="BN110" s="810"/>
      <c r="BO110" s="810"/>
      <c r="BP110" s="811"/>
      <c r="BQ110" s="861">
        <v>7609687</v>
      </c>
      <c r="BR110" s="842"/>
      <c r="BS110" s="842"/>
      <c r="BT110" s="842"/>
      <c r="BU110" s="842"/>
      <c r="BV110" s="842">
        <v>7364235</v>
      </c>
      <c r="BW110" s="842"/>
      <c r="BX110" s="842"/>
      <c r="BY110" s="842"/>
      <c r="BZ110" s="842"/>
      <c r="CA110" s="842">
        <v>7928948</v>
      </c>
      <c r="CB110" s="842"/>
      <c r="CC110" s="842"/>
      <c r="CD110" s="842"/>
      <c r="CE110" s="842"/>
      <c r="CF110" s="866">
        <v>198.1</v>
      </c>
      <c r="CG110" s="867"/>
      <c r="CH110" s="867"/>
      <c r="CI110" s="867"/>
      <c r="CJ110" s="867"/>
      <c r="CK110" s="926" t="s">
        <v>414</v>
      </c>
      <c r="CL110" s="819"/>
      <c r="CM110" s="860" t="s">
        <v>415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26"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7" t="s">
        <v>417</v>
      </c>
      <c r="BA111" s="752"/>
      <c r="BB111" s="752"/>
      <c r="BC111" s="752"/>
      <c r="BD111" s="752"/>
      <c r="BE111" s="752"/>
      <c r="BF111" s="752"/>
      <c r="BG111" s="752"/>
      <c r="BH111" s="752"/>
      <c r="BI111" s="752"/>
      <c r="BJ111" s="752"/>
      <c r="BK111" s="752"/>
      <c r="BL111" s="752"/>
      <c r="BM111" s="752"/>
      <c r="BN111" s="752"/>
      <c r="BO111" s="752"/>
      <c r="BP111" s="753"/>
      <c r="BQ111" s="789" t="s">
        <v>121</v>
      </c>
      <c r="BR111" s="790"/>
      <c r="BS111" s="790"/>
      <c r="BT111" s="790"/>
      <c r="BU111" s="790"/>
      <c r="BV111" s="790" t="s">
        <v>121</v>
      </c>
      <c r="BW111" s="790"/>
      <c r="BX111" s="790"/>
      <c r="BY111" s="790"/>
      <c r="BZ111" s="790"/>
      <c r="CA111" s="790" t="s">
        <v>121</v>
      </c>
      <c r="CB111" s="790"/>
      <c r="CC111" s="790"/>
      <c r="CD111" s="790"/>
      <c r="CE111" s="790"/>
      <c r="CF111" s="875" t="s">
        <v>121</v>
      </c>
      <c r="CG111" s="876"/>
      <c r="CH111" s="876"/>
      <c r="CI111" s="876"/>
      <c r="CJ111" s="876"/>
      <c r="CK111" s="927"/>
      <c r="CL111" s="821"/>
      <c r="CM111" s="817"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121</v>
      </c>
      <c r="DH111" s="790"/>
      <c r="DI111" s="790"/>
      <c r="DJ111" s="790"/>
      <c r="DK111" s="790"/>
      <c r="DL111" s="790" t="s">
        <v>121</v>
      </c>
      <c r="DM111" s="790"/>
      <c r="DN111" s="790"/>
      <c r="DO111" s="790"/>
      <c r="DP111" s="790"/>
      <c r="DQ111" s="790" t="s">
        <v>121</v>
      </c>
      <c r="DR111" s="790"/>
      <c r="DS111" s="790"/>
      <c r="DT111" s="790"/>
      <c r="DU111" s="790"/>
      <c r="DV111" s="796" t="s">
        <v>121</v>
      </c>
      <c r="DW111" s="796"/>
      <c r="DX111" s="796"/>
      <c r="DY111" s="796"/>
      <c r="DZ111" s="797"/>
    </row>
    <row r="112" spans="1:131" s="226"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7" t="s">
        <v>421</v>
      </c>
      <c r="BA112" s="752"/>
      <c r="BB112" s="752"/>
      <c r="BC112" s="752"/>
      <c r="BD112" s="752"/>
      <c r="BE112" s="752"/>
      <c r="BF112" s="752"/>
      <c r="BG112" s="752"/>
      <c r="BH112" s="752"/>
      <c r="BI112" s="752"/>
      <c r="BJ112" s="752"/>
      <c r="BK112" s="752"/>
      <c r="BL112" s="752"/>
      <c r="BM112" s="752"/>
      <c r="BN112" s="752"/>
      <c r="BO112" s="752"/>
      <c r="BP112" s="753"/>
      <c r="BQ112" s="789">
        <v>4636673</v>
      </c>
      <c r="BR112" s="790"/>
      <c r="BS112" s="790"/>
      <c r="BT112" s="790"/>
      <c r="BU112" s="790"/>
      <c r="BV112" s="790">
        <v>4548785</v>
      </c>
      <c r="BW112" s="790"/>
      <c r="BX112" s="790"/>
      <c r="BY112" s="790"/>
      <c r="BZ112" s="790"/>
      <c r="CA112" s="790">
        <v>4119894</v>
      </c>
      <c r="CB112" s="790"/>
      <c r="CC112" s="790"/>
      <c r="CD112" s="790"/>
      <c r="CE112" s="790"/>
      <c r="CF112" s="875">
        <v>103</v>
      </c>
      <c r="CG112" s="876"/>
      <c r="CH112" s="876"/>
      <c r="CI112" s="876"/>
      <c r="CJ112" s="876"/>
      <c r="CK112" s="927"/>
      <c r="CL112" s="821"/>
      <c r="CM112" s="817"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121</v>
      </c>
      <c r="DH112" s="790"/>
      <c r="DI112" s="790"/>
      <c r="DJ112" s="790"/>
      <c r="DK112" s="790"/>
      <c r="DL112" s="790" t="s">
        <v>121</v>
      </c>
      <c r="DM112" s="790"/>
      <c r="DN112" s="790"/>
      <c r="DO112" s="790"/>
      <c r="DP112" s="790"/>
      <c r="DQ112" s="790" t="s">
        <v>121</v>
      </c>
      <c r="DR112" s="790"/>
      <c r="DS112" s="790"/>
      <c r="DT112" s="790"/>
      <c r="DU112" s="790"/>
      <c r="DV112" s="796" t="s">
        <v>121</v>
      </c>
      <c r="DW112" s="796"/>
      <c r="DX112" s="796"/>
      <c r="DY112" s="796"/>
      <c r="DZ112" s="797"/>
    </row>
    <row r="113" spans="1:130" s="226"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317644</v>
      </c>
      <c r="AB113" s="919"/>
      <c r="AC113" s="919"/>
      <c r="AD113" s="919"/>
      <c r="AE113" s="920"/>
      <c r="AF113" s="921">
        <v>250843</v>
      </c>
      <c r="AG113" s="919"/>
      <c r="AH113" s="919"/>
      <c r="AI113" s="919"/>
      <c r="AJ113" s="920"/>
      <c r="AK113" s="921">
        <v>243684</v>
      </c>
      <c r="AL113" s="919"/>
      <c r="AM113" s="919"/>
      <c r="AN113" s="919"/>
      <c r="AO113" s="920"/>
      <c r="AP113" s="922">
        <v>6.1</v>
      </c>
      <c r="AQ113" s="923"/>
      <c r="AR113" s="923"/>
      <c r="AS113" s="923"/>
      <c r="AT113" s="924"/>
      <c r="AU113" s="932"/>
      <c r="AV113" s="933"/>
      <c r="AW113" s="933"/>
      <c r="AX113" s="933"/>
      <c r="AY113" s="933"/>
      <c r="AZ113" s="817" t="s">
        <v>424</v>
      </c>
      <c r="BA113" s="752"/>
      <c r="BB113" s="752"/>
      <c r="BC113" s="752"/>
      <c r="BD113" s="752"/>
      <c r="BE113" s="752"/>
      <c r="BF113" s="752"/>
      <c r="BG113" s="752"/>
      <c r="BH113" s="752"/>
      <c r="BI113" s="752"/>
      <c r="BJ113" s="752"/>
      <c r="BK113" s="752"/>
      <c r="BL113" s="752"/>
      <c r="BM113" s="752"/>
      <c r="BN113" s="752"/>
      <c r="BO113" s="752"/>
      <c r="BP113" s="753"/>
      <c r="BQ113" s="789">
        <v>180605</v>
      </c>
      <c r="BR113" s="790"/>
      <c r="BS113" s="790"/>
      <c r="BT113" s="790"/>
      <c r="BU113" s="790"/>
      <c r="BV113" s="790">
        <v>175412</v>
      </c>
      <c r="BW113" s="790"/>
      <c r="BX113" s="790"/>
      <c r="BY113" s="790"/>
      <c r="BZ113" s="790"/>
      <c r="CA113" s="790">
        <v>168109</v>
      </c>
      <c r="CB113" s="790"/>
      <c r="CC113" s="790"/>
      <c r="CD113" s="790"/>
      <c r="CE113" s="790"/>
      <c r="CF113" s="875">
        <v>4.2</v>
      </c>
      <c r="CG113" s="876"/>
      <c r="CH113" s="876"/>
      <c r="CI113" s="876"/>
      <c r="CJ113" s="876"/>
      <c r="CK113" s="927"/>
      <c r="CL113" s="821"/>
      <c r="CM113" s="817"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26"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22863</v>
      </c>
      <c r="AB114" s="780"/>
      <c r="AC114" s="780"/>
      <c r="AD114" s="780"/>
      <c r="AE114" s="781"/>
      <c r="AF114" s="782">
        <v>23104</v>
      </c>
      <c r="AG114" s="780"/>
      <c r="AH114" s="780"/>
      <c r="AI114" s="780"/>
      <c r="AJ114" s="781"/>
      <c r="AK114" s="782">
        <v>26533</v>
      </c>
      <c r="AL114" s="780"/>
      <c r="AM114" s="780"/>
      <c r="AN114" s="780"/>
      <c r="AO114" s="781"/>
      <c r="AP114" s="824">
        <v>0.7</v>
      </c>
      <c r="AQ114" s="825"/>
      <c r="AR114" s="825"/>
      <c r="AS114" s="825"/>
      <c r="AT114" s="826"/>
      <c r="AU114" s="932"/>
      <c r="AV114" s="933"/>
      <c r="AW114" s="933"/>
      <c r="AX114" s="933"/>
      <c r="AY114" s="933"/>
      <c r="AZ114" s="817" t="s">
        <v>427</v>
      </c>
      <c r="BA114" s="752"/>
      <c r="BB114" s="752"/>
      <c r="BC114" s="752"/>
      <c r="BD114" s="752"/>
      <c r="BE114" s="752"/>
      <c r="BF114" s="752"/>
      <c r="BG114" s="752"/>
      <c r="BH114" s="752"/>
      <c r="BI114" s="752"/>
      <c r="BJ114" s="752"/>
      <c r="BK114" s="752"/>
      <c r="BL114" s="752"/>
      <c r="BM114" s="752"/>
      <c r="BN114" s="752"/>
      <c r="BO114" s="752"/>
      <c r="BP114" s="753"/>
      <c r="BQ114" s="789">
        <v>605626</v>
      </c>
      <c r="BR114" s="790"/>
      <c r="BS114" s="790"/>
      <c r="BT114" s="790"/>
      <c r="BU114" s="790"/>
      <c r="BV114" s="790">
        <v>689954</v>
      </c>
      <c r="BW114" s="790"/>
      <c r="BX114" s="790"/>
      <c r="BY114" s="790"/>
      <c r="BZ114" s="790"/>
      <c r="CA114" s="790">
        <v>464532</v>
      </c>
      <c r="CB114" s="790"/>
      <c r="CC114" s="790"/>
      <c r="CD114" s="790"/>
      <c r="CE114" s="790"/>
      <c r="CF114" s="875">
        <v>11.6</v>
      </c>
      <c r="CG114" s="876"/>
      <c r="CH114" s="876"/>
      <c r="CI114" s="876"/>
      <c r="CJ114" s="876"/>
      <c r="CK114" s="927"/>
      <c r="CL114" s="821"/>
      <c r="CM114" s="817"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26"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7" t="s">
        <v>430</v>
      </c>
      <c r="BA115" s="752"/>
      <c r="BB115" s="752"/>
      <c r="BC115" s="752"/>
      <c r="BD115" s="752"/>
      <c r="BE115" s="752"/>
      <c r="BF115" s="752"/>
      <c r="BG115" s="752"/>
      <c r="BH115" s="752"/>
      <c r="BI115" s="752"/>
      <c r="BJ115" s="752"/>
      <c r="BK115" s="752"/>
      <c r="BL115" s="752"/>
      <c r="BM115" s="752"/>
      <c r="BN115" s="752"/>
      <c r="BO115" s="752"/>
      <c r="BP115" s="753"/>
      <c r="BQ115" s="789" t="s">
        <v>121</v>
      </c>
      <c r="BR115" s="790"/>
      <c r="BS115" s="790"/>
      <c r="BT115" s="790"/>
      <c r="BU115" s="790"/>
      <c r="BV115" s="790">
        <v>257</v>
      </c>
      <c r="BW115" s="790"/>
      <c r="BX115" s="790"/>
      <c r="BY115" s="790"/>
      <c r="BZ115" s="790"/>
      <c r="CA115" s="790">
        <v>557</v>
      </c>
      <c r="CB115" s="790"/>
      <c r="CC115" s="790"/>
      <c r="CD115" s="790"/>
      <c r="CE115" s="790"/>
      <c r="CF115" s="875">
        <v>0</v>
      </c>
      <c r="CG115" s="876"/>
      <c r="CH115" s="876"/>
      <c r="CI115" s="876"/>
      <c r="CJ115" s="876"/>
      <c r="CK115" s="927"/>
      <c r="CL115" s="821"/>
      <c r="CM115" s="817"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26"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789" t="s">
        <v>121</v>
      </c>
      <c r="BR116" s="790"/>
      <c r="BS116" s="790"/>
      <c r="BT116" s="790"/>
      <c r="BU116" s="790"/>
      <c r="BV116" s="790" t="s">
        <v>121</v>
      </c>
      <c r="BW116" s="790"/>
      <c r="BX116" s="790"/>
      <c r="BY116" s="790"/>
      <c r="BZ116" s="790"/>
      <c r="CA116" s="790" t="s">
        <v>121</v>
      </c>
      <c r="CB116" s="790"/>
      <c r="CC116" s="790"/>
      <c r="CD116" s="790"/>
      <c r="CE116" s="790"/>
      <c r="CF116" s="875" t="s">
        <v>121</v>
      </c>
      <c r="CG116" s="876"/>
      <c r="CH116" s="876"/>
      <c r="CI116" s="876"/>
      <c r="CJ116" s="876"/>
      <c r="CK116" s="927"/>
      <c r="CL116" s="821"/>
      <c r="CM116" s="817"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26"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980590</v>
      </c>
      <c r="AB117" s="903"/>
      <c r="AC117" s="903"/>
      <c r="AD117" s="903"/>
      <c r="AE117" s="904"/>
      <c r="AF117" s="905">
        <v>946722</v>
      </c>
      <c r="AG117" s="903"/>
      <c r="AH117" s="903"/>
      <c r="AI117" s="903"/>
      <c r="AJ117" s="904"/>
      <c r="AK117" s="905">
        <v>945832</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789" t="s">
        <v>121</v>
      </c>
      <c r="BR117" s="790"/>
      <c r="BS117" s="790"/>
      <c r="BT117" s="790"/>
      <c r="BU117" s="790"/>
      <c r="BV117" s="790" t="s">
        <v>121</v>
      </c>
      <c r="BW117" s="790"/>
      <c r="BX117" s="790"/>
      <c r="BY117" s="790"/>
      <c r="BZ117" s="790"/>
      <c r="CA117" s="790" t="s">
        <v>121</v>
      </c>
      <c r="CB117" s="790"/>
      <c r="CC117" s="790"/>
      <c r="CD117" s="790"/>
      <c r="CE117" s="790"/>
      <c r="CF117" s="875" t="s">
        <v>121</v>
      </c>
      <c r="CG117" s="876"/>
      <c r="CH117" s="876"/>
      <c r="CI117" s="876"/>
      <c r="CJ117" s="876"/>
      <c r="CK117" s="927"/>
      <c r="CL117" s="821"/>
      <c r="CM117" s="817"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26"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7"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26" customFormat="1" ht="26.25" customHeight="1" x14ac:dyDescent="0.15">
      <c r="A119" s="818" t="s">
        <v>414</v>
      </c>
      <c r="B119" s="819"/>
      <c r="C119" s="860" t="s">
        <v>415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47" t="s">
        <v>177</v>
      </c>
      <c r="BA119" s="247"/>
      <c r="BB119" s="247"/>
      <c r="BC119" s="247"/>
      <c r="BD119" s="247"/>
      <c r="BE119" s="247"/>
      <c r="BF119" s="247"/>
      <c r="BG119" s="247"/>
      <c r="BH119" s="247"/>
      <c r="BI119" s="247"/>
      <c r="BJ119" s="247"/>
      <c r="BK119" s="247"/>
      <c r="BL119" s="247"/>
      <c r="BM119" s="247"/>
      <c r="BN119" s="247"/>
      <c r="BO119" s="877" t="s">
        <v>440</v>
      </c>
      <c r="BP119" s="878"/>
      <c r="BQ119" s="879">
        <v>13032591</v>
      </c>
      <c r="BR119" s="845"/>
      <c r="BS119" s="845"/>
      <c r="BT119" s="845"/>
      <c r="BU119" s="845"/>
      <c r="BV119" s="845">
        <v>12778643</v>
      </c>
      <c r="BW119" s="845"/>
      <c r="BX119" s="845"/>
      <c r="BY119" s="845"/>
      <c r="BZ119" s="845"/>
      <c r="CA119" s="845">
        <v>12682040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26" customFormat="1" ht="26.25" customHeight="1" x14ac:dyDescent="0.15">
      <c r="A120" s="820"/>
      <c r="B120" s="821"/>
      <c r="C120" s="817"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10"/>
      <c r="BB120" s="810"/>
      <c r="BC120" s="810"/>
      <c r="BD120" s="810"/>
      <c r="BE120" s="810"/>
      <c r="BF120" s="810"/>
      <c r="BG120" s="810"/>
      <c r="BH120" s="810"/>
      <c r="BI120" s="810"/>
      <c r="BJ120" s="810"/>
      <c r="BK120" s="810"/>
      <c r="BL120" s="810"/>
      <c r="BM120" s="810"/>
      <c r="BN120" s="810"/>
      <c r="BO120" s="810"/>
      <c r="BP120" s="811"/>
      <c r="BQ120" s="861">
        <v>2558874</v>
      </c>
      <c r="BR120" s="842"/>
      <c r="BS120" s="842"/>
      <c r="BT120" s="842"/>
      <c r="BU120" s="842"/>
      <c r="BV120" s="842">
        <v>3011392</v>
      </c>
      <c r="BW120" s="842"/>
      <c r="BX120" s="842"/>
      <c r="BY120" s="842"/>
      <c r="BZ120" s="842"/>
      <c r="CA120" s="842">
        <v>2812024</v>
      </c>
      <c r="CB120" s="842"/>
      <c r="CC120" s="842"/>
      <c r="CD120" s="842"/>
      <c r="CE120" s="842"/>
      <c r="CF120" s="866">
        <v>70.3</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4636673</v>
      </c>
      <c r="DH120" s="842"/>
      <c r="DI120" s="842"/>
      <c r="DJ120" s="842"/>
      <c r="DK120" s="842"/>
      <c r="DL120" s="842">
        <v>4548785</v>
      </c>
      <c r="DM120" s="842"/>
      <c r="DN120" s="842"/>
      <c r="DO120" s="842"/>
      <c r="DP120" s="842"/>
      <c r="DQ120" s="842">
        <v>4119894</v>
      </c>
      <c r="DR120" s="842"/>
      <c r="DS120" s="842"/>
      <c r="DT120" s="842"/>
      <c r="DU120" s="842"/>
      <c r="DV120" s="843">
        <v>103</v>
      </c>
      <c r="DW120" s="843"/>
      <c r="DX120" s="843"/>
      <c r="DY120" s="843"/>
      <c r="DZ120" s="844"/>
    </row>
    <row r="121" spans="1:130" s="226"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7" t="s">
        <v>446</v>
      </c>
      <c r="BA121" s="752"/>
      <c r="BB121" s="752"/>
      <c r="BC121" s="752"/>
      <c r="BD121" s="752"/>
      <c r="BE121" s="752"/>
      <c r="BF121" s="752"/>
      <c r="BG121" s="752"/>
      <c r="BH121" s="752"/>
      <c r="BI121" s="752"/>
      <c r="BJ121" s="752"/>
      <c r="BK121" s="752"/>
      <c r="BL121" s="752"/>
      <c r="BM121" s="752"/>
      <c r="BN121" s="752"/>
      <c r="BO121" s="752"/>
      <c r="BP121" s="753"/>
      <c r="BQ121" s="789" t="s">
        <v>121</v>
      </c>
      <c r="BR121" s="790"/>
      <c r="BS121" s="790"/>
      <c r="BT121" s="790"/>
      <c r="BU121" s="790"/>
      <c r="BV121" s="790" t="s">
        <v>121</v>
      </c>
      <c r="BW121" s="790"/>
      <c r="BX121" s="790"/>
      <c r="BY121" s="790"/>
      <c r="BZ121" s="790"/>
      <c r="CA121" s="790" t="s">
        <v>121</v>
      </c>
      <c r="CB121" s="790"/>
      <c r="CC121" s="790"/>
      <c r="CD121" s="790"/>
      <c r="CE121" s="790"/>
      <c r="CF121" s="875" t="s">
        <v>121</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789" t="s">
        <v>121</v>
      </c>
      <c r="DH121" s="790"/>
      <c r="DI121" s="790"/>
      <c r="DJ121" s="790"/>
      <c r="DK121" s="790"/>
      <c r="DL121" s="790" t="s">
        <v>121</v>
      </c>
      <c r="DM121" s="790"/>
      <c r="DN121" s="790"/>
      <c r="DO121" s="790"/>
      <c r="DP121" s="790"/>
      <c r="DQ121" s="790" t="s">
        <v>121</v>
      </c>
      <c r="DR121" s="790"/>
      <c r="DS121" s="790"/>
      <c r="DT121" s="790"/>
      <c r="DU121" s="790"/>
      <c r="DV121" s="796" t="s">
        <v>121</v>
      </c>
      <c r="DW121" s="796"/>
      <c r="DX121" s="796"/>
      <c r="DY121" s="796"/>
      <c r="DZ121" s="797"/>
    </row>
    <row r="122" spans="1:130" s="226" customFormat="1" ht="26.25" customHeight="1" x14ac:dyDescent="0.15">
      <c r="A122" s="820"/>
      <c r="B122" s="821"/>
      <c r="C122" s="817"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7748415</v>
      </c>
      <c r="BR122" s="845"/>
      <c r="BS122" s="845"/>
      <c r="BT122" s="845"/>
      <c r="BU122" s="845"/>
      <c r="BV122" s="845">
        <v>7546189</v>
      </c>
      <c r="BW122" s="845"/>
      <c r="BX122" s="845"/>
      <c r="BY122" s="845"/>
      <c r="BZ122" s="845"/>
      <c r="CA122" s="845">
        <v>7543285</v>
      </c>
      <c r="CB122" s="845"/>
      <c r="CC122" s="845"/>
      <c r="CD122" s="845"/>
      <c r="CE122" s="845"/>
      <c r="CF122" s="846">
        <v>188.5</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789" t="s">
        <v>121</v>
      </c>
      <c r="DH122" s="790"/>
      <c r="DI122" s="790"/>
      <c r="DJ122" s="790"/>
      <c r="DK122" s="790"/>
      <c r="DL122" s="790" t="s">
        <v>121</v>
      </c>
      <c r="DM122" s="790"/>
      <c r="DN122" s="790"/>
      <c r="DO122" s="790"/>
      <c r="DP122" s="790"/>
      <c r="DQ122" s="790" t="s">
        <v>121</v>
      </c>
      <c r="DR122" s="790"/>
      <c r="DS122" s="790"/>
      <c r="DT122" s="790"/>
      <c r="DU122" s="790"/>
      <c r="DV122" s="796" t="s">
        <v>121</v>
      </c>
      <c r="DW122" s="796"/>
      <c r="DX122" s="796"/>
      <c r="DY122" s="796"/>
      <c r="DZ122" s="797"/>
    </row>
    <row r="123" spans="1:130" s="226" customFormat="1" ht="26.25" customHeight="1" x14ac:dyDescent="0.15">
      <c r="A123" s="820"/>
      <c r="B123" s="821"/>
      <c r="C123" s="817"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47" t="s">
        <v>177</v>
      </c>
      <c r="BA123" s="247"/>
      <c r="BB123" s="247"/>
      <c r="BC123" s="247"/>
      <c r="BD123" s="247"/>
      <c r="BE123" s="247"/>
      <c r="BF123" s="247"/>
      <c r="BG123" s="247"/>
      <c r="BH123" s="247"/>
      <c r="BI123" s="247"/>
      <c r="BJ123" s="247"/>
      <c r="BK123" s="247"/>
      <c r="BL123" s="247"/>
      <c r="BM123" s="247"/>
      <c r="BN123" s="247"/>
      <c r="BO123" s="877" t="s">
        <v>448</v>
      </c>
      <c r="BP123" s="878"/>
      <c r="BQ123" s="832">
        <v>10307289</v>
      </c>
      <c r="BR123" s="833"/>
      <c r="BS123" s="833"/>
      <c r="BT123" s="833"/>
      <c r="BU123" s="833"/>
      <c r="BV123" s="833">
        <v>10557581</v>
      </c>
      <c r="BW123" s="833"/>
      <c r="BX123" s="833"/>
      <c r="BY123" s="833"/>
      <c r="BZ123" s="833"/>
      <c r="CA123" s="833">
        <v>10355309</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26" customFormat="1" ht="26.25" customHeight="1" thickBot="1" x14ac:dyDescent="0.2">
      <c r="A124" s="820"/>
      <c r="B124" s="821"/>
      <c r="C124" s="817"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66.5</v>
      </c>
      <c r="BR124" s="831"/>
      <c r="BS124" s="831"/>
      <c r="BT124" s="831"/>
      <c r="BU124" s="831"/>
      <c r="BV124" s="831">
        <v>56.2</v>
      </c>
      <c r="BW124" s="831"/>
      <c r="BX124" s="831"/>
      <c r="BY124" s="831"/>
      <c r="BZ124" s="831"/>
      <c r="CA124" s="831">
        <v>58.1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26" customFormat="1" ht="26.25" customHeight="1" x14ac:dyDescent="0.15">
      <c r="A125" s="820"/>
      <c r="B125" s="821"/>
      <c r="C125" s="817"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451</v>
      </c>
      <c r="CL125" s="852"/>
      <c r="CM125" s="852"/>
      <c r="CN125" s="852"/>
      <c r="CO125" s="853"/>
      <c r="CP125" s="860" t="s">
        <v>452</v>
      </c>
      <c r="CQ125" s="810"/>
      <c r="CR125" s="810"/>
      <c r="CS125" s="810"/>
      <c r="CT125" s="810"/>
      <c r="CU125" s="810"/>
      <c r="CV125" s="810"/>
      <c r="CW125" s="810"/>
      <c r="CX125" s="810"/>
      <c r="CY125" s="810"/>
      <c r="CZ125" s="810"/>
      <c r="DA125" s="810"/>
      <c r="DB125" s="810"/>
      <c r="DC125" s="810"/>
      <c r="DD125" s="810"/>
      <c r="DE125" s="810"/>
      <c r="DF125" s="811"/>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26" customFormat="1" ht="26.25" customHeight="1" thickBot="1" x14ac:dyDescent="0.2">
      <c r="A126" s="820"/>
      <c r="B126" s="821"/>
      <c r="C126" s="817"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7" t="s">
        <v>453</v>
      </c>
      <c r="CQ126" s="752"/>
      <c r="CR126" s="752"/>
      <c r="CS126" s="752"/>
      <c r="CT126" s="752"/>
      <c r="CU126" s="752"/>
      <c r="CV126" s="752"/>
      <c r="CW126" s="752"/>
      <c r="CX126" s="752"/>
      <c r="CY126" s="752"/>
      <c r="CZ126" s="752"/>
      <c r="DA126" s="752"/>
      <c r="DB126" s="752"/>
      <c r="DC126" s="752"/>
      <c r="DD126" s="752"/>
      <c r="DE126" s="752"/>
      <c r="DF126" s="753"/>
      <c r="DG126" s="789" t="s">
        <v>121</v>
      </c>
      <c r="DH126" s="790"/>
      <c r="DI126" s="790"/>
      <c r="DJ126" s="790"/>
      <c r="DK126" s="790"/>
      <c r="DL126" s="790" t="s">
        <v>121</v>
      </c>
      <c r="DM126" s="790"/>
      <c r="DN126" s="790"/>
      <c r="DO126" s="790"/>
      <c r="DP126" s="790"/>
      <c r="DQ126" s="790" t="s">
        <v>121</v>
      </c>
      <c r="DR126" s="790"/>
      <c r="DS126" s="790"/>
      <c r="DT126" s="790"/>
      <c r="DU126" s="790"/>
      <c r="DV126" s="796" t="s">
        <v>121</v>
      </c>
      <c r="DW126" s="796"/>
      <c r="DX126" s="796"/>
      <c r="DY126" s="796"/>
      <c r="DZ126" s="797"/>
    </row>
    <row r="127" spans="1:130" s="226"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28"/>
      <c r="AV127" s="228"/>
      <c r="AW127" s="228"/>
      <c r="AX127" s="841" t="s">
        <v>455</v>
      </c>
      <c r="AY127" s="814"/>
      <c r="AZ127" s="814"/>
      <c r="BA127" s="814"/>
      <c r="BB127" s="814"/>
      <c r="BC127" s="814"/>
      <c r="BD127" s="814"/>
      <c r="BE127" s="815"/>
      <c r="BF127" s="813" t="s">
        <v>456</v>
      </c>
      <c r="BG127" s="814"/>
      <c r="BH127" s="814"/>
      <c r="BI127" s="814"/>
      <c r="BJ127" s="814"/>
      <c r="BK127" s="814"/>
      <c r="BL127" s="815"/>
      <c r="BM127" s="813" t="s">
        <v>457</v>
      </c>
      <c r="BN127" s="814"/>
      <c r="BO127" s="814"/>
      <c r="BP127" s="814"/>
      <c r="BQ127" s="814"/>
      <c r="BR127" s="814"/>
      <c r="BS127" s="815"/>
      <c r="BT127" s="813" t="s">
        <v>458</v>
      </c>
      <c r="BU127" s="814"/>
      <c r="BV127" s="814"/>
      <c r="BW127" s="814"/>
      <c r="BX127" s="814"/>
      <c r="BY127" s="814"/>
      <c r="BZ127" s="816"/>
      <c r="CA127" s="228"/>
      <c r="CB127" s="228"/>
      <c r="CC127" s="228"/>
      <c r="CD127" s="251"/>
      <c r="CE127" s="251"/>
      <c r="CF127" s="251"/>
      <c r="CG127" s="228"/>
      <c r="CH127" s="228"/>
      <c r="CI127" s="228"/>
      <c r="CJ127" s="250"/>
      <c r="CK127" s="854"/>
      <c r="CL127" s="855"/>
      <c r="CM127" s="855"/>
      <c r="CN127" s="855"/>
      <c r="CO127" s="856"/>
      <c r="CP127" s="817" t="s">
        <v>459</v>
      </c>
      <c r="CQ127" s="752"/>
      <c r="CR127" s="752"/>
      <c r="CS127" s="752"/>
      <c r="CT127" s="752"/>
      <c r="CU127" s="752"/>
      <c r="CV127" s="752"/>
      <c r="CW127" s="752"/>
      <c r="CX127" s="752"/>
      <c r="CY127" s="752"/>
      <c r="CZ127" s="752"/>
      <c r="DA127" s="752"/>
      <c r="DB127" s="752"/>
      <c r="DC127" s="752"/>
      <c r="DD127" s="752"/>
      <c r="DE127" s="752"/>
      <c r="DF127" s="753"/>
      <c r="DG127" s="789" t="s">
        <v>121</v>
      </c>
      <c r="DH127" s="790"/>
      <c r="DI127" s="790"/>
      <c r="DJ127" s="790"/>
      <c r="DK127" s="790"/>
      <c r="DL127" s="790" t="s">
        <v>121</v>
      </c>
      <c r="DM127" s="790"/>
      <c r="DN127" s="790"/>
      <c r="DO127" s="790"/>
      <c r="DP127" s="790"/>
      <c r="DQ127" s="790" t="s">
        <v>121</v>
      </c>
      <c r="DR127" s="790"/>
      <c r="DS127" s="790"/>
      <c r="DT127" s="790"/>
      <c r="DU127" s="790"/>
      <c r="DV127" s="796" t="s">
        <v>121</v>
      </c>
      <c r="DW127" s="796"/>
      <c r="DX127" s="796"/>
      <c r="DY127" s="796"/>
      <c r="DZ127" s="797"/>
    </row>
    <row r="128" spans="1:130" s="226" customFormat="1" ht="26.25" customHeight="1" thickBot="1" x14ac:dyDescent="0.2">
      <c r="A128" s="798" t="s">
        <v>460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461</v>
      </c>
      <c r="X128" s="800"/>
      <c r="Y128" s="800"/>
      <c r="Z128" s="801"/>
      <c r="AA128" s="802" t="s">
        <v>121</v>
      </c>
      <c r="AB128" s="803"/>
      <c r="AC128" s="803"/>
      <c r="AD128" s="803"/>
      <c r="AE128" s="804"/>
      <c r="AF128" s="805">
        <v>254</v>
      </c>
      <c r="AG128" s="803"/>
      <c r="AH128" s="803"/>
      <c r="AI128" s="803"/>
      <c r="AJ128" s="804"/>
      <c r="AK128" s="805">
        <v>254</v>
      </c>
      <c r="AL128" s="803"/>
      <c r="AM128" s="803"/>
      <c r="AN128" s="803"/>
      <c r="AO128" s="804"/>
      <c r="AP128" s="806"/>
      <c r="AQ128" s="807"/>
      <c r="AR128" s="807"/>
      <c r="AS128" s="807"/>
      <c r="AT128" s="808"/>
      <c r="AU128" s="228"/>
      <c r="AV128" s="228"/>
      <c r="AW128" s="228"/>
      <c r="AX128" s="809" t="s">
        <v>462</v>
      </c>
      <c r="AY128" s="810"/>
      <c r="AZ128" s="810"/>
      <c r="BA128" s="810"/>
      <c r="BB128" s="810"/>
      <c r="BC128" s="810"/>
      <c r="BD128" s="810"/>
      <c r="BE128" s="811"/>
      <c r="BF128" s="786" t="s">
        <v>121</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91" t="s">
        <v>463</v>
      </c>
      <c r="CQ128" s="730"/>
      <c r="CR128" s="730"/>
      <c r="CS128" s="730"/>
      <c r="CT128" s="730"/>
      <c r="CU128" s="730"/>
      <c r="CV128" s="730"/>
      <c r="CW128" s="730"/>
      <c r="CX128" s="730"/>
      <c r="CY128" s="730"/>
      <c r="CZ128" s="730"/>
      <c r="DA128" s="730"/>
      <c r="DB128" s="730"/>
      <c r="DC128" s="730"/>
      <c r="DD128" s="730"/>
      <c r="DE128" s="730"/>
      <c r="DF128" s="731"/>
      <c r="DG128" s="792" t="s">
        <v>121</v>
      </c>
      <c r="DH128" s="793"/>
      <c r="DI128" s="793"/>
      <c r="DJ128" s="793"/>
      <c r="DK128" s="793"/>
      <c r="DL128" s="793">
        <v>257</v>
      </c>
      <c r="DM128" s="793"/>
      <c r="DN128" s="793"/>
      <c r="DO128" s="793"/>
      <c r="DP128" s="793"/>
      <c r="DQ128" s="793">
        <v>557</v>
      </c>
      <c r="DR128" s="793"/>
      <c r="DS128" s="793"/>
      <c r="DT128" s="793"/>
      <c r="DU128" s="793"/>
      <c r="DV128" s="794">
        <v>0</v>
      </c>
      <c r="DW128" s="794"/>
      <c r="DX128" s="794"/>
      <c r="DY128" s="794"/>
      <c r="DZ128" s="795"/>
    </row>
    <row r="129" spans="1:131" s="226"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4715339</v>
      </c>
      <c r="AB129" s="780"/>
      <c r="AC129" s="780"/>
      <c r="AD129" s="780"/>
      <c r="AE129" s="781"/>
      <c r="AF129" s="782">
        <v>4581002</v>
      </c>
      <c r="AG129" s="780"/>
      <c r="AH129" s="780"/>
      <c r="AI129" s="780"/>
      <c r="AJ129" s="781"/>
      <c r="AK129" s="782">
        <v>4616515</v>
      </c>
      <c r="AL129" s="780"/>
      <c r="AM129" s="780"/>
      <c r="AN129" s="780"/>
      <c r="AO129" s="781"/>
      <c r="AP129" s="783"/>
      <c r="AQ129" s="784"/>
      <c r="AR129" s="784"/>
      <c r="AS129" s="784"/>
      <c r="AT129" s="785"/>
      <c r="AU129" s="229"/>
      <c r="AV129" s="229"/>
      <c r="AW129" s="229"/>
      <c r="AX129" s="751" t="s">
        <v>465</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622414</v>
      </c>
      <c r="AB130" s="780"/>
      <c r="AC130" s="780"/>
      <c r="AD130" s="780"/>
      <c r="AE130" s="781"/>
      <c r="AF130" s="782">
        <v>630055</v>
      </c>
      <c r="AG130" s="780"/>
      <c r="AH130" s="780"/>
      <c r="AI130" s="780"/>
      <c r="AJ130" s="781"/>
      <c r="AK130" s="782">
        <v>614779</v>
      </c>
      <c r="AL130" s="780"/>
      <c r="AM130" s="780"/>
      <c r="AN130" s="780"/>
      <c r="AO130" s="781"/>
      <c r="AP130" s="783"/>
      <c r="AQ130" s="784"/>
      <c r="AR130" s="784"/>
      <c r="AS130" s="784"/>
      <c r="AT130" s="785"/>
      <c r="AU130" s="229"/>
      <c r="AV130" s="229"/>
      <c r="AW130" s="229"/>
      <c r="AX130" s="751" t="s">
        <v>468</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4092925</v>
      </c>
      <c r="AB131" s="764"/>
      <c r="AC131" s="764"/>
      <c r="AD131" s="764"/>
      <c r="AE131" s="765"/>
      <c r="AF131" s="766">
        <v>3950947</v>
      </c>
      <c r="AG131" s="764"/>
      <c r="AH131" s="764"/>
      <c r="AI131" s="764"/>
      <c r="AJ131" s="765"/>
      <c r="AK131" s="766">
        <v>4001736</v>
      </c>
      <c r="AL131" s="764"/>
      <c r="AM131" s="764"/>
      <c r="AN131" s="764"/>
      <c r="AO131" s="765"/>
      <c r="AP131" s="767"/>
      <c r="AQ131" s="768"/>
      <c r="AR131" s="768"/>
      <c r="AS131" s="768"/>
      <c r="AT131" s="769"/>
      <c r="AU131" s="229"/>
      <c r="AV131" s="229"/>
      <c r="AW131" s="229"/>
      <c r="AX131" s="729" t="s">
        <v>470</v>
      </c>
      <c r="AY131" s="730"/>
      <c r="AZ131" s="730"/>
      <c r="BA131" s="730"/>
      <c r="BB131" s="730"/>
      <c r="BC131" s="730"/>
      <c r="BD131" s="730"/>
      <c r="BE131" s="731"/>
      <c r="BF131" s="732">
        <v>58.1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8.7511009850000008</v>
      </c>
      <c r="AB132" s="745"/>
      <c r="AC132" s="745"/>
      <c r="AD132" s="745"/>
      <c r="AE132" s="746"/>
      <c r="AF132" s="747">
        <v>8.0085356749999992</v>
      </c>
      <c r="AG132" s="745"/>
      <c r="AH132" s="745"/>
      <c r="AI132" s="745"/>
      <c r="AJ132" s="746"/>
      <c r="AK132" s="747">
        <v>8.2663873880000001</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6.9</v>
      </c>
      <c r="AB133" s="724"/>
      <c r="AC133" s="724"/>
      <c r="AD133" s="724"/>
      <c r="AE133" s="725"/>
      <c r="AF133" s="723">
        <v>7.5</v>
      </c>
      <c r="AG133" s="724"/>
      <c r="AH133" s="724"/>
      <c r="AI133" s="724"/>
      <c r="AJ133" s="725"/>
      <c r="AK133" s="723">
        <v>8.3000000000000007</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7Aq7AnS5D/t2xPmgmHP2ZW4452SDGXl0ISC3FCQYzYhxbiFRVW3vmGJExoVwg8HBYyfCwOnnw2SJxbVN4lDfw==" saltValue="AApW3CuU6/gyzqiDIQtXoQ==" spinCount="100000" sheet="1" objects="1" scenarios="1" formatRows="0"/>
  <mergeCells count="2035">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 ref="B70:P70"/>
    <mergeCell ref="Q70:U70"/>
    <mergeCell ref="V70:Z70"/>
    <mergeCell ref="AA70:AE70"/>
    <mergeCell ref="AF70:AJ70"/>
    <mergeCell ref="AK70:AO70"/>
    <mergeCell ref="V30:Z30"/>
    <mergeCell ref="AA30:AE30"/>
    <mergeCell ref="Q29:U29"/>
    <mergeCell ref="V29:Z29"/>
    <mergeCell ref="AA29:AE29"/>
    <mergeCell ref="Q28:U28"/>
    <mergeCell ref="V28:Z28"/>
    <mergeCell ref="AA28:AE28"/>
    <mergeCell ref="AU33:AY33"/>
    <mergeCell ref="AZ33:BD33"/>
    <mergeCell ref="AK33:AO33"/>
    <mergeCell ref="AP33:AT33"/>
    <mergeCell ref="AK32:AO32"/>
    <mergeCell ref="AP32:AT32"/>
    <mergeCell ref="AU32:AY32"/>
    <mergeCell ref="AZ32:BD32"/>
    <mergeCell ref="AK31:AO31"/>
    <mergeCell ref="AP31:AT31"/>
    <mergeCell ref="AU31:AY31"/>
    <mergeCell ref="AZ31:BD31"/>
    <mergeCell ref="AK28:AO28"/>
    <mergeCell ref="AP28:AT28"/>
    <mergeCell ref="AU28:AY28"/>
    <mergeCell ref="AZ28:BD28"/>
    <mergeCell ref="AU30:AY30"/>
    <mergeCell ref="AZ30:BD30"/>
    <mergeCell ref="A2:BI2"/>
    <mergeCell ref="DJ2:DO2"/>
    <mergeCell ref="DQ2:DZ2"/>
    <mergeCell ref="A4:AY4"/>
    <mergeCell ref="BQ4:DZ4"/>
    <mergeCell ref="A5:P6"/>
    <mergeCell ref="Q5:U6"/>
    <mergeCell ref="V5:Z6"/>
    <mergeCell ref="AA5:AE6"/>
    <mergeCell ref="AF5:AJ6"/>
    <mergeCell ref="B7:P7"/>
    <mergeCell ref="Q7:U7"/>
    <mergeCell ref="V7:Z7"/>
    <mergeCell ref="AA7:AE7"/>
    <mergeCell ref="AF7:AJ7"/>
    <mergeCell ref="AK7:AO7"/>
    <mergeCell ref="AP7:AT7"/>
    <mergeCell ref="DL7:DP7"/>
    <mergeCell ref="DQ7:DU7"/>
    <mergeCell ref="DV7:DZ7"/>
    <mergeCell ref="CH7:CL7"/>
    <mergeCell ref="CM7:CQ7"/>
    <mergeCell ref="CR7:CV7"/>
    <mergeCell ref="CW7:DA7"/>
    <mergeCell ref="DB7:DF7"/>
    <mergeCell ref="DG7:DK7"/>
    <mergeCell ref="DV5:DZ6"/>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CR23:CV23"/>
    <mergeCell ref="CW23:DA23"/>
    <mergeCell ref="DB23:DF23"/>
    <mergeCell ref="DG23:DK23"/>
    <mergeCell ref="DL23:DP23"/>
    <mergeCell ref="DQ23:DU23"/>
    <mergeCell ref="AU23:AY23"/>
    <mergeCell ref="AZ23:BD23"/>
    <mergeCell ref="BS23:CG23"/>
    <mergeCell ref="CH23:CL23"/>
    <mergeCell ref="CM23:CQ23"/>
    <mergeCell ref="AP23:AT23"/>
    <mergeCell ref="Q23:U23"/>
    <mergeCell ref="V23:Z23"/>
    <mergeCell ref="AA23:AE23"/>
    <mergeCell ref="AF23:AJ23"/>
    <mergeCell ref="AK23:AO23"/>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BE28:BI28"/>
    <mergeCell ref="BS28:CG28"/>
    <mergeCell ref="CH28:CL28"/>
    <mergeCell ref="CM28:CQ28"/>
    <mergeCell ref="CR28:CV28"/>
    <mergeCell ref="CW28:DA28"/>
    <mergeCell ref="DV27:DZ27"/>
    <mergeCell ref="B28:P28"/>
    <mergeCell ref="AF28:AJ28"/>
    <mergeCell ref="AK29:AO29"/>
    <mergeCell ref="AP29:AT29"/>
    <mergeCell ref="AU29:AY29"/>
    <mergeCell ref="AZ29:BD29"/>
    <mergeCell ref="DL25:DP25"/>
    <mergeCell ref="DQ25:DU25"/>
    <mergeCell ref="DV25:DZ25"/>
    <mergeCell ref="A26:P27"/>
    <mergeCell ref="Q26:U27"/>
    <mergeCell ref="V26:Z27"/>
    <mergeCell ref="AA26:AE27"/>
    <mergeCell ref="AF26:AJ27"/>
    <mergeCell ref="AK26:AO27"/>
    <mergeCell ref="AP26:AT27"/>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AK30:AO30"/>
    <mergeCell ref="AP30:AT30"/>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V32:Z32"/>
    <mergeCell ref="AA32:AE32"/>
    <mergeCell ref="Q31:U31"/>
    <mergeCell ref="V31:Z31"/>
    <mergeCell ref="AA31:AE31"/>
    <mergeCell ref="Q30:U30"/>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3:U33"/>
    <mergeCell ref="V33:Z33"/>
    <mergeCell ref="AA33:AE33"/>
    <mergeCell ref="Q32:U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AP63:AT63"/>
    <mergeCell ref="AU63:AY63"/>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71:DZ71"/>
    <mergeCell ref="B71:P71"/>
    <mergeCell ref="Q71:U71"/>
    <mergeCell ref="V71:Z71"/>
    <mergeCell ref="AA71:AE71"/>
    <mergeCell ref="AF71:AJ71"/>
    <mergeCell ref="AK71:AO71"/>
    <mergeCell ref="AP71:AT71"/>
    <mergeCell ref="AU71:AY71"/>
    <mergeCell ref="AP70:AT70"/>
    <mergeCell ref="AU70:AY70"/>
    <mergeCell ref="AZ72:BD72"/>
    <mergeCell ref="BS72:CG72"/>
    <mergeCell ref="CH72:CL72"/>
    <mergeCell ref="CM72:CQ72"/>
    <mergeCell ref="DG71:DK71"/>
    <mergeCell ref="DL71:DP71"/>
    <mergeCell ref="DQ71:DU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5:P75"/>
    <mergeCell ref="Q75:U75"/>
    <mergeCell ref="V75:Z75"/>
    <mergeCell ref="AA75:AE75"/>
    <mergeCell ref="AF75:AJ75"/>
    <mergeCell ref="AK75:AO75"/>
    <mergeCell ref="AP75:AT75"/>
    <mergeCell ref="AU75:AY75"/>
    <mergeCell ref="AP74:AT74"/>
    <mergeCell ref="AU74:AY74"/>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VheM11v5R3jHDpEqlKy7EzLrPh8Zs7sU3WN9Dx15fmIz3SBVbSMxyz7nSFcjm+TryT9PwrzeEnGRl66cWXr6g==" saltValue="9Tzy/wRap32r4jS2PKzX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e9Y/x4WAMFpeEJksZisjjzUWf+8EgeARPsXhbf3JtBkwLjMZ7zQUPkB0g1iOF/bSBgTpaUioCv/jScm+ASQg==" saltValue="cm2SMqsjBTW5Bv4UYg1H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477</v>
      </c>
      <c r="AP7" s="268"/>
      <c r="AQ7" s="269" t="s">
        <v>478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479</v>
      </c>
      <c r="AQ8" s="275" t="s">
        <v>480</v>
      </c>
      <c r="AR8" s="276" t="s">
        <v>481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482</v>
      </c>
      <c r="AL9" s="1131"/>
      <c r="AM9" s="1131"/>
      <c r="AN9" s="1132"/>
      <c r="AO9" s="277">
        <v>1269468</v>
      </c>
      <c r="AP9" s="277">
        <v>88372</v>
      </c>
      <c r="AQ9" s="278">
        <v>111034</v>
      </c>
      <c r="AR9" s="279">
        <v>-20.399999999999999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483</v>
      </c>
      <c r="AL10" s="1131"/>
      <c r="AM10" s="1131"/>
      <c r="AN10" s="1132"/>
      <c r="AO10" s="280">
        <v>298892</v>
      </c>
      <c r="AP10" s="280">
        <v>20807</v>
      </c>
      <c r="AQ10" s="281">
        <v>15617</v>
      </c>
      <c r="AR10" s="282">
        <v>33.200000000000003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484</v>
      </c>
      <c r="AL11" s="1131"/>
      <c r="AM11" s="1131"/>
      <c r="AN11" s="1132"/>
      <c r="AO11" s="280">
        <v>15568</v>
      </c>
      <c r="AP11" s="280">
        <v>1084</v>
      </c>
      <c r="AQ11" s="281">
        <v>1538</v>
      </c>
      <c r="AR11" s="282">
        <v>-29.5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485</v>
      </c>
      <c r="AL12" s="1131"/>
      <c r="AM12" s="1131"/>
      <c r="AN12" s="1132"/>
      <c r="AO12" s="280" t="s">
        <v>486</v>
      </c>
      <c r="AP12" s="280" t="s">
        <v>486</v>
      </c>
      <c r="AQ12" s="281">
        <v>0</v>
      </c>
      <c r="AR12" s="282" t="s">
        <v>486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487</v>
      </c>
      <c r="AL13" s="1131"/>
      <c r="AM13" s="1131"/>
      <c r="AN13" s="1132"/>
      <c r="AO13" s="280">
        <v>99021</v>
      </c>
      <c r="AP13" s="280">
        <v>6893</v>
      </c>
      <c r="AQ13" s="281">
        <v>4378</v>
      </c>
      <c r="AR13" s="282">
        <v>57.4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488</v>
      </c>
      <c r="AL14" s="1131"/>
      <c r="AM14" s="1131"/>
      <c r="AN14" s="1132"/>
      <c r="AO14" s="280">
        <v>59477</v>
      </c>
      <c r="AP14" s="280">
        <v>4140</v>
      </c>
      <c r="AQ14" s="281">
        <v>2499</v>
      </c>
      <c r="AR14" s="282">
        <v>65.7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489</v>
      </c>
      <c r="AL15" s="1134"/>
      <c r="AM15" s="1134"/>
      <c r="AN15" s="1135"/>
      <c r="AO15" s="280">
        <v>-84418</v>
      </c>
      <c r="AP15" s="280">
        <v>-5877</v>
      </c>
      <c r="AQ15" s="281">
        <v>-6867</v>
      </c>
      <c r="AR15" s="282">
        <v>-14.4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177</v>
      </c>
      <c r="AL16" s="1134"/>
      <c r="AM16" s="1134"/>
      <c r="AN16" s="1135"/>
      <c r="AO16" s="280">
        <v>1658008</v>
      </c>
      <c r="AP16" s="280">
        <v>115420</v>
      </c>
      <c r="AQ16" s="281">
        <v>128199</v>
      </c>
      <c r="AR16" s="282">
        <v>-10</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491</v>
      </c>
      <c r="AP20" s="289" t="s">
        <v>492</v>
      </c>
      <c r="AQ20" s="290" t="s">
        <v>493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494</v>
      </c>
      <c r="AL21" s="1137"/>
      <c r="AM21" s="1137"/>
      <c r="AN21" s="1138"/>
      <c r="AO21" s="293">
        <v>8.77</v>
      </c>
      <c r="AP21" s="294">
        <v>10.85</v>
      </c>
      <c r="AQ21" s="295">
        <v>-2.08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495</v>
      </c>
      <c r="AL22" s="1137"/>
      <c r="AM22" s="1137"/>
      <c r="AN22" s="1138"/>
      <c r="AO22" s="298">
        <v>101.3</v>
      </c>
      <c r="AP22" s="299">
        <v>96.2</v>
      </c>
      <c r="AQ22" s="300">
        <v>5.0999999999999996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497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477</v>
      </c>
      <c r="AP30" s="268"/>
      <c r="AQ30" s="269" t="s">
        <v>478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479</v>
      </c>
      <c r="AQ31" s="275" t="s">
        <v>480</v>
      </c>
      <c r="AR31" s="276" t="s">
        <v>481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499</v>
      </c>
      <c r="AL32" s="1121"/>
      <c r="AM32" s="1121"/>
      <c r="AN32" s="1122"/>
      <c r="AO32" s="308">
        <v>675615</v>
      </c>
      <c r="AP32" s="308">
        <v>47032</v>
      </c>
      <c r="AQ32" s="309">
        <v>62185</v>
      </c>
      <c r="AR32" s="310">
        <v>-24.4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500</v>
      </c>
      <c r="AL33" s="1121"/>
      <c r="AM33" s="1121"/>
      <c r="AN33" s="1122"/>
      <c r="AO33" s="308" t="s">
        <v>486</v>
      </c>
      <c r="AP33" s="308" t="s">
        <v>486</v>
      </c>
      <c r="AQ33" s="309" t="s">
        <v>486</v>
      </c>
      <c r="AR33" s="310" t="s">
        <v>486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501</v>
      </c>
      <c r="AL34" s="1121"/>
      <c r="AM34" s="1121"/>
      <c r="AN34" s="1122"/>
      <c r="AO34" s="308" t="s">
        <v>486</v>
      </c>
      <c r="AP34" s="308" t="s">
        <v>486</v>
      </c>
      <c r="AQ34" s="309" t="s">
        <v>486</v>
      </c>
      <c r="AR34" s="310" t="s">
        <v>486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502</v>
      </c>
      <c r="AL35" s="1121"/>
      <c r="AM35" s="1121"/>
      <c r="AN35" s="1122"/>
      <c r="AO35" s="308">
        <v>243684</v>
      </c>
      <c r="AP35" s="308">
        <v>16964</v>
      </c>
      <c r="AQ35" s="309">
        <v>15497</v>
      </c>
      <c r="AR35" s="310">
        <v>9.5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503</v>
      </c>
      <c r="AL36" s="1121"/>
      <c r="AM36" s="1121"/>
      <c r="AN36" s="1122"/>
      <c r="AO36" s="308">
        <v>26533</v>
      </c>
      <c r="AP36" s="308">
        <v>1847</v>
      </c>
      <c r="AQ36" s="309">
        <v>3842</v>
      </c>
      <c r="AR36" s="310">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504</v>
      </c>
      <c r="AL37" s="1121"/>
      <c r="AM37" s="1121"/>
      <c r="AN37" s="1122"/>
      <c r="AO37" s="308" t="s">
        <v>486</v>
      </c>
      <c r="AP37" s="308" t="s">
        <v>486</v>
      </c>
      <c r="AQ37" s="309">
        <v>306</v>
      </c>
      <c r="AR37" s="310" t="s">
        <v>486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505</v>
      </c>
      <c r="AL38" s="1124"/>
      <c r="AM38" s="1124"/>
      <c r="AN38" s="1125"/>
      <c r="AO38" s="311" t="s">
        <v>486</v>
      </c>
      <c r="AP38" s="311" t="s">
        <v>486</v>
      </c>
      <c r="AQ38" s="312">
        <v>4</v>
      </c>
      <c r="AR38" s="300" t="s">
        <v>486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506</v>
      </c>
      <c r="AL39" s="1124"/>
      <c r="AM39" s="1124"/>
      <c r="AN39" s="1125"/>
      <c r="AO39" s="308">
        <v>-254</v>
      </c>
      <c r="AP39" s="308">
        <v>-18</v>
      </c>
      <c r="AQ39" s="309">
        <v>-2250</v>
      </c>
      <c r="AR39" s="310">
        <v>-99.2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507</v>
      </c>
      <c r="AL40" s="1121"/>
      <c r="AM40" s="1121"/>
      <c r="AN40" s="1122"/>
      <c r="AO40" s="308">
        <v>-614779</v>
      </c>
      <c r="AP40" s="308">
        <v>-42797</v>
      </c>
      <c r="AQ40" s="309">
        <v>-52332</v>
      </c>
      <c r="AR40" s="310">
        <v>-18.2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287</v>
      </c>
      <c r="AL41" s="1127"/>
      <c r="AM41" s="1127"/>
      <c r="AN41" s="1128"/>
      <c r="AO41" s="308">
        <v>330799</v>
      </c>
      <c r="AP41" s="308">
        <v>23028</v>
      </c>
      <c r="AQ41" s="309">
        <v>27253</v>
      </c>
      <c r="AR41" s="310">
        <v>-15.5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477</v>
      </c>
      <c r="AN49" s="1115" t="s">
        <v>510</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511</v>
      </c>
      <c r="AO50" s="325" t="s">
        <v>512</v>
      </c>
      <c r="AP50" s="326" t="s">
        <v>513</v>
      </c>
      <c r="AQ50" s="327" t="s">
        <v>514</v>
      </c>
      <c r="AR50" s="328" t="s">
        <v>515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516</v>
      </c>
      <c r="AL51" s="321"/>
      <c r="AM51" s="329">
        <v>605178</v>
      </c>
      <c r="AN51" s="330">
        <v>39888</v>
      </c>
      <c r="AO51" s="331">
        <v>-38.4</v>
      </c>
      <c r="AP51" s="332">
        <v>87464</v>
      </c>
      <c r="AQ51" s="333">
        <v>19</v>
      </c>
      <c r="AR51" s="334">
        <v>-57.4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517</v>
      </c>
      <c r="AM52" s="337">
        <v>430663</v>
      </c>
      <c r="AN52" s="338">
        <v>28385</v>
      </c>
      <c r="AO52" s="339">
        <v>-40.799999999999997</v>
      </c>
      <c r="AP52" s="340">
        <v>47479</v>
      </c>
      <c r="AQ52" s="341">
        <v>10.199999999999999</v>
      </c>
      <c r="AR52" s="342">
        <v>-51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518</v>
      </c>
      <c r="AL53" s="321"/>
      <c r="AM53" s="329">
        <v>278150</v>
      </c>
      <c r="AN53" s="330">
        <v>18578</v>
      </c>
      <c r="AO53" s="331">
        <v>-53.4</v>
      </c>
      <c r="AP53" s="332">
        <v>117234</v>
      </c>
      <c r="AQ53" s="333">
        <v>34</v>
      </c>
      <c r="AR53" s="334">
        <v>-87.4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517</v>
      </c>
      <c r="AM54" s="337">
        <v>206576</v>
      </c>
      <c r="AN54" s="338">
        <v>13797</v>
      </c>
      <c r="AO54" s="339">
        <v>-51.4</v>
      </c>
      <c r="AP54" s="340">
        <v>59796</v>
      </c>
      <c r="AQ54" s="341">
        <v>25.9</v>
      </c>
      <c r="AR54" s="342">
        <v>-77.3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519</v>
      </c>
      <c r="AL55" s="321"/>
      <c r="AM55" s="329">
        <v>247498</v>
      </c>
      <c r="AN55" s="330">
        <v>16785</v>
      </c>
      <c r="AO55" s="331">
        <v>-9.6999999999999993</v>
      </c>
      <c r="AP55" s="332">
        <v>97758</v>
      </c>
      <c r="AQ55" s="333">
        <v>-16.600000000000001</v>
      </c>
      <c r="AR55" s="334">
        <v>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517</v>
      </c>
      <c r="AM56" s="337">
        <v>209249</v>
      </c>
      <c r="AN56" s="338">
        <v>14191</v>
      </c>
      <c r="AO56" s="339">
        <v>2.9</v>
      </c>
      <c r="AP56" s="340">
        <v>45946</v>
      </c>
      <c r="AQ56" s="341">
        <v>-23.2</v>
      </c>
      <c r="AR56" s="342">
        <v>26.1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520</v>
      </c>
      <c r="AL57" s="321"/>
      <c r="AM57" s="329">
        <v>338112</v>
      </c>
      <c r="AN57" s="330">
        <v>23150</v>
      </c>
      <c r="AO57" s="331">
        <v>37.9</v>
      </c>
      <c r="AP57" s="332">
        <v>91338</v>
      </c>
      <c r="AQ57" s="333">
        <v>-6.6</v>
      </c>
      <c r="AR57" s="334">
        <v>44.5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517</v>
      </c>
      <c r="AM58" s="337">
        <v>281693</v>
      </c>
      <c r="AN58" s="338">
        <v>19287</v>
      </c>
      <c r="AO58" s="339">
        <v>35.9</v>
      </c>
      <c r="AP58" s="340">
        <v>43989</v>
      </c>
      <c r="AQ58" s="341">
        <v>-4.3</v>
      </c>
      <c r="AR58" s="342">
        <v>40.200000000000003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521</v>
      </c>
      <c r="AL59" s="321"/>
      <c r="AM59" s="329">
        <v>1672715</v>
      </c>
      <c r="AN59" s="330">
        <v>116444</v>
      </c>
      <c r="AO59" s="331">
        <v>403</v>
      </c>
      <c r="AP59" s="332">
        <v>103975</v>
      </c>
      <c r="AQ59" s="333">
        <v>13.8</v>
      </c>
      <c r="AR59" s="334">
        <v>389.2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517</v>
      </c>
      <c r="AM60" s="337">
        <v>1101670</v>
      </c>
      <c r="AN60" s="338">
        <v>76691</v>
      </c>
      <c r="AO60" s="339">
        <v>297.60000000000002</v>
      </c>
      <c r="AP60" s="340">
        <v>52698</v>
      </c>
      <c r="AQ60" s="341">
        <v>19.8</v>
      </c>
      <c r="AR60" s="342">
        <v>277.8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522</v>
      </c>
      <c r="AL61" s="343"/>
      <c r="AM61" s="344">
        <v>628331</v>
      </c>
      <c r="AN61" s="345">
        <v>42969</v>
      </c>
      <c r="AO61" s="346">
        <v>67.900000000000006</v>
      </c>
      <c r="AP61" s="347">
        <v>99554</v>
      </c>
      <c r="AQ61" s="348">
        <v>8.6999999999999993</v>
      </c>
      <c r="AR61" s="334">
        <v>59.2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517</v>
      </c>
      <c r="AM62" s="337">
        <v>445970</v>
      </c>
      <c r="AN62" s="338">
        <v>30470</v>
      </c>
      <c r="AO62" s="339">
        <v>48.8</v>
      </c>
      <c r="AP62" s="340">
        <v>49982</v>
      </c>
      <c r="AQ62" s="341">
        <v>5.7</v>
      </c>
      <c r="AR62" s="342">
        <v>43.1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inv6EJ3mReYYXm4Smn+IRA+7pjAo/+qer+8GbNsZrfIykKkYIPWWTjlCBLolzmxZHXl/OpYdpPqW3YAOo1bZQ==" saltValue="MsIy7pI544CNZczSVCMN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474</v>
      </c>
    </row>
    <row r="120" spans="125:125" ht="13.5" hidden="1" customHeight="1" x14ac:dyDescent="0.15"/>
    <row r="121" spans="125:125" ht="13.5" hidden="1" customHeight="1" x14ac:dyDescent="0.15">
      <c r="DU121" s="255"/>
    </row>
  </sheetData>
  <sheetProtection algorithmName="SHA-512" hashValue="T0ywy/X3AL2QQ+E6x2zoXo9HD9LcYig1QZvkq351v97V/gt6+zgVtfodMHve6YDNZ6JXz/oNywNK/mHVGYV+qg==" saltValue="F3pQnL56K0ebWXl/FaCF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474</v>
      </c>
    </row>
  </sheetData>
  <sheetProtection algorithmName="SHA-512" hashValue="XgEYIClSBUDbq2H0C2M9sMP06ceFbsWnd/CqRBzUh25tCdjtEN2oWlu6ua1XBbEQux3+p3UQ9yH4fgAQLQtvJQ==" saltValue="iPt5ZRKByAW5rJ5REPcV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5.74</v>
      </c>
      <c r="G47" s="12">
        <v>11.68</v>
      </c>
      <c r="H47" s="12">
        <v>18.84</v>
      </c>
      <c r="I47" s="12">
        <v>22.53</v>
      </c>
      <c r="J47" s="13">
        <v>18.899999999999999</v>
      </c>
    </row>
    <row r="48" spans="2:10" ht="57.75" customHeight="1" x14ac:dyDescent="0.15">
      <c r="B48" s="14"/>
      <c r="C48" s="1141" t="s">
        <v>4</v>
      </c>
      <c r="D48" s="1141"/>
      <c r="E48" s="1142"/>
      <c r="F48" s="15">
        <v>6.4</v>
      </c>
      <c r="G48" s="16">
        <v>6.5</v>
      </c>
      <c r="H48" s="16">
        <v>7.86</v>
      </c>
      <c r="I48" s="16">
        <v>7.14</v>
      </c>
      <c r="J48" s="17">
        <v>4.75</v>
      </c>
    </row>
    <row r="49" spans="2:10" ht="57.75" customHeight="1" thickBot="1" x14ac:dyDescent="0.2">
      <c r="B49" s="18"/>
      <c r="C49" s="1143" t="s">
        <v>5</v>
      </c>
      <c r="D49" s="1143"/>
      <c r="E49" s="1144"/>
      <c r="F49" s="19" t="s">
        <v>529</v>
      </c>
      <c r="G49" s="20">
        <v>6.87</v>
      </c>
      <c r="H49" s="20">
        <v>9.64</v>
      </c>
      <c r="I49" s="20">
        <v>2.2000000000000002</v>
      </c>
      <c r="J49" s="21" t="s">
        <v>530</v>
      </c>
    </row>
    <row r="50" spans="2:10" x14ac:dyDescent="0.15"/>
  </sheetData>
  <sheetProtection algorithmName="SHA-512" hashValue="GdFoCOkrmXT5zXH7fgRav3Dv5HlSdoSKxmZkkXho32fm7zmxNxef43FO3MsXwjqvwrY3ZbuntO753KoyIxe/tA==" saltValue="07GuuXn93UohnV/XgDnw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21.91</v>
      </c>
      <c r="G34" s="33">
        <v>21.18</v>
      </c>
      <c r="H34" s="33">
        <v>20.27</v>
      </c>
      <c r="I34" s="33">
        <v>20.82</v>
      </c>
      <c r="J34" s="34">
        <v>20.62</v>
      </c>
      <c r="K34" s="22"/>
      <c r="L34" s="22"/>
      <c r="M34" s="22"/>
      <c r="N34" s="22"/>
      <c r="O34" s="22"/>
      <c r="P34" s="22"/>
    </row>
    <row r="35" spans="1:16" ht="39" customHeight="1" x14ac:dyDescent="0.15">
      <c r="A35" s="22"/>
      <c r="B35" s="35"/>
      <c r="C35" s="1145" t="s">
        <v>532</v>
      </c>
      <c r="D35" s="1146"/>
      <c r="E35" s="1147"/>
      <c r="F35" s="36" t="s">
        <v>486</v>
      </c>
      <c r="G35" s="37">
        <v>17.649999999999999</v>
      </c>
      <c r="H35" s="37">
        <v>16.350000000000001</v>
      </c>
      <c r="I35" s="37">
        <v>16.78</v>
      </c>
      <c r="J35" s="38">
        <v>17.399999999999999</v>
      </c>
      <c r="K35" s="22"/>
      <c r="L35" s="22"/>
      <c r="M35" s="22"/>
      <c r="N35" s="22"/>
      <c r="O35" s="22"/>
      <c r="P35" s="22"/>
    </row>
    <row r="36" spans="1:16" ht="39" customHeight="1" x14ac:dyDescent="0.15">
      <c r="A36" s="22"/>
      <c r="B36" s="35"/>
      <c r="C36" s="1145" t="s">
        <v>533</v>
      </c>
      <c r="D36" s="1146"/>
      <c r="E36" s="1147"/>
      <c r="F36" s="36">
        <v>6.29</v>
      </c>
      <c r="G36" s="37">
        <v>5.96</v>
      </c>
      <c r="H36" s="37">
        <v>5.82</v>
      </c>
      <c r="I36" s="37">
        <v>6.23</v>
      </c>
      <c r="J36" s="38">
        <v>7.06</v>
      </c>
      <c r="K36" s="22"/>
      <c r="L36" s="22"/>
      <c r="M36" s="22"/>
      <c r="N36" s="22"/>
      <c r="O36" s="22"/>
      <c r="P36" s="22"/>
    </row>
    <row r="37" spans="1:16" ht="39" customHeight="1" x14ac:dyDescent="0.15">
      <c r="A37" s="22"/>
      <c r="B37" s="35"/>
      <c r="C37" s="1145" t="s">
        <v>534</v>
      </c>
      <c r="D37" s="1146"/>
      <c r="E37" s="1147"/>
      <c r="F37" s="36">
        <v>6.4</v>
      </c>
      <c r="G37" s="37">
        <v>6.5</v>
      </c>
      <c r="H37" s="37">
        <v>7.85</v>
      </c>
      <c r="I37" s="37">
        <v>7.14</v>
      </c>
      <c r="J37" s="38">
        <v>4.75</v>
      </c>
      <c r="K37" s="22"/>
      <c r="L37" s="22"/>
      <c r="M37" s="22"/>
      <c r="N37" s="22"/>
      <c r="O37" s="22"/>
      <c r="P37" s="22"/>
    </row>
    <row r="38" spans="1:16" ht="39" customHeight="1" x14ac:dyDescent="0.15">
      <c r="A38" s="22"/>
      <c r="B38" s="35"/>
      <c r="C38" s="1145" t="s">
        <v>535</v>
      </c>
      <c r="D38" s="1146"/>
      <c r="E38" s="1147"/>
      <c r="F38" s="36">
        <v>0.78</v>
      </c>
      <c r="G38" s="37">
        <v>1.47</v>
      </c>
      <c r="H38" s="37">
        <v>1.44</v>
      </c>
      <c r="I38" s="37">
        <v>1.54</v>
      </c>
      <c r="J38" s="38">
        <v>0.72</v>
      </c>
      <c r="K38" s="22"/>
      <c r="L38" s="22"/>
      <c r="M38" s="22"/>
      <c r="N38" s="22"/>
      <c r="O38" s="22"/>
      <c r="P38" s="22"/>
    </row>
    <row r="39" spans="1:16" ht="39" customHeight="1" x14ac:dyDescent="0.15">
      <c r="A39" s="22"/>
      <c r="B39" s="35"/>
      <c r="C39" s="1145" t="s">
        <v>536</v>
      </c>
      <c r="D39" s="1146"/>
      <c r="E39" s="1147"/>
      <c r="F39" s="36">
        <v>1.53</v>
      </c>
      <c r="G39" s="37">
        <v>1.46</v>
      </c>
      <c r="H39" s="37">
        <v>1.03</v>
      </c>
      <c r="I39" s="37">
        <v>0.56999999999999995</v>
      </c>
      <c r="J39" s="38">
        <v>0.37</v>
      </c>
      <c r="K39" s="22"/>
      <c r="L39" s="22"/>
      <c r="M39" s="22"/>
      <c r="N39" s="22"/>
      <c r="O39" s="22"/>
      <c r="P39" s="22"/>
    </row>
    <row r="40" spans="1:16" ht="39" customHeight="1" x14ac:dyDescent="0.15">
      <c r="A40" s="22"/>
      <c r="B40" s="35"/>
      <c r="C40" s="1145" t="s">
        <v>537</v>
      </c>
      <c r="D40" s="1146"/>
      <c r="E40" s="1147"/>
      <c r="F40" s="36">
        <v>0.02</v>
      </c>
      <c r="G40" s="37">
        <v>0.01</v>
      </c>
      <c r="H40" s="37">
        <v>0.02</v>
      </c>
      <c r="I40" s="37">
        <v>0.04</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4.6100000000000003</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fn4FrseMLnk0tN7BGaX++91mXjpiHtwfmYSRmTfLcXhJzExXlKfNicNJoozDZNqN0o0aNNnhug1PSNKeCLghQ==" saltValue="6NrcTWCxiMlH3p+Si1Nh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617</v>
      </c>
      <c r="L45" s="60">
        <v>622</v>
      </c>
      <c r="M45" s="60">
        <v>640</v>
      </c>
      <c r="N45" s="60">
        <v>673</v>
      </c>
      <c r="O45" s="61">
        <v>676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162</v>
      </c>
      <c r="L48" s="64">
        <v>179</v>
      </c>
      <c r="M48" s="64">
        <v>318</v>
      </c>
      <c r="N48" s="64">
        <v>251</v>
      </c>
      <c r="O48" s="65">
        <v>244</v>
      </c>
      <c r="P48" s="48"/>
      <c r="Q48" s="48"/>
      <c r="R48" s="48"/>
      <c r="S48" s="48"/>
      <c r="T48" s="48"/>
      <c r="U48" s="48"/>
    </row>
    <row r="49" spans="1:21" ht="30.75" customHeight="1" x14ac:dyDescent="0.15">
      <c r="A49" s="48"/>
      <c r="B49" s="1178"/>
      <c r="C49" s="1179"/>
      <c r="D49" s="62"/>
      <c r="E49" s="1155" t="s">
        <v>14</v>
      </c>
      <c r="F49" s="1155"/>
      <c r="G49" s="1155"/>
      <c r="H49" s="1155"/>
      <c r="I49" s="1155"/>
      <c r="J49" s="1156"/>
      <c r="K49" s="63">
        <v>32</v>
      </c>
      <c r="L49" s="64">
        <v>30</v>
      </c>
      <c r="M49" s="64">
        <v>23</v>
      </c>
      <c r="N49" s="64">
        <v>23</v>
      </c>
      <c r="O49" s="65">
        <v>27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592</v>
      </c>
      <c r="L52" s="64">
        <v>609</v>
      </c>
      <c r="M52" s="64">
        <v>623</v>
      </c>
      <c r="N52" s="64">
        <v>630</v>
      </c>
      <c r="O52" s="65">
        <v>615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219</v>
      </c>
      <c r="L53" s="69">
        <v>222</v>
      </c>
      <c r="M53" s="69">
        <v>358</v>
      </c>
      <c r="N53" s="69">
        <v>317</v>
      </c>
      <c r="O53" s="70">
        <v>332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558</v>
      </c>
      <c r="L58" s="84" t="s">
        <v>558</v>
      </c>
      <c r="M58" s="84" t="s">
        <v>558</v>
      </c>
      <c r="N58" s="84" t="s">
        <v>558</v>
      </c>
      <c r="O58" s="85" t="s">
        <v>558</v>
      </c>
    </row>
    <row r="59" spans="1:21" ht="31.5" customHeight="1" x14ac:dyDescent="0.15">
      <c r="B59" s="1163"/>
      <c r="C59" s="1164"/>
      <c r="D59" s="1170" t="s">
        <v>26</v>
      </c>
      <c r="E59" s="1171"/>
      <c r="F59" s="1171"/>
      <c r="G59" s="1171"/>
      <c r="H59" s="1171"/>
      <c r="I59" s="1171"/>
      <c r="J59" s="1172"/>
      <c r="K59" s="86" t="s">
        <v>558</v>
      </c>
      <c r="L59" s="87" t="s">
        <v>558</v>
      </c>
      <c r="M59" s="87" t="s">
        <v>558</v>
      </c>
      <c r="N59" s="87" t="s">
        <v>558</v>
      </c>
      <c r="O59" s="88" t="s">
        <v>558</v>
      </c>
    </row>
    <row r="60" spans="1:21" ht="31.5" customHeight="1" thickBot="1" x14ac:dyDescent="0.2">
      <c r="B60" s="1165"/>
      <c r="C60" s="1166"/>
      <c r="D60" s="1173" t="s">
        <v>27</v>
      </c>
      <c r="E60" s="1174"/>
      <c r="F60" s="1174"/>
      <c r="G60" s="1174"/>
      <c r="H60" s="1174"/>
      <c r="I60" s="1174"/>
      <c r="J60" s="1175"/>
      <c r="K60" s="89" t="s">
        <v>558</v>
      </c>
      <c r="L60" s="90" t="s">
        <v>558</v>
      </c>
      <c r="M60" s="90" t="s">
        <v>558</v>
      </c>
      <c r="N60" s="90" t="s">
        <v>558</v>
      </c>
      <c r="O60" s="91" t="s">
        <v>558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jCvOrJoqmVz04PUoHgAphWYfVzE7ry1gyYq/+gj1mzOJ14scL0xJsFD4bTTrbyDzb0OMygZBwMXTigibsk3oQ==" saltValue="lYjAsD8DcXC/+Rk2buSr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1">
        <v>7615</v>
      </c>
      <c r="J41" s="352">
        <v>7599</v>
      </c>
      <c r="K41" s="352">
        <v>7610</v>
      </c>
      <c r="L41" s="352">
        <v>7364</v>
      </c>
      <c r="M41" s="353">
        <v>7929</v>
      </c>
    </row>
    <row r="42" spans="2:13" ht="27.75" customHeight="1" x14ac:dyDescent="0.15">
      <c r="B42" s="1186"/>
      <c r="C42" s="1187"/>
      <c r="D42" s="106"/>
      <c r="E42" s="1190" t="s">
        <v>32</v>
      </c>
      <c r="F42" s="1190"/>
      <c r="G42" s="1190"/>
      <c r="H42" s="1191"/>
      <c r="I42" s="354" t="s">
        <v>486</v>
      </c>
      <c r="J42" s="355" t="s">
        <v>486</v>
      </c>
      <c r="K42" s="355" t="s">
        <v>486</v>
      </c>
      <c r="L42" s="355" t="s">
        <v>486</v>
      </c>
      <c r="M42" s="356" t="s">
        <v>486</v>
      </c>
    </row>
    <row r="43" spans="2:13" ht="27.75" customHeight="1" x14ac:dyDescent="0.15">
      <c r="B43" s="1186"/>
      <c r="C43" s="1187"/>
      <c r="D43" s="106"/>
      <c r="E43" s="1190" t="s">
        <v>33</v>
      </c>
      <c r="F43" s="1190"/>
      <c r="G43" s="1190"/>
      <c r="H43" s="1191"/>
      <c r="I43" s="354">
        <v>2293</v>
      </c>
      <c r="J43" s="355">
        <v>4822</v>
      </c>
      <c r="K43" s="355">
        <v>4637</v>
      </c>
      <c r="L43" s="355">
        <v>4549</v>
      </c>
      <c r="M43" s="356">
        <v>4120</v>
      </c>
    </row>
    <row r="44" spans="2:13" ht="27.75" customHeight="1" x14ac:dyDescent="0.15">
      <c r="B44" s="1186"/>
      <c r="C44" s="1187"/>
      <c r="D44" s="106"/>
      <c r="E44" s="1190" t="s">
        <v>34</v>
      </c>
      <c r="F44" s="1190"/>
      <c r="G44" s="1190"/>
      <c r="H44" s="1191"/>
      <c r="I44" s="354">
        <v>198</v>
      </c>
      <c r="J44" s="355">
        <v>188</v>
      </c>
      <c r="K44" s="355">
        <v>181</v>
      </c>
      <c r="L44" s="355">
        <v>175</v>
      </c>
      <c r="M44" s="356">
        <v>168</v>
      </c>
    </row>
    <row r="45" spans="2:13" ht="27.75" customHeight="1" x14ac:dyDescent="0.15">
      <c r="B45" s="1186"/>
      <c r="C45" s="1187"/>
      <c r="D45" s="106"/>
      <c r="E45" s="1190" t="s">
        <v>35</v>
      </c>
      <c r="F45" s="1190"/>
      <c r="G45" s="1190"/>
      <c r="H45" s="1191"/>
      <c r="I45" s="354">
        <v>517</v>
      </c>
      <c r="J45" s="355">
        <v>531</v>
      </c>
      <c r="K45" s="355">
        <v>606</v>
      </c>
      <c r="L45" s="355">
        <v>690</v>
      </c>
      <c r="M45" s="356">
        <v>465</v>
      </c>
    </row>
    <row r="46" spans="2:13" ht="27.75" customHeight="1" x14ac:dyDescent="0.15">
      <c r="B46" s="1186"/>
      <c r="C46" s="1187"/>
      <c r="D46" s="107"/>
      <c r="E46" s="1190" t="s">
        <v>36</v>
      </c>
      <c r="F46" s="1190"/>
      <c r="G46" s="1190"/>
      <c r="H46" s="1191"/>
      <c r="I46" s="354" t="s">
        <v>486</v>
      </c>
      <c r="J46" s="355" t="s">
        <v>486</v>
      </c>
      <c r="K46" s="355" t="s">
        <v>486</v>
      </c>
      <c r="L46" s="355">
        <v>0</v>
      </c>
      <c r="M46" s="356">
        <v>1</v>
      </c>
    </row>
    <row r="47" spans="2:13" ht="27.75" customHeight="1" x14ac:dyDescent="0.15">
      <c r="B47" s="1186"/>
      <c r="C47" s="1187"/>
      <c r="D47" s="108"/>
      <c r="E47" s="1200" t="s">
        <v>37</v>
      </c>
      <c r="F47" s="1201"/>
      <c r="G47" s="1201"/>
      <c r="H47" s="1202"/>
      <c r="I47" s="354" t="s">
        <v>486</v>
      </c>
      <c r="J47" s="355" t="s">
        <v>486</v>
      </c>
      <c r="K47" s="355" t="s">
        <v>486</v>
      </c>
      <c r="L47" s="355" t="s">
        <v>486</v>
      </c>
      <c r="M47" s="356" t="s">
        <v>486</v>
      </c>
    </row>
    <row r="48" spans="2:13" ht="27.75" customHeight="1" x14ac:dyDescent="0.15">
      <c r="B48" s="1186"/>
      <c r="C48" s="1187"/>
      <c r="D48" s="106"/>
      <c r="E48" s="1190" t="s">
        <v>38</v>
      </c>
      <c r="F48" s="1190"/>
      <c r="G48" s="1190"/>
      <c r="H48" s="1191"/>
      <c r="I48" s="354" t="s">
        <v>486</v>
      </c>
      <c r="J48" s="355" t="s">
        <v>486</v>
      </c>
      <c r="K48" s="355" t="s">
        <v>486</v>
      </c>
      <c r="L48" s="355" t="s">
        <v>486</v>
      </c>
      <c r="M48" s="356" t="s">
        <v>486</v>
      </c>
    </row>
    <row r="49" spans="2:13" ht="27.75" customHeight="1" x14ac:dyDescent="0.15">
      <c r="B49" s="1188"/>
      <c r="C49" s="1189"/>
      <c r="D49" s="106"/>
      <c r="E49" s="1190" t="s">
        <v>39</v>
      </c>
      <c r="F49" s="1190"/>
      <c r="G49" s="1190"/>
      <c r="H49" s="1191"/>
      <c r="I49" s="354" t="s">
        <v>486</v>
      </c>
      <c r="J49" s="355" t="s">
        <v>486</v>
      </c>
      <c r="K49" s="355" t="s">
        <v>486</v>
      </c>
      <c r="L49" s="355" t="s">
        <v>486</v>
      </c>
      <c r="M49" s="356" t="s">
        <v>486</v>
      </c>
    </row>
    <row r="50" spans="2:13" ht="27.75" customHeight="1" x14ac:dyDescent="0.15">
      <c r="B50" s="1184" t="s">
        <v>40</v>
      </c>
      <c r="C50" s="1185"/>
      <c r="D50" s="109"/>
      <c r="E50" s="1190" t="s">
        <v>41</v>
      </c>
      <c r="F50" s="1190"/>
      <c r="G50" s="1190"/>
      <c r="H50" s="1191"/>
      <c r="I50" s="354">
        <v>1258</v>
      </c>
      <c r="J50" s="355">
        <v>1763</v>
      </c>
      <c r="K50" s="355">
        <v>2559</v>
      </c>
      <c r="L50" s="355">
        <v>3011</v>
      </c>
      <c r="M50" s="356">
        <v>2812</v>
      </c>
    </row>
    <row r="51" spans="2:13" ht="27.75" customHeight="1" x14ac:dyDescent="0.15">
      <c r="B51" s="1186"/>
      <c r="C51" s="1187"/>
      <c r="D51" s="106"/>
      <c r="E51" s="1190" t="s">
        <v>42</v>
      </c>
      <c r="F51" s="1190"/>
      <c r="G51" s="1190"/>
      <c r="H51" s="1191"/>
      <c r="I51" s="354" t="s">
        <v>486</v>
      </c>
      <c r="J51" s="355" t="s">
        <v>486</v>
      </c>
      <c r="K51" s="355" t="s">
        <v>486</v>
      </c>
      <c r="L51" s="355" t="s">
        <v>486</v>
      </c>
      <c r="M51" s="356" t="s">
        <v>486</v>
      </c>
    </row>
    <row r="52" spans="2:13" ht="27.75" customHeight="1" x14ac:dyDescent="0.15">
      <c r="B52" s="1188"/>
      <c r="C52" s="1189"/>
      <c r="D52" s="106"/>
      <c r="E52" s="1190" t="s">
        <v>43</v>
      </c>
      <c r="F52" s="1190"/>
      <c r="G52" s="1190"/>
      <c r="H52" s="1191"/>
      <c r="I52" s="354">
        <v>7913</v>
      </c>
      <c r="J52" s="355">
        <v>7858</v>
      </c>
      <c r="K52" s="355">
        <v>7748</v>
      </c>
      <c r="L52" s="355">
        <v>7546</v>
      </c>
      <c r="M52" s="356">
        <v>7543</v>
      </c>
    </row>
    <row r="53" spans="2:13" ht="27.75" customHeight="1" thickBot="1" x14ac:dyDescent="0.2">
      <c r="B53" s="1192" t="s">
        <v>19</v>
      </c>
      <c r="C53" s="1193"/>
      <c r="D53" s="110"/>
      <c r="E53" s="1194" t="s">
        <v>44</v>
      </c>
      <c r="F53" s="1194"/>
      <c r="G53" s="1194"/>
      <c r="H53" s="1195"/>
      <c r="I53" s="357">
        <v>1452</v>
      </c>
      <c r="J53" s="358">
        <v>3519</v>
      </c>
      <c r="K53" s="358">
        <v>2725</v>
      </c>
      <c r="L53" s="358">
        <v>2221</v>
      </c>
      <c r="M53" s="359">
        <v>2327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qvqjxk+m8L4+9DMQ7aw6R/T73+qDmpgXuvRDPiU5C1A5beCpA65b+08P3iI3Ph4TEw7+l5thMeGNh1kF6yJrw==" saltValue="IfO3mUHeVv1xfQrqFlMb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5" t="s">
        <v>46</v>
      </c>
      <c r="D55" s="1205"/>
      <c r="E55" s="1206"/>
      <c r="F55" s="122">
        <v>888</v>
      </c>
      <c r="G55" s="122">
        <v>1032</v>
      </c>
      <c r="H55" s="123">
        <v>872</v>
      </c>
    </row>
    <row r="56" spans="2:8" ht="52.5" customHeight="1" x14ac:dyDescent="0.15">
      <c r="B56" s="124"/>
      <c r="C56" s="1207" t="s">
        <v>47</v>
      </c>
      <c r="D56" s="1207"/>
      <c r="E56" s="1208"/>
      <c r="F56" s="125">
        <v>461</v>
      </c>
      <c r="G56" s="125">
        <v>821</v>
      </c>
      <c r="H56" s="126">
        <v>800</v>
      </c>
    </row>
    <row r="57" spans="2:8" ht="53.25" customHeight="1" x14ac:dyDescent="0.15">
      <c r="B57" s="124"/>
      <c r="C57" s="1209" t="s">
        <v>48</v>
      </c>
      <c r="D57" s="1209"/>
      <c r="E57" s="1210"/>
      <c r="F57" s="127">
        <v>730</v>
      </c>
      <c r="G57" s="127">
        <v>699</v>
      </c>
      <c r="H57" s="128">
        <v>773</v>
      </c>
    </row>
    <row r="58" spans="2:8" ht="45.75" customHeight="1" x14ac:dyDescent="0.15">
      <c r="B58" s="129"/>
      <c r="C58" s="1211" t="s">
        <v>553</v>
      </c>
      <c r="D58" s="1212"/>
      <c r="E58" s="1213"/>
      <c r="F58" s="360">
        <v>63</v>
      </c>
      <c r="G58" s="360">
        <v>54</v>
      </c>
      <c r="H58" s="361">
        <v>227</v>
      </c>
    </row>
    <row r="59" spans="2:8" ht="45.75" customHeight="1" x14ac:dyDescent="0.15">
      <c r="B59" s="129"/>
      <c r="C59" s="1211" t="s">
        <v>554</v>
      </c>
      <c r="D59" s="1212"/>
      <c r="E59" s="1213"/>
      <c r="F59" s="360">
        <v>189</v>
      </c>
      <c r="G59" s="360">
        <v>189</v>
      </c>
      <c r="H59" s="361">
        <v>189</v>
      </c>
    </row>
    <row r="60" spans="2:8" ht="45.75" customHeight="1" x14ac:dyDescent="0.15">
      <c r="B60" s="129"/>
      <c r="C60" s="1211" t="s">
        <v>555</v>
      </c>
      <c r="D60" s="1212"/>
      <c r="E60" s="1213"/>
      <c r="F60" s="360">
        <v>273</v>
      </c>
      <c r="G60" s="360">
        <v>245</v>
      </c>
      <c r="H60" s="361">
        <v>146</v>
      </c>
    </row>
    <row r="61" spans="2:8" ht="45.75" customHeight="1" x14ac:dyDescent="0.15">
      <c r="B61" s="129"/>
      <c r="C61" s="1211" t="s">
        <v>556</v>
      </c>
      <c r="D61" s="1212"/>
      <c r="E61" s="1213"/>
      <c r="F61" s="360">
        <v>67</v>
      </c>
      <c r="G61" s="360">
        <v>67</v>
      </c>
      <c r="H61" s="361">
        <v>67</v>
      </c>
    </row>
    <row r="62" spans="2:8" ht="45.75" customHeight="1" thickBot="1" x14ac:dyDescent="0.2">
      <c r="B62" s="130"/>
      <c r="C62" s="1214" t="s">
        <v>557</v>
      </c>
      <c r="D62" s="1215"/>
      <c r="E62" s="1216"/>
      <c r="F62" s="362">
        <v>53</v>
      </c>
      <c r="G62" s="362">
        <v>54</v>
      </c>
      <c r="H62" s="363">
        <v>55</v>
      </c>
    </row>
    <row r="63" spans="2:8" ht="52.5" customHeight="1" thickBot="1" x14ac:dyDescent="0.2">
      <c r="B63" s="131"/>
      <c r="C63" s="1203" t="s">
        <v>49</v>
      </c>
      <c r="D63" s="1203"/>
      <c r="E63" s="1204"/>
      <c r="F63" s="132">
        <v>2079</v>
      </c>
      <c r="G63" s="132">
        <v>2551</v>
      </c>
      <c r="H63" s="133">
        <v>2446</v>
      </c>
    </row>
    <row r="64" spans="2:8" x14ac:dyDescent="0.15"/>
  </sheetData>
  <sheetProtection algorithmName="SHA-512" hashValue="Fv654Sn3GuMMWIJpA9WXnFZfr3yi1uWmPYki9Vf8zJSQbEc7MSCkpH36Hu6nxMNQsc3TTbI0apj/ZKFAmvx/1g==" saltValue="PFgvSG3qoHPgRLqV9T3jK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523</v>
      </c>
      <c r="G2" s="147"/>
      <c r="H2" s="148"/>
    </row>
    <row r="3" spans="1:8" x14ac:dyDescent="0.15">
      <c r="A3" s="144" t="s">
        <v>516</v>
      </c>
      <c r="B3" s="149"/>
      <c r="C3" s="150"/>
      <c r="D3" s="151">
        <v>39888</v>
      </c>
      <c r="E3" s="152"/>
      <c r="F3" s="153">
        <v>87464</v>
      </c>
      <c r="G3" s="154"/>
      <c r="H3" s="155"/>
    </row>
    <row r="4" spans="1:8" x14ac:dyDescent="0.15">
      <c r="A4" s="156"/>
      <c r="B4" s="157"/>
      <c r="C4" s="158"/>
      <c r="D4" s="159">
        <v>28385</v>
      </c>
      <c r="E4" s="160"/>
      <c r="F4" s="161">
        <v>47479</v>
      </c>
      <c r="G4" s="162"/>
      <c r="H4" s="163"/>
    </row>
    <row r="5" spans="1:8" x14ac:dyDescent="0.15">
      <c r="A5" s="144" t="s">
        <v>518</v>
      </c>
      <c r="B5" s="149"/>
      <c r="C5" s="150"/>
      <c r="D5" s="151">
        <v>18578</v>
      </c>
      <c r="E5" s="152"/>
      <c r="F5" s="153">
        <v>117234</v>
      </c>
      <c r="G5" s="154"/>
      <c r="H5" s="155"/>
    </row>
    <row r="6" spans="1:8" x14ac:dyDescent="0.15">
      <c r="A6" s="156"/>
      <c r="B6" s="157"/>
      <c r="C6" s="158"/>
      <c r="D6" s="159">
        <v>13797</v>
      </c>
      <c r="E6" s="160"/>
      <c r="F6" s="161">
        <v>59796</v>
      </c>
      <c r="G6" s="162"/>
      <c r="H6" s="163"/>
    </row>
    <row r="7" spans="1:8" x14ac:dyDescent="0.15">
      <c r="A7" s="144" t="s">
        <v>519</v>
      </c>
      <c r="B7" s="149"/>
      <c r="C7" s="150"/>
      <c r="D7" s="151">
        <v>16785</v>
      </c>
      <c r="E7" s="152"/>
      <c r="F7" s="153">
        <v>97758</v>
      </c>
      <c r="G7" s="154"/>
      <c r="H7" s="155"/>
    </row>
    <row r="8" spans="1:8" x14ac:dyDescent="0.15">
      <c r="A8" s="156"/>
      <c r="B8" s="157"/>
      <c r="C8" s="158"/>
      <c r="D8" s="159">
        <v>14191</v>
      </c>
      <c r="E8" s="160"/>
      <c r="F8" s="161">
        <v>45946</v>
      </c>
      <c r="G8" s="162"/>
      <c r="H8" s="163"/>
    </row>
    <row r="9" spans="1:8" x14ac:dyDescent="0.15">
      <c r="A9" s="144" t="s">
        <v>520</v>
      </c>
      <c r="B9" s="149"/>
      <c r="C9" s="150"/>
      <c r="D9" s="151">
        <v>23150</v>
      </c>
      <c r="E9" s="152"/>
      <c r="F9" s="153">
        <v>91338</v>
      </c>
      <c r="G9" s="154"/>
      <c r="H9" s="155"/>
    </row>
    <row r="10" spans="1:8" x14ac:dyDescent="0.15">
      <c r="A10" s="156"/>
      <c r="B10" s="157"/>
      <c r="C10" s="158"/>
      <c r="D10" s="159">
        <v>19287</v>
      </c>
      <c r="E10" s="160"/>
      <c r="F10" s="161">
        <v>43989</v>
      </c>
      <c r="G10" s="162"/>
      <c r="H10" s="163"/>
    </row>
    <row r="11" spans="1:8" x14ac:dyDescent="0.15">
      <c r="A11" s="144" t="s">
        <v>521</v>
      </c>
      <c r="B11" s="149"/>
      <c r="C11" s="150"/>
      <c r="D11" s="151">
        <v>116444</v>
      </c>
      <c r="E11" s="152"/>
      <c r="F11" s="153">
        <v>103975</v>
      </c>
      <c r="G11" s="154"/>
      <c r="H11" s="155"/>
    </row>
    <row r="12" spans="1:8" x14ac:dyDescent="0.15">
      <c r="A12" s="156"/>
      <c r="B12" s="157"/>
      <c r="C12" s="164"/>
      <c r="D12" s="159">
        <v>76691</v>
      </c>
      <c r="E12" s="160"/>
      <c r="F12" s="161">
        <v>52698</v>
      </c>
      <c r="G12" s="162"/>
      <c r="H12" s="163"/>
    </row>
    <row r="13" spans="1:8" x14ac:dyDescent="0.15">
      <c r="A13" s="144"/>
      <c r="B13" s="149"/>
      <c r="C13" s="165"/>
      <c r="D13" s="166">
        <v>42969</v>
      </c>
      <c r="E13" s="167"/>
      <c r="F13" s="168">
        <v>99554</v>
      </c>
      <c r="G13" s="169"/>
      <c r="H13" s="155"/>
    </row>
    <row r="14" spans="1:8" x14ac:dyDescent="0.15">
      <c r="A14" s="156"/>
      <c r="B14" s="157"/>
      <c r="C14" s="158"/>
      <c r="D14" s="159">
        <v>30470</v>
      </c>
      <c r="E14" s="160"/>
      <c r="F14" s="161">
        <v>49982</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6.4</v>
      </c>
      <c r="C19" s="170">
        <f>ROUND(VALUE(SUBSTITUTE(実質収支比率等に係る経年分析!G$48,"▲","-")),2)</f>
        <v>6.5</v>
      </c>
      <c r="D19" s="170">
        <f>ROUND(VALUE(SUBSTITUTE(実質収支比率等に係る経年分析!H$48,"▲","-")),2)</f>
        <v>7.86</v>
      </c>
      <c r="E19" s="170">
        <f>ROUND(VALUE(SUBSTITUTE(実質収支比率等に係る経年分析!I$48,"▲","-")),2)</f>
        <v>7.14</v>
      </c>
      <c r="F19" s="170">
        <f>ROUND(VALUE(SUBSTITUTE(実質収支比率等に係る経年分析!J$48,"▲","-")),2)</f>
        <v>4.75</v>
      </c>
    </row>
    <row r="20" spans="1:11" x14ac:dyDescent="0.15">
      <c r="A20" s="170" t="s">
        <v>53</v>
      </c>
      <c r="B20" s="170">
        <f>ROUND(VALUE(SUBSTITUTE(実質収支比率等に係る経年分析!F$47,"▲","-")),2)</f>
        <v>5.74</v>
      </c>
      <c r="C20" s="170">
        <f>ROUND(VALUE(SUBSTITUTE(実質収支比率等に係る経年分析!G$47,"▲","-")),2)</f>
        <v>11.68</v>
      </c>
      <c r="D20" s="170">
        <f>ROUND(VALUE(SUBSTITUTE(実質収支比率等に係る経年分析!H$47,"▲","-")),2)</f>
        <v>18.84</v>
      </c>
      <c r="E20" s="170">
        <f>ROUND(VALUE(SUBSTITUTE(実質収支比率等に係る経年分析!I$47,"▲","-")),2)</f>
        <v>22.53</v>
      </c>
      <c r="F20" s="170">
        <f>ROUND(VALUE(SUBSTITUTE(実質収支比率等に係る経年分析!J$47,"▲","-")),2)</f>
        <v>18.899999999999999</v>
      </c>
    </row>
    <row r="21" spans="1:11" x14ac:dyDescent="0.15">
      <c r="A21" s="170" t="s">
        <v>54</v>
      </c>
      <c r="B21" s="170">
        <f>IF(ISNUMBER(VALUE(SUBSTITUTE(実質収支比率等に係る経年分析!F$49,"▲","-"))),ROUND(VALUE(SUBSTITUTE(実質収支比率等に係る経年分析!F$49,"▲","-")),2),NA())</f>
        <v>-2.0699999999999998</v>
      </c>
      <c r="C21" s="170">
        <f>IF(ISNUMBER(VALUE(SUBSTITUTE(実質収支比率等に係る経年分析!G$49,"▲","-"))),ROUND(VALUE(SUBSTITUTE(実質収支比率等に係る経年分析!G$49,"▲","-")),2),NA())</f>
        <v>6.87</v>
      </c>
      <c r="D21" s="170">
        <f>IF(ISNUMBER(VALUE(SUBSTITUTE(実質収支比率等に係る経年分析!H$49,"▲","-"))),ROUND(VALUE(SUBSTITUTE(実質収支比率等に係る経年分析!H$49,"▲","-")),2),NA())</f>
        <v>9.64</v>
      </c>
      <c r="E21" s="170">
        <f>IF(ISNUMBER(VALUE(SUBSTITUTE(実質収支比率等に係る経年分析!I$49,"▲","-"))),ROUND(VALUE(SUBSTITUTE(実質収支比率等に係る経年分析!I$49,"▲","-")),2),NA())</f>
        <v>2.2000000000000002</v>
      </c>
      <c r="F21" s="170">
        <f>IF(ISNUMBER(VALUE(SUBSTITUTE(実質収支比率等に係る経年分析!J$49,"▲","-"))),ROUND(VALUE(SUBSTITUTE(実質収支比率等に係る経年分析!J$49,"▲","-")),2),NA())</f>
        <v>-5.8</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4.6100000000000003</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0.04</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0.05</v>
      </c>
    </row>
    <row r="31" spans="1:11" x14ac:dyDescent="0.15">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1.53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1.46</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0.56999999999999995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0.37</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0.78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1.47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1.44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1.54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0.72</v>
      </c>
    </row>
    <row r="33" spans="1:16" x14ac:dyDescent="0.15">
      <c r="A33" s="171" t="str">
        <f>IF(連結実質赤字比率に係る赤字・黒字の構成分析!C$37="",NA(),連結実質赤字比率に係る赤字・黒字の構成分析!C$37)</f>
        <v>一般会計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6.4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6.5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7.85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7.14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4.75</v>
      </c>
    </row>
    <row r="34" spans="1:16" x14ac:dyDescent="0.15">
      <c r="A34" s="171" t="str">
        <f>IF(連結実質赤字比率に係る赤字・黒字の構成分析!C$36="",NA(),連結実質赤字比率に係る赤字・黒字の構成分析!C$36)</f>
        <v>電気事業会計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6.29</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5.96</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5.82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6.23</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7.06</v>
      </c>
    </row>
    <row r="35" spans="1:16" x14ac:dyDescent="0.15">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17.649999999999999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16.350000000000001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16.78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17.399999999999999</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21.91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21.18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20.27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20.82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20.62</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592</v>
      </c>
      <c r="E42" s="172"/>
      <c r="F42" s="172"/>
      <c r="G42" s="172">
        <f>'実質公債費比率（分子）の構造'!L$52</f>
        <v>609</v>
      </c>
      <c r="H42" s="172"/>
      <c r="I42" s="172"/>
      <c r="J42" s="172">
        <f>'実質公債費比率（分子）の構造'!M$52</f>
        <v>623</v>
      </c>
      <c r="K42" s="172"/>
      <c r="L42" s="172"/>
      <c r="M42" s="172">
        <f>'実質公債費比率（分子）の構造'!N$52</f>
        <v>630</v>
      </c>
      <c r="N42" s="172"/>
      <c r="O42" s="172"/>
      <c r="P42" s="172">
        <f>'実質公債費比率（分子）の構造'!O$52</f>
        <v>615</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63</v>
      </c>
      <c r="B45" s="172">
        <f>'実質公債費比率（分子）の構造'!K$49</f>
        <v>32</v>
      </c>
      <c r="C45" s="172"/>
      <c r="D45" s="172"/>
      <c r="E45" s="172">
        <f>'実質公債費比率（分子）の構造'!L$49</f>
        <v>30</v>
      </c>
      <c r="F45" s="172"/>
      <c r="G45" s="172"/>
      <c r="H45" s="172">
        <f>'実質公債費比率（分子）の構造'!M$49</f>
        <v>23</v>
      </c>
      <c r="I45" s="172"/>
      <c r="J45" s="172"/>
      <c r="K45" s="172">
        <f>'実質公債費比率（分子）の構造'!N$49</f>
        <v>23</v>
      </c>
      <c r="L45" s="172"/>
      <c r="M45" s="172"/>
      <c r="N45" s="172">
        <f>'実質公債費比率（分子）の構造'!O$49</f>
        <v>27</v>
      </c>
      <c r="O45" s="172"/>
      <c r="P45" s="172"/>
    </row>
    <row r="46" spans="1:16" x14ac:dyDescent="0.15">
      <c r="A46" s="172" t="s">
        <v>64</v>
      </c>
      <c r="B46" s="172">
        <f>'実質公債費比率（分子）の構造'!K$48</f>
        <v>162</v>
      </c>
      <c r="C46" s="172"/>
      <c r="D46" s="172"/>
      <c r="E46" s="172">
        <f>'実質公債費比率（分子）の構造'!L$48</f>
        <v>179</v>
      </c>
      <c r="F46" s="172"/>
      <c r="G46" s="172"/>
      <c r="H46" s="172">
        <f>'実質公債費比率（分子）の構造'!M$48</f>
        <v>318</v>
      </c>
      <c r="I46" s="172"/>
      <c r="J46" s="172"/>
      <c r="K46" s="172">
        <f>'実質公債費比率（分子）の構造'!N$48</f>
        <v>251</v>
      </c>
      <c r="L46" s="172"/>
      <c r="M46" s="172"/>
      <c r="N46" s="172">
        <f>'実質公債費比率（分子）の構造'!O$48</f>
        <v>244</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617</v>
      </c>
      <c r="C49" s="172"/>
      <c r="D49" s="172"/>
      <c r="E49" s="172">
        <f>'実質公債費比率（分子）の構造'!L$45</f>
        <v>622</v>
      </c>
      <c r="F49" s="172"/>
      <c r="G49" s="172"/>
      <c r="H49" s="172">
        <f>'実質公債費比率（分子）の構造'!M$45</f>
        <v>640</v>
      </c>
      <c r="I49" s="172"/>
      <c r="J49" s="172"/>
      <c r="K49" s="172">
        <f>'実質公債費比率（分子）の構造'!N$45</f>
        <v>673</v>
      </c>
      <c r="L49" s="172"/>
      <c r="M49" s="172"/>
      <c r="N49" s="172">
        <f>'実質公債費比率（分子）の構造'!O$45</f>
        <v>676</v>
      </c>
      <c r="O49" s="172"/>
      <c r="P49" s="172"/>
    </row>
    <row r="50" spans="1:16" x14ac:dyDescent="0.15">
      <c r="A50" s="172" t="s">
        <v>67</v>
      </c>
      <c r="B50" s="172" t="e">
        <f>NA()</f>
        <v>#N/A</v>
      </c>
      <c r="C50" s="172">
        <f>IF(ISNUMBER('実質公債費比率（分子）の構造'!K$53),'実質公債費比率（分子）の構造'!K$53,NA())</f>
        <v>219</v>
      </c>
      <c r="D50" s="172" t="e">
        <f>NA()</f>
        <v>#N/A</v>
      </c>
      <c r="E50" s="172" t="e">
        <f>NA()</f>
        <v>#N/A</v>
      </c>
      <c r="F50" s="172">
        <f>IF(ISNUMBER('実質公債費比率（分子）の構造'!L$53),'実質公債費比率（分子）の構造'!L$53,NA())</f>
        <v>222</v>
      </c>
      <c r="G50" s="172" t="e">
        <f>NA()</f>
        <v>#N/A</v>
      </c>
      <c r="H50" s="172" t="e">
        <f>NA()</f>
        <v>#N/A</v>
      </c>
      <c r="I50" s="172">
        <f>IF(ISNUMBER('実質公債費比率（分子）の構造'!M$53),'実質公債費比率（分子）の構造'!M$53,NA())</f>
        <v>358</v>
      </c>
      <c r="J50" s="172" t="e">
        <f>NA()</f>
        <v>#N/A</v>
      </c>
      <c r="K50" s="172" t="e">
        <f>NA()</f>
        <v>#N/A</v>
      </c>
      <c r="L50" s="172">
        <f>IF(ISNUMBER('実質公債費比率（分子）の構造'!N$53),'実質公債費比率（分子）の構造'!N$53,NA())</f>
        <v>317</v>
      </c>
      <c r="M50" s="172" t="e">
        <f>NA()</f>
        <v>#N/A</v>
      </c>
      <c r="N50" s="172" t="e">
        <f>NA()</f>
        <v>#N/A</v>
      </c>
      <c r="O50" s="172">
        <f>IF(ISNUMBER('実質公債費比率（分子）の構造'!O$53),'実質公債費比率（分子）の構造'!O$53,NA())</f>
        <v>332</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7913</v>
      </c>
      <c r="E56" s="171"/>
      <c r="F56" s="171"/>
      <c r="G56" s="171">
        <f>'将来負担比率（分子）の構造'!J$52</f>
        <v>7858</v>
      </c>
      <c r="H56" s="171"/>
      <c r="I56" s="171"/>
      <c r="J56" s="171">
        <f>'将来負担比率（分子）の構造'!K$52</f>
        <v>7748</v>
      </c>
      <c r="K56" s="171"/>
      <c r="L56" s="171"/>
      <c r="M56" s="171">
        <f>'将来負担比率（分子）の構造'!L$52</f>
        <v>7546</v>
      </c>
      <c r="N56" s="171"/>
      <c r="O56" s="171"/>
      <c r="P56" s="171">
        <f>'将来負担比率（分子）の構造'!M$52</f>
        <v>7543</v>
      </c>
    </row>
    <row r="57" spans="1:16" x14ac:dyDescent="0.15">
      <c r="A57" s="171" t="s">
        <v>42</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41</v>
      </c>
      <c r="B58" s="171"/>
      <c r="C58" s="171"/>
      <c r="D58" s="171">
        <f>'将来負担比率（分子）の構造'!I$50</f>
        <v>1258</v>
      </c>
      <c r="E58" s="171"/>
      <c r="F58" s="171"/>
      <c r="G58" s="171">
        <f>'将来負担比率（分子）の構造'!J$50</f>
        <v>1763</v>
      </c>
      <c r="H58" s="171"/>
      <c r="I58" s="171"/>
      <c r="J58" s="171">
        <f>'将来負担比率（分子）の構造'!K$50</f>
        <v>2559</v>
      </c>
      <c r="K58" s="171"/>
      <c r="L58" s="171"/>
      <c r="M58" s="171">
        <f>'将来負担比率（分子）の構造'!L$50</f>
        <v>3011</v>
      </c>
      <c r="N58" s="171"/>
      <c r="O58" s="171"/>
      <c r="P58" s="171">
        <f>'将来負担比率（分子）の構造'!M$50</f>
        <v>2812</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f>'将来負担比率（分子）の構造'!L$46</f>
        <v>0</v>
      </c>
      <c r="L61" s="171"/>
      <c r="M61" s="171"/>
      <c r="N61" s="171">
        <f>'将来負担比率（分子）の構造'!M$46</f>
        <v>1</v>
      </c>
      <c r="O61" s="171"/>
      <c r="P61" s="171"/>
    </row>
    <row r="62" spans="1:16" x14ac:dyDescent="0.15">
      <c r="A62" s="171" t="s">
        <v>35</v>
      </c>
      <c r="B62" s="171">
        <f>'将来負担比率（分子）の構造'!I$45</f>
        <v>517</v>
      </c>
      <c r="C62" s="171"/>
      <c r="D62" s="171"/>
      <c r="E62" s="171">
        <f>'将来負担比率（分子）の構造'!J$45</f>
        <v>531</v>
      </c>
      <c r="F62" s="171"/>
      <c r="G62" s="171"/>
      <c r="H62" s="171">
        <f>'将来負担比率（分子）の構造'!K$45</f>
        <v>606</v>
      </c>
      <c r="I62" s="171"/>
      <c r="J62" s="171"/>
      <c r="K62" s="171">
        <f>'将来負担比率（分子）の構造'!L$45</f>
        <v>690</v>
      </c>
      <c r="L62" s="171"/>
      <c r="M62" s="171"/>
      <c r="N62" s="171">
        <f>'将来負担比率（分子）の構造'!M$45</f>
        <v>465</v>
      </c>
      <c r="O62" s="171"/>
      <c r="P62" s="171"/>
    </row>
    <row r="63" spans="1:16" x14ac:dyDescent="0.15">
      <c r="A63" s="171" t="s">
        <v>34</v>
      </c>
      <c r="B63" s="171">
        <f>'将来負担比率（分子）の構造'!I$44</f>
        <v>198</v>
      </c>
      <c r="C63" s="171"/>
      <c r="D63" s="171"/>
      <c r="E63" s="171">
        <f>'将来負担比率（分子）の構造'!J$44</f>
        <v>188</v>
      </c>
      <c r="F63" s="171"/>
      <c r="G63" s="171"/>
      <c r="H63" s="171">
        <f>'将来負担比率（分子）の構造'!K$44</f>
        <v>181</v>
      </c>
      <c r="I63" s="171"/>
      <c r="J63" s="171"/>
      <c r="K63" s="171">
        <f>'将来負担比率（分子）の構造'!L$44</f>
        <v>175</v>
      </c>
      <c r="L63" s="171"/>
      <c r="M63" s="171"/>
      <c r="N63" s="171">
        <f>'将来負担比率（分子）の構造'!M$44</f>
        <v>168</v>
      </c>
      <c r="O63" s="171"/>
      <c r="P63" s="171"/>
    </row>
    <row r="64" spans="1:16" x14ac:dyDescent="0.15">
      <c r="A64" s="171" t="s">
        <v>33</v>
      </c>
      <c r="B64" s="171">
        <f>'将来負担比率（分子）の構造'!I$43</f>
        <v>2293</v>
      </c>
      <c r="C64" s="171"/>
      <c r="D64" s="171"/>
      <c r="E64" s="171">
        <f>'将来負担比率（分子）の構造'!J$43</f>
        <v>4822</v>
      </c>
      <c r="F64" s="171"/>
      <c r="G64" s="171"/>
      <c r="H64" s="171">
        <f>'将来負担比率（分子）の構造'!K$43</f>
        <v>4637</v>
      </c>
      <c r="I64" s="171"/>
      <c r="J64" s="171"/>
      <c r="K64" s="171">
        <f>'将来負担比率（分子）の構造'!L$43</f>
        <v>4549</v>
      </c>
      <c r="L64" s="171"/>
      <c r="M64" s="171"/>
      <c r="N64" s="171">
        <f>'将来負担比率（分子）の構造'!M$43</f>
        <v>4120</v>
      </c>
      <c r="O64" s="171"/>
      <c r="P64" s="171"/>
    </row>
    <row r="65" spans="1:16" x14ac:dyDescent="0.15">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7615</v>
      </c>
      <c r="C66" s="171"/>
      <c r="D66" s="171"/>
      <c r="E66" s="171">
        <f>'将来負担比率（分子）の構造'!J$41</f>
        <v>7599</v>
      </c>
      <c r="F66" s="171"/>
      <c r="G66" s="171"/>
      <c r="H66" s="171">
        <f>'将来負担比率（分子）の構造'!K$41</f>
        <v>7610</v>
      </c>
      <c r="I66" s="171"/>
      <c r="J66" s="171"/>
      <c r="K66" s="171">
        <f>'将来負担比率（分子）の構造'!L$41</f>
        <v>7364</v>
      </c>
      <c r="L66" s="171"/>
      <c r="M66" s="171"/>
      <c r="N66" s="171">
        <f>'将来負担比率（分子）の構造'!M$41</f>
        <v>7929</v>
      </c>
      <c r="O66" s="171"/>
      <c r="P66" s="171"/>
    </row>
    <row r="67" spans="1:16" x14ac:dyDescent="0.15">
      <c r="A67" s="171" t="s">
        <v>71</v>
      </c>
      <c r="B67" s="171" t="e">
        <f>NA()</f>
        <v>#N/A</v>
      </c>
      <c r="C67" s="171">
        <f>IF(ISNUMBER('将来負担比率（分子）の構造'!I$53), IF('将来負担比率（分子）の構造'!I$53 &lt; 0, 0, '将来負担比率（分子）の構造'!I$53), NA())</f>
        <v>1452</v>
      </c>
      <c r="D67" s="171" t="e">
        <f>NA()</f>
        <v>#N/A</v>
      </c>
      <c r="E67" s="171" t="e">
        <f>NA()</f>
        <v>#N/A</v>
      </c>
      <c r="F67" s="171">
        <f>IF(ISNUMBER('将来負担比率（分子）の構造'!J$53), IF('将来負担比率（分子）の構造'!J$53 &lt; 0, 0, '将来負担比率（分子）の構造'!J$53), NA())</f>
        <v>3519</v>
      </c>
      <c r="G67" s="171" t="e">
        <f>NA()</f>
        <v>#N/A</v>
      </c>
      <c r="H67" s="171" t="e">
        <f>NA()</f>
        <v>#N/A</v>
      </c>
      <c r="I67" s="171">
        <f>IF(ISNUMBER('将来負担比率（分子）の構造'!K$53), IF('将来負担比率（分子）の構造'!K$53 &lt; 0, 0, '将来負担比率（分子）の構造'!K$53), NA())</f>
        <v>2725</v>
      </c>
      <c r="J67" s="171" t="e">
        <f>NA()</f>
        <v>#N/A</v>
      </c>
      <c r="K67" s="171" t="e">
        <f>NA()</f>
        <v>#N/A</v>
      </c>
      <c r="L67" s="171">
        <f>IF(ISNUMBER('将来負担比率（分子）の構造'!L$53), IF('将来負担比率（分子）の構造'!L$53 &lt; 0, 0, '将来負担比率（分子）の構造'!L$53), NA())</f>
        <v>2221</v>
      </c>
      <c r="M67" s="171" t="e">
        <f>NA()</f>
        <v>#N/A</v>
      </c>
      <c r="N67" s="171" t="e">
        <f>NA()</f>
        <v>#N/A</v>
      </c>
      <c r="O67" s="171">
        <f>IF(ISNUMBER('将来負担比率（分子）の構造'!M$53), IF('将来負担比率（分子）の構造'!M$53 &lt; 0, 0, '将来負担比率（分子）の構造'!M$53), NA())</f>
        <v>2327</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888</v>
      </c>
      <c r="C72" s="175">
        <f>基金残高に係る経年分析!G55</f>
        <v>1032</v>
      </c>
      <c r="D72" s="175">
        <f>基金残高に係る経年分析!H55</f>
        <v>872</v>
      </c>
    </row>
    <row r="73" spans="1:16" x14ac:dyDescent="0.15">
      <c r="A73" s="174" t="s">
        <v>74</v>
      </c>
      <c r="B73" s="175">
        <f>基金残高に係る経年分析!F56</f>
        <v>461</v>
      </c>
      <c r="C73" s="175">
        <f>基金残高に係る経年分析!G56</f>
        <v>821</v>
      </c>
      <c r="D73" s="175">
        <f>基金残高に係る経年分析!H56</f>
        <v>800</v>
      </c>
    </row>
    <row r="74" spans="1:16" x14ac:dyDescent="0.15">
      <c r="A74" s="174" t="s">
        <v>75</v>
      </c>
      <c r="B74" s="175">
        <f>基金残高に係る経年分析!F57</f>
        <v>730</v>
      </c>
      <c r="C74" s="175">
        <f>基金残高に係る経年分析!G57</f>
        <v>699</v>
      </c>
      <c r="D74" s="175">
        <f>基金残高に係る経年分析!H57</f>
        <v>773</v>
      </c>
    </row>
  </sheetData>
  <sheetProtection algorithmName="SHA-512" hashValue="nLYYGAFWU4k7q6fAqDZvI7aW6Wheyucy+zzNqzHJ6i+/aDjg2/Uq9gYc7QPb7oi65gVDntBcB3bHI68Wg2MmPQ==" saltValue="THCtkd9vYVScRq4UnM/N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2025-03-10T01:13:43Z</cp:lastPrinted>
  <dcterms:created xsi:type="dcterms:W3CDTF">2025-02-19T01:12:14Z</dcterms:created>
  <dcterms:modified xsi:type="dcterms:W3CDTF">2025-03-27T04:45:11Z</dcterms:modified>
  <cp:category/>
</cp:coreProperties>
</file>