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1570" windowHeight="7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<sst xmlns="http://schemas.openxmlformats.org/spreadsheetml/2006/main" count="1110" uniqueCount="566">
  <si>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</si>
  <si>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</si>
  <si>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</si>
  <si>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</si>
  <si>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</si>
  <si>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</si>
  <si>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</si>
  <si>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</si>
  <si>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</si>
  <si>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</si>
  <si>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</si>
  <si>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</si>
  <si>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</si>
  <si>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</si>
  <si>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</si>
  <si>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</si>
  <si>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</si>
  <si>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</si>
  <si>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</si>
  <si>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</si>
  <si>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</si>
  <si>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</si>
  <si>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</si>
  <si>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</si>
  <si>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</si>
  <si>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</si>
  <si>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</si>
  <si>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</si>
  <si>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</si>
  <si>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</si>
  <si>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</si>
  <si>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</si>
  <si>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</si>
  <si>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</si>
  <si>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</si>
  <si>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</si>
  <si>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</si>
  <si>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</si>
  <si>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</si>
  <si>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</si>
  <si>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</si>
  <si>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</si>
  <si>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</si>
  <si>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</si>
  <si>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</si>
  <si>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</si>
  <si>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</si>
  <si>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</si>
  <si>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</si>
  <si>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</si>
  <si>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</si>
  <si>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</si>
  <si>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</si>
  <si>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</si>
  <si>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</si>
  <si>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</si>
  <si>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</si>
  <si>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</si>
  <si>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</si>
  <si>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</si>
  <si>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</si>
  <si>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</si>
  <si>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</si>
  <si>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</si>
  <si>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</si>
  <si>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</si>
  <si>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</si>
  <si>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</si>
  <si>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</si>
  <si>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</si>
  <si>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</si>
  <si>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</si>
  <si>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</si>
  <si>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</si>
  <si>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</si>
  <si>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</si>
  <si>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</si>
  <si>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</si>
  <si>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</si>
  <si>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</si>
  <si>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</si>
  <si>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</si>
  <si>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</si>
  <si>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</si>
  <si>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</si>
  <si>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</si>
  <si>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</si>
  <si>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</si>
  <si>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</si>
  <si>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</si>
  <si>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</si>
  <si>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</si>
  <si>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</si>
  <si>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</si>
  <si>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</si>
  <si>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</si>
  <si>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</si>
  <si>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</si>
  <si>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</si>
  <si>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</si>
  <si>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</si>
  <si>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</si>
  <si>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</si>
  <si>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</si>
  <si>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</si>
  <si>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</si>
  <si>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</si>
  <si>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</si>
  <si>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</si>
  <si>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</si>
  <si>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</si>
  <si>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</si>
  <si>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</si>
  <si>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</si>
  <si>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</si>
  <si>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</si>
  <si>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</si>
  <si>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</si>
  <si>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</si>
  <si>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</si>
  <si>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</si>
  <si>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</si>
  <si>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</si>
  <si>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</si>
  <si>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</si>
  <si>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</si>
  <si>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</si>
  <si>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</si>
  <si>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</si>
  <si>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</si>
  <si>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</si>
  <si>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</si>
  <si>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</si>
  <si>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</si>
  <si>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</si>
  <si>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</si>
  <si>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</si>
  <si>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</si>
  <si>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</si>
  <si>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</si>
  <si>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</si>
  <si>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</si>
  <si>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</si>
  <si>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</si>
  <si>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</si>
  <si>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</si>
  <si>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</si>
  <si>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</si>
  <si>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</si>
  <si>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</si>
  <si>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</si>
  <si>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</si>
  <si>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</si>
  <si>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</si>
  <si>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</si>
  <si>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</si>
  <si>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</si>
  <si>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</si>
  <si>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</si>
  <si>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</si>
  <si>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</si>
  <si>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</si>
  <si>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</si>
  <si>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</si>
  <si>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</si>
  <si>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</si>
  <si>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</si>
  <si>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</si>
  <si>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</si>
  <si>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</si>
  <si>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</si>
  <si>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</si>
  <si>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</si>
  <si>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</si>
  <si>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</si>
  <si>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</si>
  <si>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</si>
  <si>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</si>
  <si>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</si>
  <si>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</si>
  <si>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</si>
  <si>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</si>
  <si>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</si>
  <si>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</si>
  <si>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</si>
  <si>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</si>
  <si>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</si>
  <si>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</si>
  <si>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</si>
  <si>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</si>
  <si>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</si>
  <si>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</si>
  <si>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</si>
  <si>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</si>
  <si>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</si>
  <si>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</si>
  <si>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</si>
  <si>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</si>
  <si>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</si>
  <si>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</si>
  <si>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</si>
  <si>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</si>
  <si>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</si>
  <si>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茨城県利根町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</si>
  <si>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</si>
  <si>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</si>
  <si>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</si>
  <si>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</si>
  <si>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</si>
  <si>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</si>
  <si>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</si>
  <si>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</si>
  <si>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</si>
  <si>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</si>
  <si>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</si>
  <si>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</si>
  <si>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</si>
  <si>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</si>
  <si>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</si>
  <si>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</si>
  <si>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</si>
  <si>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</si>
  <si>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</si>
  <si>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</si>
  <si>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</si>
  <si>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</si>
  <si>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</si>
  <si>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</si>
  <si>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</si>
  <si>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</si>
  <si>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</si>
  <si>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</si>
  <si>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</si>
  <si>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</si>
  <si>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</si>
  <si>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</si>
  <si>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</si>
  <si>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</si>
  <si>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</si>
  <si>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</si>
  <si>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</si>
  <si>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</si>
  <si>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</si>
  <si>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</si>
  <si>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</si>
  <si>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</si>
  <si>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</si>
  <si>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</si>
  <si>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</si>
  <si>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</si>
  <si>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</si>
  <si>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</si>
  <si>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</si>
  <si>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</si>
  <si>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</si>
  <si>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</si>
  <si>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</si>
  <si>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</si>
  <si>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</si>
  <si>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</si>
  <si>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</si>
  <si>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</si>
  <si>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</si>
  <si>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</si>
  <si>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</si>
  <si>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</si>
  <si>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</si>
  <si>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</si>
  <si>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</si>
  <si>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</si>
  <si>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</si>
  <si>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</si>
  <si>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</si>
  <si>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</si>
  <si>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</si>
  <si>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</si>
  <si>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</si>
  <si>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</si>
  <si>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</si>
  <si>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</si>
  <si>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</si>
  <si>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</si>
  <si>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</si>
  <si>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</si>
  <si>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</si>
  <si>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</si>
  <si>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</si>
  <si>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</si>
  <si>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</si>
  <si>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</si>
  <si>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</si>
  <si>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</si>
  <si>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</si>
  <si>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</si>
  <si>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</si>
  <si>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</si>
  <si>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</si>
  <si>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</si>
  <si>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</si>
  <si>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</si>
  <si>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</si>
  <si>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</si>
  <si>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</si>
  <si>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</si>
  <si>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</si>
  <si>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</si>
  <si>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</si>
  <si>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</si>
  <si>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</si>
  <si>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</si>
  <si>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</si>
  <si>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</si>
  <si>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</si>
  <si>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</si>
  <si>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</si>
  <si>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</si>
  <si>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</si>
  <si>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</si>
  <si>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</si>
  <si>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</si>
  <si>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</si>
  <si>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</si>
  <si>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</si>
  <si>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</si>
  <si>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</si>
  <si>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</si>
  <si>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</si>
  <si>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</si>
  <si>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</si>
  <si>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</si>
  <si>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</si>
  <si>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</si>
  <si>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</si>
  <si>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</si>
  <si>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</si>
  <si>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</si>
  <si>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</si>
  <si>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</si>
  <si>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</si>
  <si>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</si>
  <si>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</si>
  <si>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</si>
  <si>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</si>
  <si>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</si>
  <si>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</si>
  <si>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</si>
  <si>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</si>
  <si>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</si>
  <si>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</si>
  <si>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</si>
  <si>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</si>
  <si>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</si>
  <si>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</si>
  <si>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</si>
  <si>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茨城県利根町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</si>
  <si>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</si>
  <si>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</si>
  <si>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</si>
  <si>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</si>
  <si>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</si>
  <si>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</si>
  <si>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</si>
  <si>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</si>
  <si>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</si>
  <si>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</si>
  <si>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</si>
  <si>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</si>
  <si>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</si>
  <si>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</si>
  <si>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</si>
  <si>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</si>
  <si>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</si>
  <si>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</si>
  <si>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</si>
  <si>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</si>
  <si>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</si>
  <si>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</si>
  <si>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</si>
  <si>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</si>
  <si>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</si>
  <si>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</si>
  <si>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</si>
  <si>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</si>
  <si>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</si>
  <si>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</si>
  <si>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</si>
  <si>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</si>
  <si>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</si>
  <si>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</si>
  <si>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</si>
  <si>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</si>
  <si>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</si>
  <si>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</si>
  <si>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</si>
  <si>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</si>
  <si>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</si>
  <si>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</si>
  <si>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</si>
  <si>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</si>
  <si>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</si>
  <si>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</si>
  <si>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</si>
  <si>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</si>
  <si>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</si>
  <si>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</si>
  <si>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</si>
  <si>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</si>
  <si>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</si>
  <si>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</si>
  <si>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</si>
  <si>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</si>
  <si>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</si>
  <si>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</si>
  <si>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</si>
  <si>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</si>
  <si>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</si>
  <si>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</si>
  <si>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</si>
  <si>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</si>
  <si>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</si>
  <si>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</si>
  <si>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</si>
  <si>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</si>
  <si>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</si>
  <si>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</si>
  <si>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</si>
  <si>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</si>
  <si>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</si>
  <si>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</si>
  <si>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</si>
  <si>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</si>
  <si>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</si>
  <si>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</si>
  <si>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</si>
  <si>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</si>
  <si>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</si>
  <si>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</si>
  <si>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</si>
  <si>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</si>
  <si>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</si>
  <si>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</si>
  <si>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</si>
  <si>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</si>
  <si>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</si>
  <si>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</si>
  <si>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</si>
  <si>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</si>
  <si>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</si>
  <si>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</si>
  <si>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</si>
  <si>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</si>
  <si>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</si>
  <si>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</si>
  <si>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</si>
  <si>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</si>
  <si>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</si>
  <si>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</si>
  <si>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</si>
  <si>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</si>
  <si>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</si>
  <si>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</si>
  <si>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</si>
  <si>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</si>
  <si>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</si>
  <si>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</si>
  <si>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</si>
  <si>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</si>
  <si>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</si>
  <si>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</si>
  <si>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</si>
  <si>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</si>
  <si>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</si>
  <si>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</si>
  <si>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</si>
  <si>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</si>
  <si>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</si>
  <si>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</si>
  <si>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</si>
  <si>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</si>
  <si>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</si>
  <si>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</si>
  <si>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</si>
  <si>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</si>
  <si>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</si>
  <si>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</si>
  <si>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</si>
  <si>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</si>
  <si>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</si>
  <si>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</si>
  <si>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</si>
  <si>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</si>
  <si>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</si>
  <si>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</si>
  <si>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</si>
  <si>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</si>
  <si>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</si>
  <si>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</si>
  <si>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</si>
  <si>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</si>
  <si>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</si>
  <si>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</si>
  <si>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</si>
  <si>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</si>
  <si>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</si>
  <si>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</si>
  <si>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</si>
  <si>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</si>
  <si>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</si>
  <si>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</si>
  <si>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</si>
  <si>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</si>
  <si>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</si>
  <si>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</si>
  <si>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</si>
  <si>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</si>
  <si>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</si>
  <si>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</si>
  <si>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</si>
  <si>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</si>
  <si>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</si>
  <si>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</si>
  <si>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</si>
  <si>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</si>
  <si>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</si>
  <si>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</si>
  <si>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</si>
  <si>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</si>
  <si>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</si>
  <si>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</si>
  <si>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</si>
  <si>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</si>
  <si>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</si>
  <si>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0.19</t>
  </si>
  <si>
    <t>▲ 3.71</t>
  </si>
  <si>
    <t>▲ 4.25</t>
  </si>
  <si>
    <t>一般会計</t>
  </si>
  <si>
    <t>介護保険特別会計</t>
  </si>
  <si>
    <t>公共下水道事業特別会計</t>
  </si>
  <si>
    <t>国民健康保険特別会計（施設勘定）</t>
  </si>
  <si>
    <t>国民健康保険特別会計（事業勘定）</t>
  </si>
  <si>
    <t>介護サービス事業特別会計</t>
  </si>
  <si>
    <t>後期高齢者医療特別会計</t>
  </si>
  <si>
    <t>霊園事業特別会計</t>
  </si>
  <si>
    <t>その他会計（赤字）</t>
  </si>
  <si>
    <t>その他会計（黒字）</t>
  </si>
  <si>
    <t>R01</t>
    <phoneticPr fontId="5"/>
  </si>
  <si>
    <t>R02</t>
    <phoneticPr fontId="5"/>
  </si>
  <si>
    <t>R03</t>
    <phoneticPr fontId="5"/>
  </si>
  <si>
    <t>R04</t>
    <phoneticPr fontId="5"/>
  </si>
  <si>
    <t>R05</t>
    <phoneticPr fontId="5"/>
  </si>
  <si>
    <t>-</t>
    <phoneticPr fontId="2"/>
  </si>
  <si>
    <t>茨城県県南水道企業団（水道事業会計）</t>
    <rPh sb="0" eb="3">
      <t>イバラキケン</t>
    </rPh>
    <rPh sb="3" eb="7">
      <t>ケンナンスイドウ</t>
    </rPh>
    <rPh sb="7" eb="10">
      <t>キギョウダン</t>
    </rPh>
    <rPh sb="11" eb="17">
      <t>スイドウジギョウカイケイ</t>
    </rPh>
    <phoneticPr fontId="2"/>
  </si>
  <si>
    <t>龍ケ崎地方塵芥処理組合（一般会計）</t>
    <rPh sb="0" eb="3">
      <t>リュウガサキ</t>
    </rPh>
    <rPh sb="3" eb="11">
      <t>チホウジンカイショリクミアイ</t>
    </rPh>
    <rPh sb="12" eb="16">
      <t>イッパンカイケイ</t>
    </rPh>
    <phoneticPr fontId="2"/>
  </si>
  <si>
    <t>龍ケ崎地方衛生組合（一般会計）</t>
    <rPh sb="0" eb="3">
      <t>リュウガサキ</t>
    </rPh>
    <rPh sb="3" eb="5">
      <t>チホウ</t>
    </rPh>
    <rPh sb="5" eb="7">
      <t>エイセイ</t>
    </rPh>
    <rPh sb="7" eb="9">
      <t>クミアイ</t>
    </rPh>
    <rPh sb="10" eb="14">
      <t>イッパンカイケイ</t>
    </rPh>
    <phoneticPr fontId="2"/>
  </si>
  <si>
    <t>稲敷地方広域市町村圏事務組合（一般会計）</t>
    <rPh sb="0" eb="4">
      <t>イナシキチホウ</t>
    </rPh>
    <rPh sb="4" eb="9">
      <t>コウイキシチョウソン</t>
    </rPh>
    <rPh sb="9" eb="10">
      <t>ケン</t>
    </rPh>
    <rPh sb="10" eb="14">
      <t>ジムクミアイ</t>
    </rPh>
    <rPh sb="15" eb="19">
      <t>イッパンカイケイ</t>
    </rPh>
    <phoneticPr fontId="2"/>
  </si>
  <si>
    <t>稲敷地方広域市町村圏事務組合（水防事業特別会計）</t>
    <rPh sb="0" eb="4">
      <t>イナシキチホウ</t>
    </rPh>
    <rPh sb="4" eb="9">
      <t>コウイキシチョウソン</t>
    </rPh>
    <rPh sb="9" eb="10">
      <t>ケン</t>
    </rPh>
    <rPh sb="10" eb="14">
      <t>ジムクミアイ</t>
    </rPh>
    <rPh sb="15" eb="17">
      <t>スイボウ</t>
    </rPh>
    <rPh sb="17" eb="19">
      <t>ジギョウ</t>
    </rPh>
    <rPh sb="19" eb="21">
      <t>トクベツ</t>
    </rPh>
    <rPh sb="21" eb="23">
      <t>カイケイ</t>
    </rPh>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</si>
  <si>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</si>
  <si>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2">
      <t>イバラキ</t>
    </rPh>
    <rPh sb="2" eb="3">
      <t>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</si>
  <si>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10">
      <t>カンリキコウ</t>
    </rPh>
    <rPh sb="11" eb="15">
      <t>イッパンカイケイ</t>
    </rPh>
    <phoneticPr fontId="2"/>
  </si>
  <si>
    <t>茨城県後期高齢者医療広域連合（一般会計）</t>
    <rPh sb="0" eb="3">
      <t>イバラキケン</t>
    </rPh>
    <rPh sb="3" eb="8">
      <t>コウキコウレイシャ</t>
    </rPh>
    <rPh sb="8" eb="12">
      <t>イリョウコウイキ</t>
    </rPh>
    <rPh sb="12" eb="14">
      <t>レンゴウ</t>
    </rPh>
    <rPh sb="15" eb="19">
      <t>イッパンカイケイ</t>
    </rPh>
    <phoneticPr fontId="2"/>
  </si>
  <si>
    <t>茨城県後期高齢者医療広域連合（後期高齢医療特別会計）</t>
    <rPh sb="0" eb="3">
      <t>イバラキケン</t>
    </rPh>
    <rPh sb="3" eb="8">
      <t>コウキコウレイシャ</t>
    </rPh>
    <rPh sb="8" eb="12">
      <t>イリョウコウイキ</t>
    </rPh>
    <rPh sb="12" eb="14">
      <t>レンゴウ</t>
    </rPh>
    <rPh sb="15" eb="19">
      <t>コウキコウレイ</t>
    </rPh>
    <rPh sb="19" eb="21">
      <t>イリョウ</t>
    </rPh>
    <rPh sb="21" eb="25">
      <t>トクベツカイケイ</t>
    </rPh>
    <phoneticPr fontId="2"/>
  </si>
  <si>
    <t>利根町公共公益施設維持整備基金</t>
    <phoneticPr fontId="5"/>
  </si>
  <si>
    <t>新利根川治水対策整備基金</t>
    <phoneticPr fontId="2"/>
  </si>
  <si>
    <t>利根町地域福祉基金</t>
    <phoneticPr fontId="2"/>
  </si>
  <si>
    <t>利根町営霊園事業特別会計財政調整基金</t>
    <phoneticPr fontId="2"/>
  </si>
  <si>
    <t>がんばる利根町応援基金</t>
    <rPh sb="4" eb="7">
      <t>トネマチ</t>
    </rPh>
    <rPh sb="7" eb="11">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</si>
</sst>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9743-4530-BF17-FB5E6D8425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26482</c:v>
                </c:pt>
                <c:pt idx="1">
                  <c:v>41488</c:v>
                </c:pt>
                <c:pt idx="2">
                  <c:v>33993</c:v>
                </c:pt>
                <c:pt idx="3">
                  <c:v>60038</c:v>
                </c:pt>
                <c:pt idx="4">
                  <c:v>52909</c:v>
                </c:pt>
              </c:numCache>
            </c:numRef>
          </c:val>
          <c:smooth val="0"/>
          <c:extLst>
            <c:ext xmlns:c16="http://schemas.microsoft.com/office/drawing/2014/chart" uri="{C3380CC4-5D6E-409C-BE32-E72D297353CC}">
              <c16:uniqueId val="{00000001-9743-4530-BF17-FB5E6D8425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6.23</c:v>
                </c:pt>
                <c:pt idx="1">
                  <c:v>5.49</c:v>
                </c:pt>
                <c:pt idx="2">
                  <c:v>6.79</c:v>
                </c:pt>
                <c:pt idx="3">
                  <c:v>6.8</c:v>
                </c:pt>
                <c:pt idx="4">
                  <c:v>6.64</c:v>
                </c:pt>
              </c:numCache>
            </c:numRef>
          </c:val>
          <c:extLst>
            <c:ext xmlns:c16="http://schemas.microsoft.com/office/drawing/2014/chart" uri="{C3380CC4-5D6E-409C-BE32-E72D297353CC}">
              <c16:uniqueId val="{00000000-ED35-4C2D-BB35-DACCAFE99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29.43</c:v>
                </c:pt>
                <c:pt idx="1">
                  <c:v>27.4</c:v>
                </c:pt>
                <c:pt idx="2">
                  <c:v>23.74</c:v>
                </c:pt>
                <c:pt idx="3">
                  <c:v>20.66</c:v>
                </c:pt>
                <c:pt idx="4">
                  <c:v>15.9</c:v>
                </c:pt>
              </c:numCache>
            </c:numRef>
          </c:val>
          <c:extLst>
            <c:ext xmlns:c16="http://schemas.microsoft.com/office/drawing/2014/chart" uri="{C3380CC4-5D6E-409C-BE32-E72D297353CC}">
              <c16:uniqueId val="{00000001-ED35-4C2D-BB35-DACCAFE99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2.2400000000000002</c:v>
                </c:pt>
                <c:pt idx="1">
                  <c:v>-1.17</c:v>
                </c:pt>
                <c:pt idx="2">
                  <c:v>-0.19</c:v>
                </c:pt>
                <c:pt idx="3">
                  <c:v>-3.71</c:v>
                </c:pt>
                <c:pt idx="4">
                  <c:v>-4.25</c:v>
                </c:pt>
              </c:numCache>
            </c:numRef>
          </c:val>
          <c:smooth val="0"/>
          <c:extLst>
            <c:ext xmlns:c16="http://schemas.microsoft.com/office/drawing/2014/chart" uri="{C3380CC4-5D6E-409C-BE32-E72D297353CC}">
              <c16:uniqueId val="{00000002-ED35-4C2D-BB35-DACCAFE99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C7-4366-B17B-8FF9AE762D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C7-4366-B17B-8FF9AE762DDD}"/>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c:v>
                </c:pt>
                <c:pt idx="4">
                  <c:v>#N/A</c:v>
                </c:pt>
                <c:pt idx="5">
                  <c:v>0.04</c:v>
                </c:pt>
                <c:pt idx="6">
                  <c:v>#N/A</c:v>
                </c:pt>
                <c:pt idx="7">
                  <c:v>0.13</c:v>
                </c:pt>
                <c:pt idx="8">
                  <c:v>#N/A</c:v>
                </c:pt>
                <c:pt idx="9">
                  <c:v>0.01</c:v>
                </c:pt>
              </c:numCache>
            </c:numRef>
          </c:val>
          <c:extLst>
            <c:ext xmlns:c16="http://schemas.microsoft.com/office/drawing/2014/chart" uri="{C3380CC4-5D6E-409C-BE32-E72D297353CC}">
              <c16:uniqueId val="{00000002-36C7-4366-B17B-8FF9AE762D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0.05</c:v>
                </c:pt>
                <c:pt idx="6">
                  <c:v>#N/A</c:v>
                </c:pt>
                <c:pt idx="7">
                  <c:v>0.04</c:v>
                </c:pt>
                <c:pt idx="8">
                  <c:v>#N/A</c:v>
                </c:pt>
                <c:pt idx="9">
                  <c:v>0.03</c:v>
                </c:pt>
              </c:numCache>
            </c:numRef>
          </c:val>
          <c:extLst>
            <c:ext xmlns:c16="http://schemas.microsoft.com/office/drawing/2014/chart" uri="{C3380CC4-5D6E-409C-BE32-E72D297353CC}">
              <c16:uniqueId val="{00000003-36C7-4366-B17B-8FF9AE762DD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0.02</c:v>
                </c:pt>
                <c:pt idx="8">
                  <c:v>#N/A</c:v>
                </c:pt>
                <c:pt idx="9">
                  <c:v>0.06</c:v>
                </c:pt>
              </c:numCache>
            </c:numRef>
          </c:val>
          <c:extLst>
            <c:ext xmlns:c16="http://schemas.microsoft.com/office/drawing/2014/chart" uri="{C3380CC4-5D6E-409C-BE32-E72D297353CC}">
              <c16:uniqueId val="{00000004-36C7-4366-B17B-8FF9AE762DD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1.59</c:v>
                </c:pt>
                <c:pt idx="4">
                  <c:v>#N/A</c:v>
                </c:pt>
                <c:pt idx="5">
                  <c:v>1.88</c:v>
                </c:pt>
                <c:pt idx="6">
                  <c:v>#N/A</c:v>
                </c:pt>
                <c:pt idx="7">
                  <c:v>0.45</c:v>
                </c:pt>
                <c:pt idx="8">
                  <c:v>#N/A</c:v>
                </c:pt>
                <c:pt idx="9">
                  <c:v>0.4</c:v>
                </c:pt>
              </c:numCache>
            </c:numRef>
          </c:val>
          <c:extLst>
            <c:ext xmlns:c16="http://schemas.microsoft.com/office/drawing/2014/chart" uri="{C3380CC4-5D6E-409C-BE32-E72D297353CC}">
              <c16:uniqueId val="{00000005-36C7-4366-B17B-8FF9AE762DDD}"/>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0.24</c:v>
                </c:pt>
                <c:pt idx="4">
                  <c:v>#N/A</c:v>
                </c:pt>
                <c:pt idx="5">
                  <c:v>0.79</c:v>
                </c:pt>
                <c:pt idx="6">
                  <c:v>#N/A</c:v>
                </c:pt>
                <c:pt idx="7">
                  <c:v>0.98</c:v>
                </c:pt>
                <c:pt idx="8">
                  <c:v>#N/A</c:v>
                </c:pt>
                <c:pt idx="9">
                  <c:v>0.44</c:v>
                </c:pt>
              </c:numCache>
            </c:numRef>
          </c:val>
          <c:extLst>
            <c:ext xmlns:c16="http://schemas.microsoft.com/office/drawing/2014/chart" uri="{C3380CC4-5D6E-409C-BE32-E72D297353CC}">
              <c16:uniqueId val="{00000006-36C7-4366-B17B-8FF9AE762DDD}"/>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0.49</c:v>
                </c:pt>
                <c:pt idx="4">
                  <c:v>#N/A</c:v>
                </c:pt>
                <c:pt idx="5">
                  <c:v>0.37</c:v>
                </c:pt>
                <c:pt idx="6">
                  <c:v>#N/A</c:v>
                </c:pt>
                <c:pt idx="7">
                  <c:v>0.21</c:v>
                </c:pt>
                <c:pt idx="8">
                  <c:v>#N/A</c:v>
                </c:pt>
                <c:pt idx="9">
                  <c:v>1.1599999999999999</c:v>
                </c:pt>
              </c:numCache>
            </c:numRef>
          </c:val>
          <c:extLst>
            <c:ext xmlns:c16="http://schemas.microsoft.com/office/drawing/2014/chart" uri="{C3380CC4-5D6E-409C-BE32-E72D297353CC}">
              <c16:uniqueId val="{00000007-36C7-4366-B17B-8FF9AE762D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1.89</c:v>
                </c:pt>
                <c:pt idx="2">
                  <c:v>#N/A</c:v>
                </c:pt>
                <c:pt idx="3">
                  <c:v>1.0900000000000001</c:v>
                </c:pt>
                <c:pt idx="4">
                  <c:v>#N/A</c:v>
                </c:pt>
                <c:pt idx="5">
                  <c:v>1.17</c:v>
                </c:pt>
                <c:pt idx="6">
                  <c:v>#N/A</c:v>
                </c:pt>
                <c:pt idx="7">
                  <c:v>0.98</c:v>
                </c:pt>
                <c:pt idx="8">
                  <c:v>#N/A</c:v>
                </c:pt>
                <c:pt idx="9">
                  <c:v>2.04</c:v>
                </c:pt>
              </c:numCache>
            </c:numRef>
          </c:val>
          <c:extLst>
            <c:ext xmlns:c16="http://schemas.microsoft.com/office/drawing/2014/chart" uri="{C3380CC4-5D6E-409C-BE32-E72D297353CC}">
              <c16:uniqueId val="{00000008-36C7-4366-B17B-8FF9AE762D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5.48</c:v>
                </c:pt>
                <c:pt idx="4">
                  <c:v>#N/A</c:v>
                </c:pt>
                <c:pt idx="5">
                  <c:v>6.74</c:v>
                </c:pt>
                <c:pt idx="6">
                  <c:v>#N/A</c:v>
                </c:pt>
                <c:pt idx="7">
                  <c:v>6.66</c:v>
                </c:pt>
                <c:pt idx="8">
                  <c:v>#N/A</c:v>
                </c:pt>
                <c:pt idx="9">
                  <c:v>6.62</c:v>
                </c:pt>
              </c:numCache>
            </c:numRef>
          </c:val>
          <c:extLst>
            <c:ext xmlns:c16="http://schemas.microsoft.com/office/drawing/2014/chart" uri="{C3380CC4-5D6E-409C-BE32-E72D297353CC}">
              <c16:uniqueId val="{00000009-36C7-4366-B17B-8FF9AE762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388</c:v>
                </c:pt>
                <c:pt idx="5">
                  <c:v>377</c:v>
                </c:pt>
                <c:pt idx="8">
                  <c:v>383</c:v>
                </c:pt>
                <c:pt idx="11">
                  <c:v>397</c:v>
                </c:pt>
                <c:pt idx="14">
                  <c:v>403</c:v>
                </c:pt>
              </c:numCache>
            </c:numRef>
          </c:val>
          <c:extLst>
            <c:ext xmlns:c16="http://schemas.microsoft.com/office/drawing/2014/chart" uri="{C3380CC4-5D6E-409C-BE32-E72D297353CC}">
              <c16:uniqueId val="{00000000-0F97-43B8-80DF-BB20DAE873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97-43B8-80DF-BB20DAE873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38</c:v>
                </c:pt>
                <c:pt idx="6">
                  <c:v>27</c:v>
                </c:pt>
                <c:pt idx="9">
                  <c:v>21</c:v>
                </c:pt>
                <c:pt idx="12">
                  <c:v>16</c:v>
                </c:pt>
              </c:numCache>
            </c:numRef>
          </c:val>
          <c:extLst>
            <c:ext xmlns:c16="http://schemas.microsoft.com/office/drawing/2014/chart" uri="{C3380CC4-5D6E-409C-BE32-E72D297353CC}">
              <c16:uniqueId val="{00000002-0F97-43B8-80DF-BB20DAE873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34</c:v>
                </c:pt>
                <c:pt idx="9">
                  <c:v>32</c:v>
                </c:pt>
                <c:pt idx="12">
                  <c:v>36</c:v>
                </c:pt>
              </c:numCache>
            </c:numRef>
          </c:val>
          <c:extLst>
            <c:ext xmlns:c16="http://schemas.microsoft.com/office/drawing/2014/chart" uri="{C3380CC4-5D6E-409C-BE32-E72D297353CC}">
              <c16:uniqueId val="{00000003-0F97-43B8-80DF-BB20DAE873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c:v>
                </c:pt>
                <c:pt idx="3">
                  <c:v>29</c:v>
                </c:pt>
                <c:pt idx="6">
                  <c:v>21</c:v>
                </c:pt>
                <c:pt idx="9">
                  <c:v>18</c:v>
                </c:pt>
                <c:pt idx="12">
                  <c:v>17</c:v>
                </c:pt>
              </c:numCache>
            </c:numRef>
          </c:val>
          <c:extLst>
            <c:ext xmlns:c16="http://schemas.microsoft.com/office/drawing/2014/chart" uri="{C3380CC4-5D6E-409C-BE32-E72D297353CC}">
              <c16:uniqueId val="{00000004-0F97-43B8-80DF-BB20DAE873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97-43B8-80DF-BB20DAE873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97-43B8-80DF-BB20DAE873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341</c:v>
                </c:pt>
                <c:pt idx="3">
                  <c:v>348</c:v>
                </c:pt>
                <c:pt idx="6">
                  <c:v>344</c:v>
                </c:pt>
                <c:pt idx="9">
                  <c:v>372</c:v>
                </c:pt>
                <c:pt idx="12">
                  <c:v>391</c:v>
                </c:pt>
              </c:numCache>
            </c:numRef>
          </c:val>
          <c:extLst>
            <c:ext xmlns:c16="http://schemas.microsoft.com/office/drawing/2014/chart" uri="{C3380CC4-5D6E-409C-BE32-E72D297353CC}">
              <c16:uniqueId val="{00000007-0F97-43B8-80DF-BB20DAE873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c:v>
                </c:pt>
                <c:pt idx="2">
                  <c:v>#N/A</c:v>
                </c:pt>
                <c:pt idx="3">
                  <c:v>#N/A</c:v>
                </c:pt>
                <c:pt idx="4">
                  <c:v>62</c:v>
                </c:pt>
                <c:pt idx="5">
                  <c:v>#N/A</c:v>
                </c:pt>
                <c:pt idx="6">
                  <c:v>#N/A</c:v>
                </c:pt>
                <c:pt idx="7">
                  <c:v>43</c:v>
                </c:pt>
                <c:pt idx="8">
                  <c:v>#N/A</c:v>
                </c:pt>
                <c:pt idx="9">
                  <c:v>#N/A</c:v>
                </c:pt>
                <c:pt idx="10">
                  <c:v>46</c:v>
                </c:pt>
                <c:pt idx="11">
                  <c:v>#N/A</c:v>
                </c:pt>
                <c:pt idx="12">
                  <c:v>#N/A</c:v>
                </c:pt>
                <c:pt idx="13">
                  <c:v>57</c:v>
                </c:pt>
                <c:pt idx="14">
                  <c:v>#N/A</c:v>
                </c:pt>
              </c:numCache>
            </c:numRef>
          </c:val>
          <c:smooth val="0"/>
          <c:extLst>
            <c:ext xmlns:c16="http://schemas.microsoft.com/office/drawing/2014/chart" uri="{C3380CC4-5D6E-409C-BE32-E72D297353CC}">
              <c16:uniqueId val="{00000008-0F97-43B8-80DF-BB20DAE873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4380</c:v>
                </c:pt>
                <c:pt idx="5">
                  <c:v>4500</c:v>
                </c:pt>
                <c:pt idx="8">
                  <c:v>4787</c:v>
                </c:pt>
                <c:pt idx="11">
                  <c:v>4922</c:v>
                </c:pt>
                <c:pt idx="14">
                  <c:v>4916</c:v>
                </c:pt>
              </c:numCache>
            </c:numRef>
          </c:val>
          <c:extLst>
            <c:ext xmlns:c16="http://schemas.microsoft.com/office/drawing/2014/chart" uri="{C3380CC4-5D6E-409C-BE32-E72D297353CC}">
              <c16:uniqueId val="{00000000-B3F4-4DFE-97B6-4E7EDBC0E3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c:v>
                </c:pt>
                <c:pt idx="5">
                  <c:v>133</c:v>
                </c:pt>
                <c:pt idx="8">
                  <c:v>129</c:v>
                </c:pt>
                <c:pt idx="11">
                  <c:v>64</c:v>
                </c:pt>
                <c:pt idx="14">
                  <c:v>57</c:v>
                </c:pt>
              </c:numCache>
            </c:numRef>
          </c:val>
          <c:extLst>
            <c:ext xmlns:c16="http://schemas.microsoft.com/office/drawing/2014/chart" uri="{C3380CC4-5D6E-409C-BE32-E72D297353CC}">
              <c16:uniqueId val="{00000001-B3F4-4DFE-97B6-4E7EDBC0E3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2782</c:v>
                </c:pt>
                <c:pt idx="5">
                  <c:v>2911</c:v>
                </c:pt>
                <c:pt idx="8">
                  <c:v>3373</c:v>
                </c:pt>
                <c:pt idx="11">
                  <c:v>3578</c:v>
                </c:pt>
                <c:pt idx="14">
                  <c:v>3214</c:v>
                </c:pt>
              </c:numCache>
            </c:numRef>
          </c:val>
          <c:extLst>
            <c:ext xmlns:c16="http://schemas.microsoft.com/office/drawing/2014/chart" uri="{C3380CC4-5D6E-409C-BE32-E72D297353CC}">
              <c16:uniqueId val="{00000002-B3F4-4DFE-97B6-4E7EDBC0E3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F4-4DFE-97B6-4E7EDBC0E3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F4-4DFE-97B6-4E7EDBC0E3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B3F4-4DFE-97B6-4E7EDBC0E3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495</c:v>
                </c:pt>
                <c:pt idx="3">
                  <c:v>402</c:v>
                </c:pt>
                <c:pt idx="6">
                  <c:v>390</c:v>
                </c:pt>
                <c:pt idx="9">
                  <c:v>413</c:v>
                </c:pt>
                <c:pt idx="12">
                  <c:v>405</c:v>
                </c:pt>
              </c:numCache>
            </c:numRef>
          </c:val>
          <c:extLst>
            <c:ext xmlns:c16="http://schemas.microsoft.com/office/drawing/2014/chart" uri="{C3380CC4-5D6E-409C-BE32-E72D297353CC}">
              <c16:uniqueId val="{00000006-B3F4-4DFE-97B6-4E7EDBC0E3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195</c:v>
                </c:pt>
                <c:pt idx="3">
                  <c:v>298</c:v>
                </c:pt>
                <c:pt idx="6">
                  <c:v>279</c:v>
                </c:pt>
                <c:pt idx="9">
                  <c:v>362</c:v>
                </c:pt>
                <c:pt idx="12">
                  <c:v>495</c:v>
                </c:pt>
              </c:numCache>
            </c:numRef>
          </c:val>
          <c:extLst>
            <c:ext xmlns:c16="http://schemas.microsoft.com/office/drawing/2014/chart" uri="{C3380CC4-5D6E-409C-BE32-E72D297353CC}">
              <c16:uniqueId val="{00000007-B3F4-4DFE-97B6-4E7EDBC0E3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210</c:v>
                </c:pt>
                <c:pt idx="3">
                  <c:v>213</c:v>
                </c:pt>
                <c:pt idx="6">
                  <c:v>218</c:v>
                </c:pt>
                <c:pt idx="9">
                  <c:v>84</c:v>
                </c:pt>
                <c:pt idx="12">
                  <c:v>68</c:v>
                </c:pt>
              </c:numCache>
            </c:numRef>
          </c:val>
          <c:extLst>
            <c:ext xmlns:c16="http://schemas.microsoft.com/office/drawing/2014/chart" uri="{C3380CC4-5D6E-409C-BE32-E72D297353CC}">
              <c16:uniqueId val="{00000008-B3F4-4DFE-97B6-4E7EDBC0E3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121</c:v>
                </c:pt>
                <c:pt idx="3">
                  <c:v>83</c:v>
                </c:pt>
                <c:pt idx="6">
                  <c:v>56</c:v>
                </c:pt>
                <c:pt idx="9">
                  <c:v>35</c:v>
                </c:pt>
                <c:pt idx="12">
                  <c:v>20</c:v>
                </c:pt>
              </c:numCache>
            </c:numRef>
          </c:val>
          <c:extLst>
            <c:ext xmlns:c16="http://schemas.microsoft.com/office/drawing/2014/chart" uri="{C3380CC4-5D6E-409C-BE32-E72D297353CC}">
              <c16:uniqueId val="{00000009-B3F4-4DFE-97B6-4E7EDBC0E3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4907</c:v>
                </c:pt>
                <c:pt idx="3">
                  <c:v>5220</c:v>
                </c:pt>
                <c:pt idx="6">
                  <c:v>5398</c:v>
                </c:pt>
                <c:pt idx="9">
                  <c:v>5697</c:v>
                </c:pt>
                <c:pt idx="12">
                  <c:v>5799</c:v>
                </c:pt>
              </c:numCache>
            </c:numRef>
          </c:val>
          <c:extLst>
            <c:ext xmlns:c16="http://schemas.microsoft.com/office/drawing/2014/chart" uri="{C3380CC4-5D6E-409C-BE32-E72D297353CC}">
              <c16:uniqueId val="{0000000A-B3F4-4DFE-97B6-4E7EDBC0E3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F4-4DFE-97B6-4E7EDBC0E3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975</c:v>
                </c:pt>
                <c:pt idx="1">
                  <c:v>831</c:v>
                </c:pt>
                <c:pt idx="2">
                  <c:v>656</c:v>
                </c:pt>
              </c:numCache>
            </c:numRef>
          </c:val>
          <c:extLst>
            <c:ext xmlns:c16="http://schemas.microsoft.com/office/drawing/2014/chart" uri="{C3380CC4-5D6E-409C-BE32-E72D297353CC}">
              <c16:uniqueId val="{00000000-C429-458A-B30E-B3EAB4FEC3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243</c:v>
                </c:pt>
                <c:pt idx="2">
                  <c:v>276</c:v>
                </c:pt>
              </c:numCache>
            </c:numRef>
          </c:val>
          <c:extLst>
            <c:ext xmlns:c16="http://schemas.microsoft.com/office/drawing/2014/chart" uri="{C3380CC4-5D6E-409C-BE32-E72D297353CC}">
              <c16:uniqueId val="{00000001-C429-458A-B30E-B3EAB4FEC3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1530</c:v>
                </c:pt>
                <c:pt idx="1">
                  <c:v>1720</c:v>
                </c:pt>
                <c:pt idx="2">
                  <c:v>1596</c:v>
                </c:pt>
              </c:numCache>
            </c:numRef>
          </c:val>
          <c:extLst>
            <c:ext xmlns:c16="http://schemas.microsoft.com/office/drawing/2014/chart" uri="{C3380CC4-5D6E-409C-BE32-E72D297353CC}">
              <c16:uniqueId val="{00000002-C429-458A-B30E-B3EAB4FEC3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15,427
14,791
24.86
7,439,603
7,147,337
273,651
4,122,573
5,799,379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en-US" sz="1300">
              <a:effectLst/>
              <a:latin typeface="ＭＳ Ｐゴシック" panose="020B0600070205080204" pitchFamily="50" charset="-128"/>
              <a:ea typeface="ＭＳ Ｐゴシック" panose="020B0600070205080204" pitchFamily="50" charset="-128"/>
            </a:rPr>
            <a:t>人口の減少や全国平均を上回る高齢化率（令和</a:t>
          </a:r>
          <a:r>
            <a:rPr lang="en-US" altLang="ja-JP" sz="1300">
              <a:effectLst/>
              <a:latin typeface="ＭＳ Ｐゴシック" panose="020B0600070205080204" pitchFamily="50" charset="-128"/>
              <a:ea typeface="ＭＳ Ｐゴシック" panose="020B0600070205080204" pitchFamily="50" charset="-128"/>
            </a:rPr>
            <a:t>5</a:t>
          </a:r>
          <a:r>
            <a:rPr lang="ja-JP" altLang="en-US" sz="1300">
              <a:effectLst/>
              <a:latin typeface="ＭＳ Ｐゴシック" panose="020B0600070205080204" pitchFamily="50" charset="-128"/>
              <a:ea typeface="ＭＳ Ｐゴシック" panose="020B0600070205080204" pitchFamily="50" charset="-128"/>
            </a:rPr>
            <a:t>年度末</a:t>
          </a:r>
          <a:r>
            <a:rPr lang="en-US" altLang="ja-JP" sz="1300">
              <a:effectLst/>
              <a:latin typeface="ＭＳ Ｐゴシック" panose="020B0600070205080204" pitchFamily="50" charset="-128"/>
              <a:ea typeface="ＭＳ Ｐゴシック" panose="020B0600070205080204" pitchFamily="50" charset="-128"/>
            </a:rPr>
            <a:t>45.22</a:t>
          </a:r>
          <a:r>
            <a:rPr lang="ja-JP" altLang="en-US" sz="1300">
              <a:effectLst/>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％）に加え，町内に中心となる産業がないこと等により，財政基盤が弱く，類似団体平均を下回る状況が続いている。</a:t>
          </a:r>
        </a:p>
        <a:p>
          <a:r>
            <a:rPr lang="ja-JP" altLang="en-US" sz="1300">
              <a:effectLst/>
              <a:latin typeface="ＭＳ Ｐゴシック" panose="020B0600070205080204" pitchFamily="50" charset="-128"/>
              <a:ea typeface="ＭＳ Ｐゴシック" panose="020B0600070205080204" pitchFamily="50" charset="-128"/>
            </a:rPr>
            <a:t>　今後，数値の大幅な改善を見込むことは難しい状況にあるが，人口減少対策に関する施策と，引き続き徹底した歳出の見直しを行うとともに自主財源の確保に努め，安定的な財政基盤の確立に努めていく。</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については，自立支援医療給付費や自立支援給付費の増による扶助費の増加，小学校統合に伴う，小学校児童通学用バス運行事業の増による物件費の増加になどにより増加し，分母である経常一般財源については，臨時財政対策債が前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百万円減少したものの，地方交付税が前年度と比較して</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百万円増加したことにより，前年度と比較して経常収支比率は増加した。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56938</xdr:rowOff>
    </xdr:from>
    <xdr:to>
      <xdr:col>23</xdr:col>
      <xdr:colOff>133350</xdr:colOff>
      <xdr:row>65</xdr:row>
      <xdr:rowOff>77046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011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56938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1954"/>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164042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195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164042</xdr:rowOff>
    </xdr:from>
    <xdr:to>
      <xdr:col>11</xdr:col>
      <xdr:colOff>31750</xdr:colOff>
      <xdr:row>66</xdr:row>
      <xdr:rowOff>34290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3684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6138</xdr:rowOff>
    </xdr:from>
    <xdr:to>
      <xdr:col>19</xdr:col>
      <xdr:colOff>184150</xdr:colOff>
      <xdr:row>65</xdr:row>
      <xdr:rowOff>107738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53569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ごみ処理やし尿処理，消防業務を一部事務組合で担っていることにより類似団体平均を下回っている。人件費・物件費のいずれも決算額は減少しており，人口も減少していることから，人口一人当たりの決算額としては前年度と比較して</a:t>
          </a:r>
          <a:r>
            <a:rPr kumimoji="1" lang="en-US" altLang="ja-JP" sz="1300">
              <a:latin typeface="ＭＳ Ｐゴシック" panose="020B0600070205080204" pitchFamily="50" charset="-128"/>
              <a:ea typeface="ＭＳ Ｐゴシック" panose="020B0600070205080204" pitchFamily="50" charset="-128"/>
            </a:rPr>
            <a:t>1,361</a:t>
          </a:r>
          <a:r>
            <a:rPr kumimoji="1" lang="ja-JP" altLang="en-US" sz="1300">
              <a:latin typeface="ＭＳ Ｐゴシック" panose="020B0600070205080204" pitchFamily="50" charset="-128"/>
              <a:ea typeface="ＭＳ Ｐゴシック" panose="020B0600070205080204" pitchFamily="50" charset="-128"/>
            </a:rPr>
            <a:t>円減となった。人件費については職員数は同じであるものの，一人当たりの平均給与月額の減少よる減少，物件費等については，主に保育所委託料や感染症予防対策事業委託料の減少等により減少した。</a:t>
          </a:r>
        </a:p>
        <a:p>
          <a:r>
            <a:rPr kumimoji="1" lang="ja-JP" altLang="en-US" sz="1300">
              <a:latin typeface="ＭＳ Ｐゴシック" panose="020B0600070205080204" pitchFamily="50" charset="-128"/>
              <a:ea typeface="ＭＳ Ｐゴシック" panose="020B0600070205080204" pitchFamily="50" charset="-128"/>
            </a:rPr>
            <a:t>　今後も，物件費をはじめとする経費の削減に努めていく。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76202</xdr:rowOff>
    </xdr:from>
    <xdr:to>
      <xdr:col>23</xdr:col>
      <xdr:colOff>133350</xdr:colOff>
      <xdr:row>82</xdr:row>
      <xdr:rowOff>82770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35102"/>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64880</xdr:rowOff>
    </xdr:from>
    <xdr:to>
      <xdr:col>19</xdr:col>
      <xdr:colOff>133350</xdr:colOff>
      <xdr:row>82</xdr:row>
      <xdr:rowOff>82770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3780"/>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27956</xdr:rowOff>
    </xdr:from>
    <xdr:to>
      <xdr:col>15</xdr:col>
      <xdr:colOff>82550</xdr:colOff>
      <xdr:row>82</xdr:row>
      <xdr:rowOff>64880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86856"/>
          <a:ext cx="8890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119749</xdr:rowOff>
    </xdr:from>
    <xdr:to>
      <xdr:col>11</xdr:col>
      <xdr:colOff>31750</xdr:colOff>
      <xdr:row>82</xdr:row>
      <xdr:rowOff>27956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7199"/>
          <a:ext cx="889000" cy="7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25402</xdr:rowOff>
    </xdr:from>
    <xdr:to>
      <xdr:col>23</xdr:col>
      <xdr:colOff>184150</xdr:colOff>
      <xdr:row>82</xdr:row>
      <xdr:rowOff>127002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41929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31970</xdr:rowOff>
    </xdr:from>
    <xdr:to>
      <xdr:col>19</xdr:col>
      <xdr:colOff>184150</xdr:colOff>
      <xdr:row>82</xdr:row>
      <xdr:rowOff>133570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143747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14080</xdr:rowOff>
    </xdr:from>
    <xdr:to>
      <xdr:col>15</xdr:col>
      <xdr:colOff>133350</xdr:colOff>
      <xdr:row>82</xdr:row>
      <xdr:rowOff>115680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125857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148606</xdr:rowOff>
    </xdr:from>
    <xdr:to>
      <xdr:col>11</xdr:col>
      <xdr:colOff>82550</xdr:colOff>
      <xdr:row>82</xdr:row>
      <xdr:rowOff>78756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88933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68949</xdr:rowOff>
    </xdr:from>
    <xdr:to>
      <xdr:col>7</xdr:col>
      <xdr:colOff>31750</xdr:colOff>
      <xdr:row>81</xdr:row>
      <xdr:rowOff>170549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令和５年度のラスパイレス指数は，前年度と比べ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ポイント上回る水準となった。</a:t>
          </a:r>
        </a:p>
        <a:p>
          <a:r>
            <a:rPr kumimoji="1" lang="ja-JP" altLang="en-US" sz="13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令和５年度は前年度と比べ，一般職員数（普通会計）は同じであるが，町の人口が増えたことにより，人口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人減となった。</a:t>
          </a: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今後も組織や事務事業の見直しと併せて，職員定数条例に基づいた適切な定員管理に努めていく。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48330</xdr:rowOff>
    </xdr:from>
    <xdr:to>
      <xdr:col>81</xdr:col>
      <xdr:colOff>44450</xdr:colOff>
      <xdr:row>61</xdr:row>
      <xdr:rowOff>49671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067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37606</xdr:rowOff>
    </xdr:from>
    <xdr:to>
      <xdr:col>77</xdr:col>
      <xdr:colOff>44450</xdr:colOff>
      <xdr:row>61</xdr:row>
      <xdr:rowOff>49671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960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12136</xdr:rowOff>
    </xdr:from>
    <xdr:to>
      <xdr:col>72</xdr:col>
      <xdr:colOff>203200</xdr:colOff>
      <xdr:row>61</xdr:row>
      <xdr:rowOff>37606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0586"/>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167499</xdr:rowOff>
    </xdr:from>
    <xdr:to>
      <xdr:col>68</xdr:col>
      <xdr:colOff>152400</xdr:colOff>
      <xdr:row>61</xdr:row>
      <xdr:rowOff>12136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544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168980</xdr:rowOff>
    </xdr:from>
    <xdr:to>
      <xdr:col>81</xdr:col>
      <xdr:colOff>95250</xdr:colOff>
      <xdr:row>61</xdr:row>
      <xdr:rowOff>99130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141057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170321</xdr:rowOff>
    </xdr:from>
    <xdr:to>
      <xdr:col>77</xdr:col>
      <xdr:colOff>95250</xdr:colOff>
      <xdr:row>61</xdr:row>
      <xdr:rowOff>100471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85248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4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158256</xdr:rowOff>
    </xdr:from>
    <xdr:to>
      <xdr:col>73</xdr:col>
      <xdr:colOff>44450</xdr:colOff>
      <xdr:row>61</xdr:row>
      <xdr:rowOff>88406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73183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132786</xdr:rowOff>
    </xdr:from>
    <xdr:to>
      <xdr:col>68</xdr:col>
      <xdr:colOff>203200</xdr:colOff>
      <xdr:row>61</xdr:row>
      <xdr:rowOff>62936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47713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116699</xdr:rowOff>
    </xdr:from>
    <xdr:to>
      <xdr:col>64</xdr:col>
      <xdr:colOff>152400</xdr:colOff>
      <xdr:row>61</xdr:row>
      <xdr:rowOff>46849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31626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9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根地区土地改良事業負担金の一部償還終了等による債務負担行為に基づく支出予定額が減少したものの，過疎対策事業債の増加により元利償還金の額が増加したため，分子は増加し，臨時財政対策債発行可能額が大幅に減少したものの，普通交付税がそれ以上に増加したため分母も増加し，比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近年の実質公債費比率は，年々減少している傾向にあるが，今後，過疎対策事業債の元金償還が順次開始していくこと等により元利償還金が増加に転じる可能性もあるため，引き続き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41063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27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過疎対策事業債の起債による地方債の現在高の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などにより将来負担額は前年度よりも増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，充当可能財源等について公共公益施設維持整備基金の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，将来負担額よりも充当可能財源等が上回ったため，前年度と同様に将来負担比率は算定されなかった。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15,427
14,791
24.86
7,439,603
7,147,337
273,651
4,122,573
5,799,379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経常経費充当一般財源は増加したものの，経常一般財源がそれ以上に増加したため，比率としては減少した。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依然として類似団体平均と比較すると高い水準が続いており，今後も退職者の再任用での登用が見込まれることから，正職員や会計年度任用職員も含めた適正な人員管理に努めていく。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0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3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ポイント増となり，類似団体平均と比較して，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水準となった。経常一般財源も増えているものの，小学校統合に伴う，小学校児童通学用バス運行事業の経常経費充当一般財源がそれ以上に伸びたため，比率としては増加したが，類似団体平均と比較すると低い水準となっている。今後も，引き続き徹底した経常経費の見直しを行い，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13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15</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718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71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15</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90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ポイント増となり，類似団体平均との比較においては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水準となっている。経常一般財源も増えているものの，自立支援医療給付費や自立支援給付費等の経常経費充当一般財源がそれ以上に伸びたため，比率としては増加した。扶助費は社会保障にかかわる費用であり，今後増大していくことが見込まれるため，国や県との制度内容との整合を図りながら，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被保険者数増に伴い後期高齢者医療特別会計繰出金が増加したことや，要介護認定者数増に伴い介護保険特別会計繰出金が増加したことにより経常経費充当一般財源が増となったことによるものである。高齢化に伴いさらなる給付費の増が見込まれるため，より一層の使用料・保険料の徴収強化や歳出削減に向けた取り組み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6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ポイント低い水準となった。</a:t>
          </a:r>
        </a:p>
        <a:p>
          <a:r>
            <a:rPr kumimoji="1" lang="ja-JP" altLang="en-US" sz="1300">
              <a:latin typeface="ＭＳ Ｐゴシック" panose="020B0600070205080204" pitchFamily="50" charset="-128"/>
              <a:ea typeface="ＭＳ Ｐゴシック" panose="020B0600070205080204" pitchFamily="50" charset="-128"/>
            </a:rPr>
            <a:t>　稲敷地方広域市町村圏事務組合に対する負担金が増となったものの，利根地区土地改良事業負担金等が減となったため，経常経費充当一般財源は減少し，経常一般財源は増加となったため，比率としては減少した。今後も，各種補助金等の必要性を検証し，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158024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869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158024</xdr:rowOff>
    </xdr:from>
    <xdr:to>
      <xdr:col>78</xdr:col>
      <xdr:colOff>69850</xdr:colOff>
      <xdr:row>36</xdr:row>
      <xdr:rowOff>19231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58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144961</xdr:rowOff>
    </xdr:from>
    <xdr:to>
      <xdr:col>73</xdr:col>
      <xdr:colOff>180975</xdr:colOff>
      <xdr:row>36</xdr:row>
      <xdr:rowOff>19231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457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35</xdr:row>
      <xdr:rowOff>144961</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107224</xdr:rowOff>
    </xdr:from>
    <xdr:to>
      <xdr:col>78</xdr:col>
      <xdr:colOff>120650</xdr:colOff>
      <xdr:row>36</xdr:row>
      <xdr:rowOff>37374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47551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94161</xdr:rowOff>
    </xdr:from>
    <xdr:to>
      <xdr:col>69</xdr:col>
      <xdr:colOff>142875</xdr:colOff>
      <xdr:row>36</xdr:row>
      <xdr:rowOff>24311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34488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74567</xdr:rowOff>
    </xdr:from>
    <xdr:to>
      <xdr:col>65</xdr:col>
      <xdr:colOff>53975</xdr:colOff>
      <xdr:row>36</xdr:row>
      <xdr:rowOff>4717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14894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ポイント増となったが，類似団体平均との比較においては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ポイント低い水準を維持している。過疎対策事業債の元金償還が始まったことにより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今後も，過疎対策事業債の元金償還が順次開始することにより公債費が増加していくため，普通建設事業の必要性や費用対効果等を十分考慮し，適正な起債管理に努めていく。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97282</xdr:rowOff>
    </xdr:from>
    <xdr:to>
      <xdr:col>19</xdr:col>
      <xdr:colOff>187325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6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56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147574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物件費や繰出金の増により，経常経費充当一般財源が増となり，臨時財政対策債が減少したものの，地方交付税が大幅に増加したことにより経常一般財源が増加したため，比率としては増加した。類似団体平均と比較すると依然として高い水準であるため，経常経費に占める割合の高い人件費を中心に改善を図る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412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309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309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77239"/>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113348</xdr:rowOff>
    </xdr:from>
    <xdr:to>
      <xdr:col>29</xdr:col>
      <xdr:colOff>127000</xdr:colOff>
      <xdr:row>16</xdr:row>
      <xdr:rowOff>132334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4173"/>
          <a:ext cx="647700" cy="1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98124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130594</xdr:rowOff>
    </xdr:from>
    <xdr:to>
      <xdr:col>26</xdr:col>
      <xdr:colOff>50800</xdr:colOff>
      <xdr:row>16</xdr:row>
      <xdr:rowOff>132334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1419"/>
          <a:ext cx="698500" cy="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130594</xdr:rowOff>
    </xdr:from>
    <xdr:to>
      <xdr:col>22</xdr:col>
      <xdr:colOff>114300</xdr:colOff>
      <xdr:row>17</xdr:row>
      <xdr:rowOff>49720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1419"/>
          <a:ext cx="698500" cy="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49720</xdr:rowOff>
    </xdr:from>
    <xdr:to>
      <xdr:col>18</xdr:col>
      <xdr:colOff>177800</xdr:colOff>
      <xdr:row>17</xdr:row>
      <xdr:rowOff>99111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1995"/>
          <a:ext cx="698500" cy="4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62548</xdr:rowOff>
    </xdr:from>
    <xdr:to>
      <xdr:col>29</xdr:col>
      <xdr:colOff>177800</xdr:colOff>
      <xdr:row>16</xdr:row>
      <xdr:rowOff>164148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79075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81534</xdr:rowOff>
    </xdr:from>
    <xdr:to>
      <xdr:col>26</xdr:col>
      <xdr:colOff>101600</xdr:colOff>
      <xdr:row>17</xdr:row>
      <xdr:rowOff>11684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21861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79794</xdr:rowOff>
    </xdr:from>
    <xdr:to>
      <xdr:col>22</xdr:col>
      <xdr:colOff>165100</xdr:colOff>
      <xdr:row>17</xdr:row>
      <xdr:rowOff>9944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170370</xdr:rowOff>
    </xdr:from>
    <xdr:to>
      <xdr:col>19</xdr:col>
      <xdr:colOff>38100</xdr:colOff>
      <xdr:row>17</xdr:row>
      <xdr:rowOff>100520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110697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48311</xdr:rowOff>
    </xdr:from>
    <xdr:to>
      <xdr:col>15</xdr:col>
      <xdr:colOff>101600</xdr:colOff>
      <xdr:row>17</xdr:row>
      <xdr:rowOff>149911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272710</xdr:rowOff>
    </xdr:from>
    <xdr:to>
      <xdr:col>29</xdr:col>
      <xdr:colOff>127000</xdr:colOff>
      <xdr:row>37</xdr:row>
      <xdr:rowOff>287386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97410"/>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287386</xdr:rowOff>
    </xdr:from>
    <xdr:to>
      <xdr:col>26</xdr:col>
      <xdr:colOff>50800</xdr:colOff>
      <xdr:row>37</xdr:row>
      <xdr:rowOff>293443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12086"/>
          <a:ext cx="6985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267360</xdr:rowOff>
    </xdr:from>
    <xdr:to>
      <xdr:col>22</xdr:col>
      <xdr:colOff>114300</xdr:colOff>
      <xdr:row>37</xdr:row>
      <xdr:rowOff>293443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92060"/>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267360</xdr:rowOff>
    </xdr:from>
    <xdr:to>
      <xdr:col>18</xdr:col>
      <xdr:colOff>177800</xdr:colOff>
      <xdr:row>37</xdr:row>
      <xdr:rowOff>273647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392060"/>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221910</xdr:rowOff>
    </xdr:from>
    <xdr:to>
      <xdr:col>29</xdr:col>
      <xdr:colOff>177800</xdr:colOff>
      <xdr:row>37</xdr:row>
      <xdr:rowOff>323510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4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193987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1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236586</xdr:rowOff>
    </xdr:from>
    <xdr:to>
      <xdr:col>26</xdr:col>
      <xdr:colOff>101600</xdr:colOff>
      <xdr:row>37</xdr:row>
      <xdr:rowOff>338186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322963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242643</xdr:rowOff>
    </xdr:from>
    <xdr:to>
      <xdr:col>22</xdr:col>
      <xdr:colOff>165100</xdr:colOff>
      <xdr:row>38</xdr:row>
      <xdr:rowOff>1343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329020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5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216560</xdr:rowOff>
    </xdr:from>
    <xdr:to>
      <xdr:col>19</xdr:col>
      <xdr:colOff>38100</xdr:colOff>
      <xdr:row>37</xdr:row>
      <xdr:rowOff>318160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41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302937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2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222847</xdr:rowOff>
    </xdr:from>
    <xdr:to>
      <xdr:col>15</xdr:col>
      <xdr:colOff>101600</xdr:colOff>
      <xdr:row>37</xdr:row>
      <xdr:rowOff>324447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309224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15,427
14,791
24.86
7,439,603
7,147,337
273,651
4,122,573
5,799,379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140264</xdr:rowOff>
    </xdr:from>
    <xdr:to>
      <xdr:col>24</xdr:col>
      <xdr:colOff>63500</xdr:colOff>
      <xdr:row>35</xdr:row>
      <xdr:rowOff>144592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41014"/>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140264</xdr:rowOff>
    </xdr:from>
    <xdr:to>
      <xdr:col>19</xdr:col>
      <xdr:colOff>177800</xdr:colOff>
      <xdr:row>35</xdr:row>
      <xdr:rowOff>161280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1014"/>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161280</xdr:rowOff>
    </xdr:from>
    <xdr:to>
      <xdr:col>15</xdr:col>
      <xdr:colOff>50800</xdr:colOff>
      <xdr:row>36</xdr:row>
      <xdr:rowOff>62921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2030"/>
          <a:ext cx="889000" cy="7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62921</xdr:rowOff>
    </xdr:from>
    <xdr:to>
      <xdr:col>10</xdr:col>
      <xdr:colOff>114300</xdr:colOff>
      <xdr:row>37</xdr:row>
      <xdr:rowOff>10373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5121"/>
          <a:ext cx="889000" cy="1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93792</xdr:rowOff>
    </xdr:from>
    <xdr:to>
      <xdr:col>24</xdr:col>
      <xdr:colOff>114300</xdr:colOff>
      <xdr:row>36</xdr:row>
      <xdr:rowOff>23942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72219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89464</xdr:rowOff>
    </xdr:from>
    <xdr:to>
      <xdr:col>20</xdr:col>
      <xdr:colOff>38100</xdr:colOff>
      <xdr:row>36</xdr:row>
      <xdr:rowOff>19614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36141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110480</xdr:rowOff>
    </xdr:from>
    <xdr:to>
      <xdr:col>15</xdr:col>
      <xdr:colOff>101600</xdr:colOff>
      <xdr:row>36</xdr:row>
      <xdr:rowOff>40630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57157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12121</xdr:rowOff>
    </xdr:from>
    <xdr:to>
      <xdr:col>10</xdr:col>
      <xdr:colOff>165100</xdr:colOff>
      <xdr:row>36</xdr:row>
      <xdr:rowOff>113721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104848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131023</xdr:rowOff>
    </xdr:from>
    <xdr:to>
      <xdr:col>6</xdr:col>
      <xdr:colOff>38100</xdr:colOff>
      <xdr:row>37</xdr:row>
      <xdr:rowOff>61173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52300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31499</xdr:rowOff>
    </xdr:from>
    <xdr:to>
      <xdr:col>24</xdr:col>
      <xdr:colOff>63500</xdr:colOff>
      <xdr:row>58</xdr:row>
      <xdr:rowOff>50976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75599"/>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31499</xdr:rowOff>
    </xdr:from>
    <xdr:to>
      <xdr:col>19</xdr:col>
      <xdr:colOff>177800</xdr:colOff>
      <xdr:row>58</xdr:row>
      <xdr:rowOff>59763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75599"/>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59763</xdr:rowOff>
    </xdr:from>
    <xdr:to>
      <xdr:col>15</xdr:col>
      <xdr:colOff>50800</xdr:colOff>
      <xdr:row>58</xdr:row>
      <xdr:rowOff>94118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3863"/>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94118</xdr:rowOff>
    </xdr:from>
    <xdr:to>
      <xdr:col>10</xdr:col>
      <xdr:colOff>114300</xdr:colOff>
      <xdr:row>58</xdr:row>
      <xdr:rowOff>170378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38218"/>
          <a:ext cx="889000" cy="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176</xdr:rowOff>
    </xdr:from>
    <xdr:to>
      <xdr:col>24</xdr:col>
      <xdr:colOff>114300</xdr:colOff>
      <xdr:row>58</xdr:row>
      <xdr:rowOff>101776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86553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152149</xdr:rowOff>
    </xdr:from>
    <xdr:to>
      <xdr:col>20</xdr:col>
      <xdr:colOff>38100</xdr:colOff>
      <xdr:row>58</xdr:row>
      <xdr:rowOff>82299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73426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8963</xdr:rowOff>
    </xdr:from>
    <xdr:to>
      <xdr:col>15</xdr:col>
      <xdr:colOff>101600</xdr:colOff>
      <xdr:row>58</xdr:row>
      <xdr:rowOff>110563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101690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43318</xdr:rowOff>
    </xdr:from>
    <xdr:to>
      <xdr:col>10</xdr:col>
      <xdr:colOff>165100</xdr:colOff>
      <xdr:row>58</xdr:row>
      <xdr:rowOff>144918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119578</xdr:rowOff>
    </xdr:from>
    <xdr:to>
      <xdr:col>6</xdr:col>
      <xdr:colOff>38100</xdr:colOff>
      <xdr:row>59</xdr:row>
      <xdr:rowOff>49728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40855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21651</xdr:rowOff>
    </xdr:from>
    <xdr:to>
      <xdr:col>24</xdr:col>
      <xdr:colOff>63500</xdr:colOff>
      <xdr:row>78</xdr:row>
      <xdr:rowOff>24509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475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24509</xdr:rowOff>
    </xdr:from>
    <xdr:to>
      <xdr:col>19</xdr:col>
      <xdr:colOff>177800</xdr:colOff>
      <xdr:row>78</xdr:row>
      <xdr:rowOff>24760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760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24760</xdr:rowOff>
    </xdr:from>
    <xdr:to>
      <xdr:col>15</xdr:col>
      <xdr:colOff>50800</xdr:colOff>
      <xdr:row>78</xdr:row>
      <xdr:rowOff>35344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7860"/>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30131</xdr:rowOff>
    </xdr:from>
    <xdr:to>
      <xdr:col>10</xdr:col>
      <xdr:colOff>114300</xdr:colOff>
      <xdr:row>78</xdr:row>
      <xdr:rowOff>35344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3231"/>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142301</xdr:rowOff>
    </xdr:from>
    <xdr:to>
      <xdr:col>24</xdr:col>
      <xdr:colOff>114300</xdr:colOff>
      <xdr:row>78</xdr:row>
      <xdr:rowOff>72451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57228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145159</xdr:rowOff>
    </xdr:from>
    <xdr:to>
      <xdr:col>20</xdr:col>
      <xdr:colOff>38100</xdr:colOff>
      <xdr:row>78</xdr:row>
      <xdr:rowOff>75309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66436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145410</xdr:rowOff>
    </xdr:from>
    <xdr:to>
      <xdr:col>15</xdr:col>
      <xdr:colOff>101600</xdr:colOff>
      <xdr:row>78</xdr:row>
      <xdr:rowOff>75560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66687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155994</xdr:rowOff>
    </xdr:from>
    <xdr:to>
      <xdr:col>10</xdr:col>
      <xdr:colOff>165100</xdr:colOff>
      <xdr:row>78</xdr:row>
      <xdr:rowOff>86144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77271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150781</xdr:rowOff>
    </xdr:from>
    <xdr:to>
      <xdr:col>6</xdr:col>
      <xdr:colOff>38100</xdr:colOff>
      <xdr:row>78</xdr:row>
      <xdr:rowOff>80931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72058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99859</xdr:rowOff>
    </xdr:from>
    <xdr:to>
      <xdr:col>24</xdr:col>
      <xdr:colOff>63500</xdr:colOff>
      <xdr:row>97</xdr:row>
      <xdr:rowOff>58755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59059"/>
          <a:ext cx="838200" cy="1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103352</xdr:rowOff>
    </xdr:from>
    <xdr:to>
      <xdr:col>19</xdr:col>
      <xdr:colOff>177800</xdr:colOff>
      <xdr:row>97</xdr:row>
      <xdr:rowOff>58755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62552"/>
          <a:ext cx="889000" cy="1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103352</xdr:rowOff>
    </xdr:from>
    <xdr:to>
      <xdr:col>15</xdr:col>
      <xdr:colOff>50800</xdr:colOff>
      <xdr:row>97</xdr:row>
      <xdr:rowOff>133342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2552"/>
          <a:ext cx="889000" cy="2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133342</xdr:rowOff>
    </xdr:from>
    <xdr:to>
      <xdr:col>10</xdr:col>
      <xdr:colOff>114300</xdr:colOff>
      <xdr:row>97</xdr:row>
      <xdr:rowOff>167512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3992"/>
          <a:ext cx="8890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49059</xdr:rowOff>
    </xdr:from>
    <xdr:to>
      <xdr:col>24</xdr:col>
      <xdr:colOff>114300</xdr:colOff>
      <xdr:row>96</xdr:row>
      <xdr:rowOff>150659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27486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7955</xdr:rowOff>
    </xdr:from>
    <xdr:to>
      <xdr:col>20</xdr:col>
      <xdr:colOff>38100</xdr:colOff>
      <xdr:row>97</xdr:row>
      <xdr:rowOff>109555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100682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52552</xdr:rowOff>
    </xdr:from>
    <xdr:to>
      <xdr:col>15</xdr:col>
      <xdr:colOff>101600</xdr:colOff>
      <xdr:row>96</xdr:row>
      <xdr:rowOff>154152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145279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82542</xdr:rowOff>
    </xdr:from>
    <xdr:to>
      <xdr:col>10</xdr:col>
      <xdr:colOff>165100</xdr:colOff>
      <xdr:row>98</xdr:row>
      <xdr:rowOff>12692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116712</xdr:rowOff>
    </xdr:from>
    <xdr:to>
      <xdr:col>6</xdr:col>
      <xdr:colOff>38100</xdr:colOff>
      <xdr:row>98</xdr:row>
      <xdr:rowOff>46862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43894</xdr:rowOff>
    </xdr:from>
    <xdr:to>
      <xdr:col>55</xdr:col>
      <xdr:colOff>0</xdr:colOff>
      <xdr:row>37</xdr:row>
      <xdr:rowOff>53184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87544"/>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43894</xdr:rowOff>
    </xdr:from>
    <xdr:to>
      <xdr:col>50</xdr:col>
      <xdr:colOff>114300</xdr:colOff>
      <xdr:row>37</xdr:row>
      <xdr:rowOff>60577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87544"/>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69488</xdr:rowOff>
    </xdr:from>
    <xdr:to>
      <xdr:col>45</xdr:col>
      <xdr:colOff>177800</xdr:colOff>
      <xdr:row>37</xdr:row>
      <xdr:rowOff>60577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98788"/>
          <a:ext cx="889000" cy="5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69488</xdr:rowOff>
    </xdr:from>
    <xdr:to>
      <xdr:col>41</xdr:col>
      <xdr:colOff>50800</xdr:colOff>
      <xdr:row>37</xdr:row>
      <xdr:rowOff>96431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98788"/>
          <a:ext cx="889000" cy="5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2384</xdr:rowOff>
    </xdr:from>
    <xdr:to>
      <xdr:col>55</xdr:col>
      <xdr:colOff>50800</xdr:colOff>
      <xdr:row>37</xdr:row>
      <xdr:rowOff>103984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88761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164544</xdr:rowOff>
    </xdr:from>
    <xdr:to>
      <xdr:col>50</xdr:col>
      <xdr:colOff>165100</xdr:colOff>
      <xdr:row>37</xdr:row>
      <xdr:rowOff>94694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85821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9777</xdr:rowOff>
    </xdr:from>
    <xdr:to>
      <xdr:col>46</xdr:col>
      <xdr:colOff>38100</xdr:colOff>
      <xdr:row>37</xdr:row>
      <xdr:rowOff>111377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102504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18688</xdr:rowOff>
    </xdr:from>
    <xdr:to>
      <xdr:col>41</xdr:col>
      <xdr:colOff>101600</xdr:colOff>
      <xdr:row>34</xdr:row>
      <xdr:rowOff>120288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111415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4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45631</xdr:rowOff>
    </xdr:from>
    <xdr:to>
      <xdr:col>36</xdr:col>
      <xdr:colOff>165100</xdr:colOff>
      <xdr:row>37</xdr:row>
      <xdr:rowOff>147231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138358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101310</xdr:rowOff>
    </xdr:from>
    <xdr:to>
      <xdr:col>55</xdr:col>
      <xdr:colOff>0</xdr:colOff>
      <xdr:row>56</xdr:row>
      <xdr:rowOff>155633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02510"/>
          <a:ext cx="8382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101310</xdr:rowOff>
    </xdr:from>
    <xdr:to>
      <xdr:col>50</xdr:col>
      <xdr:colOff>114300</xdr:colOff>
      <xdr:row>57</xdr:row>
      <xdr:rowOff>128323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02510"/>
          <a:ext cx="889000" cy="19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71211</xdr:rowOff>
    </xdr:from>
    <xdr:to>
      <xdr:col>45</xdr:col>
      <xdr:colOff>177800</xdr:colOff>
      <xdr:row>57</xdr:row>
      <xdr:rowOff>128323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43861"/>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71211</xdr:rowOff>
    </xdr:from>
    <xdr:to>
      <xdr:col>41</xdr:col>
      <xdr:colOff>50800</xdr:colOff>
      <xdr:row>58</xdr:row>
      <xdr:rowOff>14107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43861"/>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104833</xdr:rowOff>
    </xdr:from>
    <xdr:to>
      <xdr:col>55</xdr:col>
      <xdr:colOff>50800</xdr:colOff>
      <xdr:row>57</xdr:row>
      <xdr:rowOff>34983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83260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50510</xdr:rowOff>
    </xdr:from>
    <xdr:to>
      <xdr:col>50</xdr:col>
      <xdr:colOff>165100</xdr:colOff>
      <xdr:row>56</xdr:row>
      <xdr:rowOff>152110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143237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77523</xdr:rowOff>
    </xdr:from>
    <xdr:to>
      <xdr:col>46</xdr:col>
      <xdr:colOff>38100</xdr:colOff>
      <xdr:row>58</xdr:row>
      <xdr:rowOff>7673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170250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20411</xdr:rowOff>
    </xdr:from>
    <xdr:to>
      <xdr:col>41</xdr:col>
      <xdr:colOff>101600</xdr:colOff>
      <xdr:row>57</xdr:row>
      <xdr:rowOff>122011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113138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134757</xdr:rowOff>
    </xdr:from>
    <xdr:to>
      <xdr:col>36</xdr:col>
      <xdr:colOff>165100</xdr:colOff>
      <xdr:row>58</xdr:row>
      <xdr:rowOff>64907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56034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120059</xdr:rowOff>
    </xdr:from>
    <xdr:to>
      <xdr:col>55</xdr:col>
      <xdr:colOff>0</xdr:colOff>
      <xdr:row>79</xdr:row>
      <xdr:rowOff>22733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3159"/>
          <a:ext cx="8382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120059</xdr:rowOff>
    </xdr:from>
    <xdr:to>
      <xdr:col>50</xdr:col>
      <xdr:colOff>114300</xdr:colOff>
      <xdr:row>78</xdr:row>
      <xdr:rowOff>153473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93159"/>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113201</xdr:rowOff>
    </xdr:from>
    <xdr:to>
      <xdr:col>45</xdr:col>
      <xdr:colOff>177800</xdr:colOff>
      <xdr:row>78</xdr:row>
      <xdr:rowOff>153473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8630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113201</xdr:rowOff>
    </xdr:from>
    <xdr:to>
      <xdr:col>41</xdr:col>
      <xdr:colOff>50800</xdr:colOff>
      <xdr:row>79</xdr:row>
      <xdr:rowOff>2826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86301"/>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143383</xdr:rowOff>
    </xdr:from>
    <xdr:to>
      <xdr:col>55</xdr:col>
      <xdr:colOff>50800</xdr:colOff>
      <xdr:row>79</xdr:row>
      <xdr:rowOff>73533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58310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69259</xdr:rowOff>
    </xdr:from>
    <xdr:to>
      <xdr:col>50</xdr:col>
      <xdr:colOff>165100</xdr:colOff>
      <xdr:row>78</xdr:row>
      <xdr:rowOff>170859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161986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102673</xdr:rowOff>
    </xdr:from>
    <xdr:to>
      <xdr:col>46</xdr:col>
      <xdr:colOff>38100</xdr:colOff>
      <xdr:row>79</xdr:row>
      <xdr:rowOff>32823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23950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62401</xdr:rowOff>
    </xdr:from>
    <xdr:to>
      <xdr:col>41</xdr:col>
      <xdr:colOff>101600</xdr:colOff>
      <xdr:row>78</xdr:row>
      <xdr:rowOff>164001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155128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123476</xdr:rowOff>
    </xdr:from>
    <xdr:to>
      <xdr:col>36</xdr:col>
      <xdr:colOff>165100</xdr:colOff>
      <xdr:row>79</xdr:row>
      <xdr:rowOff>53626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44753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92108</xdr:rowOff>
    </xdr:from>
    <xdr:to>
      <xdr:col>55</xdr:col>
      <xdr:colOff>0</xdr:colOff>
      <xdr:row>96</xdr:row>
      <xdr:rowOff>104877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51308"/>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104877</xdr:rowOff>
    </xdr:from>
    <xdr:to>
      <xdr:col>50</xdr:col>
      <xdr:colOff>114300</xdr:colOff>
      <xdr:row>98</xdr:row>
      <xdr:rowOff>8973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64077"/>
          <a:ext cx="889000" cy="2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148724</xdr:rowOff>
    </xdr:from>
    <xdr:to>
      <xdr:col>45</xdr:col>
      <xdr:colOff>177800</xdr:colOff>
      <xdr:row>98</xdr:row>
      <xdr:rowOff>8973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93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148724</xdr:rowOff>
    </xdr:from>
    <xdr:to>
      <xdr:col>41</xdr:col>
      <xdr:colOff>50800</xdr:colOff>
      <xdr:row>98</xdr:row>
      <xdr:rowOff>50002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79374"/>
          <a:ext cx="889000" cy="7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41308</xdr:rowOff>
    </xdr:from>
    <xdr:to>
      <xdr:col>55</xdr:col>
      <xdr:colOff>50800</xdr:colOff>
      <xdr:row>96</xdr:row>
      <xdr:rowOff>142908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64185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54077</xdr:rowOff>
    </xdr:from>
    <xdr:to>
      <xdr:col>50</xdr:col>
      <xdr:colOff>165100</xdr:colOff>
      <xdr:row>96</xdr:row>
      <xdr:rowOff>155677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129623</xdr:rowOff>
    </xdr:from>
    <xdr:to>
      <xdr:col>46</xdr:col>
      <xdr:colOff>38100</xdr:colOff>
      <xdr:row>98</xdr:row>
      <xdr:rowOff>59773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5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97924</xdr:rowOff>
    </xdr:from>
    <xdr:to>
      <xdr:col>41</xdr:col>
      <xdr:colOff>101600</xdr:colOff>
      <xdr:row>98</xdr:row>
      <xdr:rowOff>28074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19201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170652</xdr:rowOff>
    </xdr:from>
    <xdr:to>
      <xdr:col>36</xdr:col>
      <xdr:colOff>165100</xdr:colOff>
      <xdr:row>98</xdr:row>
      <xdr:rowOff>100802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97365</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391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46565</xdr:rowOff>
    </xdr:from>
    <xdr:to>
      <xdr:col>67</xdr:col>
      <xdr:colOff>101600</xdr:colOff>
      <xdr:row>39</xdr:row>
      <xdr:rowOff>148165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139292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2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22786</xdr:rowOff>
    </xdr:from>
    <xdr:to>
      <xdr:col>85</xdr:col>
      <xdr:colOff>127000</xdr:colOff>
      <xdr:row>78</xdr:row>
      <xdr:rowOff>31702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9588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31702</xdr:rowOff>
    </xdr:from>
    <xdr:to>
      <xdr:col>81</xdr:col>
      <xdr:colOff>50800</xdr:colOff>
      <xdr:row>78</xdr:row>
      <xdr:rowOff>47346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0480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47346</xdr:rowOff>
    </xdr:from>
    <xdr:to>
      <xdr:col>76</xdr:col>
      <xdr:colOff>114300</xdr:colOff>
      <xdr:row>78</xdr:row>
      <xdr:rowOff>48747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20446"/>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48747</xdr:rowOff>
    </xdr:from>
    <xdr:to>
      <xdr:col>71</xdr:col>
      <xdr:colOff>177800</xdr:colOff>
      <xdr:row>78</xdr:row>
      <xdr:rowOff>53975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2184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143436</xdr:rowOff>
    </xdr:from>
    <xdr:to>
      <xdr:col>85</xdr:col>
      <xdr:colOff>177800</xdr:colOff>
      <xdr:row>78</xdr:row>
      <xdr:rowOff>73586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58363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152352</xdr:rowOff>
    </xdr:from>
    <xdr:to>
      <xdr:col>81</xdr:col>
      <xdr:colOff>101600</xdr:colOff>
      <xdr:row>78</xdr:row>
      <xdr:rowOff>82502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167996</xdr:rowOff>
    </xdr:from>
    <xdr:to>
      <xdr:col>76</xdr:col>
      <xdr:colOff>165100</xdr:colOff>
      <xdr:row>78</xdr:row>
      <xdr:rowOff>98146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89273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169397</xdr:rowOff>
    </xdr:from>
    <xdr:to>
      <xdr:col>72</xdr:col>
      <xdr:colOff>38100</xdr:colOff>
      <xdr:row>78</xdr:row>
      <xdr:rowOff>99547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90674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3175</xdr:rowOff>
    </xdr:from>
    <xdr:to>
      <xdr:col>67</xdr:col>
      <xdr:colOff>101600</xdr:colOff>
      <xdr:row>78</xdr:row>
      <xdr:rowOff>104775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95902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123447</xdr:rowOff>
    </xdr:from>
    <xdr:to>
      <xdr:col>85</xdr:col>
      <xdr:colOff>127000</xdr:colOff>
      <xdr:row>97</xdr:row>
      <xdr:rowOff>163021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4097"/>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111130</xdr:rowOff>
    </xdr:from>
    <xdr:to>
      <xdr:col>81</xdr:col>
      <xdr:colOff>50800</xdr:colOff>
      <xdr:row>97</xdr:row>
      <xdr:rowOff>163021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41780"/>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111130</xdr:rowOff>
    </xdr:from>
    <xdr:to>
      <xdr:col>76</xdr:col>
      <xdr:colOff>114300</xdr:colOff>
      <xdr:row>98</xdr:row>
      <xdr:rowOff>34576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41780"/>
          <a:ext cx="889000" cy="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34576</xdr:rowOff>
    </xdr:from>
    <xdr:to>
      <xdr:col>71</xdr:col>
      <xdr:colOff>177800</xdr:colOff>
      <xdr:row>98</xdr:row>
      <xdr:rowOff>82353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36676"/>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72647</xdr:rowOff>
    </xdr:from>
    <xdr:to>
      <xdr:col>85</xdr:col>
      <xdr:colOff>177800</xdr:colOff>
      <xdr:row>98</xdr:row>
      <xdr:rowOff>2797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51074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112221</xdr:rowOff>
    </xdr:from>
    <xdr:to>
      <xdr:col>81</xdr:col>
      <xdr:colOff>101600</xdr:colOff>
      <xdr:row>98</xdr:row>
      <xdr:rowOff>42371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33498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60330</xdr:rowOff>
    </xdr:from>
    <xdr:to>
      <xdr:col>76</xdr:col>
      <xdr:colOff>165100</xdr:colOff>
      <xdr:row>97</xdr:row>
      <xdr:rowOff>161930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153057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155226</xdr:rowOff>
    </xdr:from>
    <xdr:to>
      <xdr:col>72</xdr:col>
      <xdr:colOff>38100</xdr:colOff>
      <xdr:row>98</xdr:row>
      <xdr:rowOff>85376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76503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31553</xdr:rowOff>
    </xdr:from>
    <xdr:to>
      <xdr:col>67</xdr:col>
      <xdr:colOff>101600</xdr:colOff>
      <xdr:row>98</xdr:row>
      <xdr:rowOff>133153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124280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137826</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292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137826</xdr:rowOff>
    </xdr:from>
    <xdr:to>
      <xdr:col>102</xdr:col>
      <xdr:colOff>114300</xdr:colOff>
      <xdr:row>38</xdr:row>
      <xdr:rowOff>137985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926"/>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87026</xdr:rowOff>
    </xdr:from>
    <xdr:to>
      <xdr:col>102</xdr:col>
      <xdr:colOff>165100</xdr:colOff>
      <xdr:row>39</xdr:row>
      <xdr:rowOff>17176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8303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87185</xdr:rowOff>
    </xdr:from>
    <xdr:to>
      <xdr:col>98</xdr:col>
      <xdr:colOff>38100</xdr:colOff>
      <xdr:row>39</xdr:row>
      <xdr:rowOff>17335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8462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95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21685</xdr:rowOff>
    </xdr:from>
    <xdr:to>
      <xdr:col>116</xdr:col>
      <xdr:colOff>63500</xdr:colOff>
      <xdr:row>58</xdr:row>
      <xdr:rowOff>21685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5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21685</xdr:rowOff>
    </xdr:from>
    <xdr:to>
      <xdr:col>111</xdr:col>
      <xdr:colOff>177800</xdr:colOff>
      <xdr:row>58</xdr:row>
      <xdr:rowOff>21742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6578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18199</xdr:rowOff>
    </xdr:from>
    <xdr:to>
      <xdr:col>107</xdr:col>
      <xdr:colOff>50800</xdr:colOff>
      <xdr:row>58</xdr:row>
      <xdr:rowOff>21742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229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18199</xdr:rowOff>
    </xdr:from>
    <xdr:to>
      <xdr:col>102</xdr:col>
      <xdr:colOff>114300</xdr:colOff>
      <xdr:row>58</xdr:row>
      <xdr:rowOff>18256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6229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142335</xdr:rowOff>
    </xdr:from>
    <xdr:to>
      <xdr:col>116</xdr:col>
      <xdr:colOff>114300</xdr:colOff>
      <xdr:row>58</xdr:row>
      <xdr:rowOff>72485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57262</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2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142335</xdr:rowOff>
    </xdr:from>
    <xdr:to>
      <xdr:col>112</xdr:col>
      <xdr:colOff>38100</xdr:colOff>
      <xdr:row>58</xdr:row>
      <xdr:rowOff>72485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63612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007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142392</xdr:rowOff>
    </xdr:from>
    <xdr:to>
      <xdr:col>107</xdr:col>
      <xdr:colOff>101600</xdr:colOff>
      <xdr:row>58</xdr:row>
      <xdr:rowOff>72542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63669</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138849</xdr:rowOff>
    </xdr:from>
    <xdr:to>
      <xdr:col>102</xdr:col>
      <xdr:colOff>165100</xdr:colOff>
      <xdr:row>58</xdr:row>
      <xdr:rowOff>68999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60126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0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138906</xdr:rowOff>
    </xdr:from>
    <xdr:to>
      <xdr:col>98</xdr:col>
      <xdr:colOff>38100</xdr:colOff>
      <xdr:row>58</xdr:row>
      <xdr:rowOff>69056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60183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0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101831</xdr:rowOff>
    </xdr:from>
    <xdr:to>
      <xdr:col>116</xdr:col>
      <xdr:colOff>63500</xdr:colOff>
      <xdr:row>77</xdr:row>
      <xdr:rowOff>117402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3481"/>
          <a:ext cx="8382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117402</xdr:rowOff>
    </xdr:from>
    <xdr:to>
      <xdr:col>111</xdr:col>
      <xdr:colOff>177800</xdr:colOff>
      <xdr:row>77</xdr:row>
      <xdr:rowOff>139452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9052"/>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138864</xdr:rowOff>
    </xdr:from>
    <xdr:to>
      <xdr:col>107</xdr:col>
      <xdr:colOff>50800</xdr:colOff>
      <xdr:row>77</xdr:row>
      <xdr:rowOff>139452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051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138864</xdr:rowOff>
    </xdr:from>
    <xdr:to>
      <xdr:col>102</xdr:col>
      <xdr:colOff>114300</xdr:colOff>
      <xdr:row>77</xdr:row>
      <xdr:rowOff>144717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051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51031</xdr:rowOff>
    </xdr:from>
    <xdr:to>
      <xdr:col>116</xdr:col>
      <xdr:colOff>114300</xdr:colOff>
      <xdr:row>77</xdr:row>
      <xdr:rowOff>152631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29458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66602</xdr:rowOff>
    </xdr:from>
    <xdr:to>
      <xdr:col>112</xdr:col>
      <xdr:colOff>38100</xdr:colOff>
      <xdr:row>77</xdr:row>
      <xdr:rowOff>168202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159329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88652</xdr:rowOff>
    </xdr:from>
    <xdr:to>
      <xdr:col>107</xdr:col>
      <xdr:colOff>101600</xdr:colOff>
      <xdr:row>78</xdr:row>
      <xdr:rowOff>18802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88064</xdr:rowOff>
    </xdr:from>
    <xdr:to>
      <xdr:col>102</xdr:col>
      <xdr:colOff>165100</xdr:colOff>
      <xdr:row>78</xdr:row>
      <xdr:rowOff>18214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93917</xdr:rowOff>
    </xdr:from>
    <xdr:to>
      <xdr:col>98</xdr:col>
      <xdr:colOff>38100</xdr:colOff>
      <xdr:row>78</xdr:row>
      <xdr:rowOff>24067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463,300</a:t>
          </a:r>
          <a:r>
            <a:rPr kumimoji="1" lang="ja-JP" altLang="en-US" sz="1300">
              <a:latin typeface="ＭＳ Ｐゴシック" panose="020B0600070205080204" pitchFamily="50" charset="-128"/>
              <a:ea typeface="ＭＳ Ｐゴシック" panose="020B0600070205080204" pitchFamily="50" charset="-128"/>
            </a:rPr>
            <a:t>円であり，普通建設事業費（うち更新整備）を除いた各歳出について類似団体平均より下回っている状況である。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前年度と比較して大きく増減があったのは扶助費で，住民一人当たりコストは</a:t>
          </a:r>
          <a:r>
            <a:rPr kumimoji="1" lang="en-US" altLang="ja-JP" sz="1300">
              <a:latin typeface="ＭＳ Ｐゴシック" panose="020B0600070205080204" pitchFamily="50" charset="-128"/>
              <a:ea typeface="ＭＳ Ｐゴシック" panose="020B0600070205080204" pitchFamily="50" charset="-128"/>
            </a:rPr>
            <a:t>77,160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11,974</a:t>
          </a:r>
          <a:r>
            <a:rPr kumimoji="1" lang="ja-JP" altLang="en-US" sz="1300">
              <a:latin typeface="ＭＳ Ｐゴシック" panose="020B0600070205080204" pitchFamily="50" charset="-128"/>
              <a:ea typeface="ＭＳ Ｐゴシック" panose="020B0600070205080204" pitchFamily="50" charset="-128"/>
            </a:rPr>
            <a:t>円増加した。増加の主な要因は，自立支援医療給付費及び自立支援給付費の増加によるものである。</a:t>
          </a:r>
        </a:p>
        <a:p>
          <a:r>
            <a:rPr kumimoji="1" lang="ja-JP" altLang="en-US" sz="1300">
              <a:latin typeface="ＭＳ Ｐゴシック" panose="020B0600070205080204" pitchFamily="50" charset="-128"/>
              <a:ea typeface="ＭＳ Ｐゴシック" panose="020B0600070205080204" pitchFamily="50" charset="-128"/>
            </a:rPr>
            <a:t>　次いで積立金で，住民一人当たりコストは</a:t>
          </a:r>
          <a:r>
            <a:rPr kumimoji="1" lang="en-US" altLang="ja-JP" sz="1300">
              <a:latin typeface="ＭＳ Ｐゴシック" panose="020B0600070205080204" pitchFamily="50" charset="-128"/>
              <a:ea typeface="ＭＳ Ｐゴシック" panose="020B0600070205080204" pitchFamily="50" charset="-128"/>
            </a:rPr>
            <a:t>41,055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8,656</a:t>
          </a:r>
          <a:r>
            <a:rPr kumimoji="1" lang="ja-JP" altLang="en-US" sz="1300">
              <a:latin typeface="ＭＳ Ｐゴシック" panose="020B0600070205080204" pitchFamily="50" charset="-128"/>
              <a:ea typeface="ＭＳ Ｐゴシック" panose="020B0600070205080204" pitchFamily="50" charset="-128"/>
            </a:rPr>
            <a:t>円増加した。増加の主な要因は，減債基金及び公共公益施設維持整備基金の増加によるものである。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普通建設事業費については，住民一人当たりコストは</a:t>
          </a:r>
          <a:r>
            <a:rPr kumimoji="1" lang="en-US" altLang="ja-JP" sz="1300">
              <a:latin typeface="ＭＳ Ｐゴシック" panose="020B0600070205080204" pitchFamily="50" charset="-128"/>
              <a:ea typeface="ＭＳ Ｐゴシック" panose="020B0600070205080204" pitchFamily="50" charset="-128"/>
            </a:rPr>
            <a:t>52,909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7,129</a:t>
          </a:r>
          <a:r>
            <a:rPr kumimoji="1" lang="ja-JP" altLang="en-US" sz="1300">
              <a:latin typeface="ＭＳ Ｐゴシック" panose="020B0600070205080204" pitchFamily="50" charset="-128"/>
              <a:ea typeface="ＭＳ Ｐゴシック" panose="020B0600070205080204" pitchFamily="50" charset="-128"/>
            </a:rPr>
            <a:t>円減少した。減少の主な要因は，小学校統合のための工事終了によるものである。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類似団体平均を上回った普通建設事業（うち更新整備）については，庁舎大規模改修工事や道路工事事業の増によるものである。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今後も，高齢化に伴う特別会計への繰出金の増や，学校施設の長寿命化改良工事などの普通建設事業費の増も見込まれるため，引き続き経費の削減に努めていく。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15,427
14,791
24.86
7,439,603
7,147,337
273,651
4,122,573
5,799,379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154559</xdr:rowOff>
    </xdr:from>
    <xdr:to>
      <xdr:col>24</xdr:col>
      <xdr:colOff>63500</xdr:colOff>
      <xdr:row>36</xdr:row>
      <xdr:rowOff>49631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5309"/>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154559</xdr:rowOff>
    </xdr:from>
    <xdr:to>
      <xdr:col>19</xdr:col>
      <xdr:colOff>177800</xdr:colOff>
      <xdr:row>36</xdr:row>
      <xdr:rowOff>100381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5309"/>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73635</xdr:rowOff>
    </xdr:from>
    <xdr:to>
      <xdr:col>15</xdr:col>
      <xdr:colOff>50800</xdr:colOff>
      <xdr:row>36</xdr:row>
      <xdr:rowOff>100381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4385"/>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73635</xdr:rowOff>
    </xdr:from>
    <xdr:to>
      <xdr:col>10</xdr:col>
      <xdr:colOff>114300</xdr:colOff>
      <xdr:row>36</xdr:row>
      <xdr:rowOff>95123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4385"/>
          <a:ext cx="8890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170281</xdr:rowOff>
    </xdr:from>
    <xdr:to>
      <xdr:col>24</xdr:col>
      <xdr:colOff>114300</xdr:colOff>
      <xdr:row>36</xdr:row>
      <xdr:rowOff>100431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103759</xdr:rowOff>
    </xdr:from>
    <xdr:to>
      <xdr:col>20</xdr:col>
      <xdr:colOff>38100</xdr:colOff>
      <xdr:row>36</xdr:row>
      <xdr:rowOff>33909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50436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49581</xdr:rowOff>
    </xdr:from>
    <xdr:to>
      <xdr:col>15</xdr:col>
      <xdr:colOff>101600</xdr:colOff>
      <xdr:row>36</xdr:row>
      <xdr:rowOff>151181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167708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22835</xdr:rowOff>
    </xdr:from>
    <xdr:to>
      <xdr:col>10</xdr:col>
      <xdr:colOff>165100</xdr:colOff>
      <xdr:row>35</xdr:row>
      <xdr:rowOff>124435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140962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44323</xdr:rowOff>
    </xdr:from>
    <xdr:to>
      <xdr:col>6</xdr:col>
      <xdr:colOff>38100</xdr:colOff>
      <xdr:row>36</xdr:row>
      <xdr:rowOff>145923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137050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53622</xdr:rowOff>
    </xdr:from>
    <xdr:to>
      <xdr:col>24</xdr:col>
      <xdr:colOff>63500</xdr:colOff>
      <xdr:row>57</xdr:row>
      <xdr:rowOff>149592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6272"/>
          <a:ext cx="838200" cy="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141875</xdr:rowOff>
    </xdr:from>
    <xdr:to>
      <xdr:col>19</xdr:col>
      <xdr:colOff>177800</xdr:colOff>
      <xdr:row>57</xdr:row>
      <xdr:rowOff>149592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14525"/>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46127</xdr:rowOff>
    </xdr:from>
    <xdr:to>
      <xdr:col>15</xdr:col>
      <xdr:colOff>50800</xdr:colOff>
      <xdr:row>57</xdr:row>
      <xdr:rowOff>141875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47327"/>
          <a:ext cx="889000" cy="26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46127</xdr:rowOff>
    </xdr:from>
    <xdr:to>
      <xdr:col>10</xdr:col>
      <xdr:colOff>114300</xdr:colOff>
      <xdr:row>58</xdr:row>
      <xdr:rowOff>71695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7327"/>
          <a:ext cx="889000" cy="36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2822</xdr:rowOff>
    </xdr:from>
    <xdr:to>
      <xdr:col>24</xdr:col>
      <xdr:colOff>114300</xdr:colOff>
      <xdr:row>57</xdr:row>
      <xdr:rowOff>104422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98792</xdr:rowOff>
    </xdr:from>
    <xdr:to>
      <xdr:col>20</xdr:col>
      <xdr:colOff>38100</xdr:colOff>
      <xdr:row>58</xdr:row>
      <xdr:rowOff>28942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20069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91075</xdr:rowOff>
    </xdr:from>
    <xdr:to>
      <xdr:col>15</xdr:col>
      <xdr:colOff>101600</xdr:colOff>
      <xdr:row>58</xdr:row>
      <xdr:rowOff>21225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166777</xdr:rowOff>
    </xdr:from>
    <xdr:to>
      <xdr:col>10</xdr:col>
      <xdr:colOff>165100</xdr:colOff>
      <xdr:row>56</xdr:row>
      <xdr:rowOff>96927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88054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20895</xdr:rowOff>
    </xdr:from>
    <xdr:to>
      <xdr:col>6</xdr:col>
      <xdr:colOff>38100</xdr:colOff>
      <xdr:row>58</xdr:row>
      <xdr:rowOff>122495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58144</xdr:rowOff>
    </xdr:from>
    <xdr:to>
      <xdr:col>24</xdr:col>
      <xdr:colOff>63500</xdr:colOff>
      <xdr:row>77</xdr:row>
      <xdr:rowOff>156304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9794"/>
          <a:ext cx="838200" cy="9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123758</xdr:rowOff>
    </xdr:from>
    <xdr:to>
      <xdr:col>19</xdr:col>
      <xdr:colOff>177800</xdr:colOff>
      <xdr:row>77</xdr:row>
      <xdr:rowOff>156304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25408"/>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123758</xdr:rowOff>
    </xdr:from>
    <xdr:to>
      <xdr:col>15</xdr:col>
      <xdr:colOff>50800</xdr:colOff>
      <xdr:row>78</xdr:row>
      <xdr:rowOff>107552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5408"/>
          <a:ext cx="889000" cy="1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107552</xdr:rowOff>
    </xdr:from>
    <xdr:to>
      <xdr:col>10</xdr:col>
      <xdr:colOff>114300</xdr:colOff>
      <xdr:row>78</xdr:row>
      <xdr:rowOff>162164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0652"/>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7344</xdr:rowOff>
    </xdr:from>
    <xdr:to>
      <xdr:col>24</xdr:col>
      <xdr:colOff>114300</xdr:colOff>
      <xdr:row>77</xdr:row>
      <xdr:rowOff>108944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93721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105504</xdr:rowOff>
    </xdr:from>
    <xdr:to>
      <xdr:col>20</xdr:col>
      <xdr:colOff>38100</xdr:colOff>
      <xdr:row>78</xdr:row>
      <xdr:rowOff>35654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26781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72958</xdr:rowOff>
    </xdr:from>
    <xdr:to>
      <xdr:col>15</xdr:col>
      <xdr:colOff>101600</xdr:colOff>
      <xdr:row>78</xdr:row>
      <xdr:rowOff>3108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165685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56752</xdr:rowOff>
    </xdr:from>
    <xdr:to>
      <xdr:col>10</xdr:col>
      <xdr:colOff>165100</xdr:colOff>
      <xdr:row>78</xdr:row>
      <xdr:rowOff>158352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111364</xdr:rowOff>
    </xdr:from>
    <xdr:to>
      <xdr:col>6</xdr:col>
      <xdr:colOff>38100</xdr:colOff>
      <xdr:row>79</xdr:row>
      <xdr:rowOff>41514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32641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101167</xdr:rowOff>
    </xdr:from>
    <xdr:to>
      <xdr:col>24</xdr:col>
      <xdr:colOff>63500</xdr:colOff>
      <xdr:row>98</xdr:row>
      <xdr:rowOff>125755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03267"/>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67056</xdr:rowOff>
    </xdr:from>
    <xdr:to>
      <xdr:col>19</xdr:col>
      <xdr:colOff>177800</xdr:colOff>
      <xdr:row>98</xdr:row>
      <xdr:rowOff>101167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69156"/>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67056</xdr:rowOff>
    </xdr:from>
    <xdr:to>
      <xdr:col>15</xdr:col>
      <xdr:colOff>50800</xdr:colOff>
      <xdr:row>98</xdr:row>
      <xdr:rowOff>109843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9156"/>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109843</xdr:rowOff>
    </xdr:from>
    <xdr:to>
      <xdr:col>10</xdr:col>
      <xdr:colOff>114300</xdr:colOff>
      <xdr:row>99</xdr:row>
      <xdr:rowOff>88951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1943"/>
          <a:ext cx="889000" cy="1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74955</xdr:rowOff>
    </xdr:from>
    <xdr:to>
      <xdr:col>24</xdr:col>
      <xdr:colOff>114300</xdr:colOff>
      <xdr:row>99</xdr:row>
      <xdr:rowOff>5105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53382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50367</xdr:rowOff>
    </xdr:from>
    <xdr:to>
      <xdr:col>20</xdr:col>
      <xdr:colOff>38100</xdr:colOff>
      <xdr:row>98</xdr:row>
      <xdr:rowOff>151967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16256</xdr:rowOff>
    </xdr:from>
    <xdr:to>
      <xdr:col>15</xdr:col>
      <xdr:colOff>101600</xdr:colOff>
      <xdr:row>98</xdr:row>
      <xdr:rowOff>117856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108983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59043</xdr:rowOff>
    </xdr:from>
    <xdr:to>
      <xdr:col>10</xdr:col>
      <xdr:colOff>165100</xdr:colOff>
      <xdr:row>98</xdr:row>
      <xdr:rowOff>160643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151770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38151</xdr:rowOff>
    </xdr:from>
    <xdr:to>
      <xdr:col>6</xdr:col>
      <xdr:colOff>38100</xdr:colOff>
      <xdr:row>99</xdr:row>
      <xdr:rowOff>139751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130878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94894</xdr:rowOff>
    </xdr:from>
    <xdr:to>
      <xdr:col>55</xdr:col>
      <xdr:colOff>0</xdr:colOff>
      <xdr:row>58</xdr:row>
      <xdr:rowOff>26784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67544"/>
          <a:ext cx="838200" cy="1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94894</xdr:rowOff>
    </xdr:from>
    <xdr:to>
      <xdr:col>50</xdr:col>
      <xdr:colOff>114300</xdr:colOff>
      <xdr:row>58</xdr:row>
      <xdr:rowOff>10109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67544"/>
          <a:ext cx="889000" cy="8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10109</xdr:rowOff>
    </xdr:from>
    <xdr:to>
      <xdr:col>45</xdr:col>
      <xdr:colOff>177800</xdr:colOff>
      <xdr:row>58</xdr:row>
      <xdr:rowOff>16510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42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151968</xdr:rowOff>
    </xdr:from>
    <xdr:to>
      <xdr:col>41</xdr:col>
      <xdr:colOff>50800</xdr:colOff>
      <xdr:row>58</xdr:row>
      <xdr:rowOff>16510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24618"/>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147434</xdr:rowOff>
    </xdr:from>
    <xdr:to>
      <xdr:col>55</xdr:col>
      <xdr:colOff>50800</xdr:colOff>
      <xdr:row>58</xdr:row>
      <xdr:rowOff>77584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125861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44094</xdr:rowOff>
    </xdr:from>
    <xdr:to>
      <xdr:col>50</xdr:col>
      <xdr:colOff>165100</xdr:colOff>
      <xdr:row>57</xdr:row>
      <xdr:rowOff>145694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136821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130759</xdr:rowOff>
    </xdr:from>
    <xdr:to>
      <xdr:col>46</xdr:col>
      <xdr:colOff>38100</xdr:colOff>
      <xdr:row>58</xdr:row>
      <xdr:rowOff>60909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52036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137160</xdr:rowOff>
    </xdr:from>
    <xdr:to>
      <xdr:col>41</xdr:col>
      <xdr:colOff>101600</xdr:colOff>
      <xdr:row>58</xdr:row>
      <xdr:rowOff>67310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58437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101168</xdr:rowOff>
    </xdr:from>
    <xdr:to>
      <xdr:col>36</xdr:col>
      <xdr:colOff>165100</xdr:colOff>
      <xdr:row>58</xdr:row>
      <xdr:rowOff>31318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22445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80759</xdr:rowOff>
    </xdr:from>
    <xdr:to>
      <xdr:col>55</xdr:col>
      <xdr:colOff>0</xdr:colOff>
      <xdr:row>78</xdr:row>
      <xdr:rowOff>129890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53859"/>
          <a:ext cx="8382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80759</xdr:rowOff>
    </xdr:from>
    <xdr:to>
      <xdr:col>50</xdr:col>
      <xdr:colOff>114300</xdr:colOff>
      <xdr:row>78</xdr:row>
      <xdr:rowOff>118726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3859"/>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71958</xdr:rowOff>
    </xdr:from>
    <xdr:to>
      <xdr:col>45</xdr:col>
      <xdr:colOff>177800</xdr:colOff>
      <xdr:row>78</xdr:row>
      <xdr:rowOff>118726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45058"/>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71958</xdr:rowOff>
    </xdr:from>
    <xdr:to>
      <xdr:col>41</xdr:col>
      <xdr:colOff>50800</xdr:colOff>
      <xdr:row>79</xdr:row>
      <xdr:rowOff>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5058"/>
          <a:ext cx="8890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79090</xdr:rowOff>
    </xdr:from>
    <xdr:to>
      <xdr:col>55</xdr:col>
      <xdr:colOff>50800</xdr:colOff>
      <xdr:row>79</xdr:row>
      <xdr:rowOff>9240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165467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29959</xdr:rowOff>
    </xdr:from>
    <xdr:to>
      <xdr:col>50</xdr:col>
      <xdr:colOff>165100</xdr:colOff>
      <xdr:row>78</xdr:row>
      <xdr:rowOff>131559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122686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67926</xdr:rowOff>
    </xdr:from>
    <xdr:to>
      <xdr:col>46</xdr:col>
      <xdr:colOff>38100</xdr:colOff>
      <xdr:row>78</xdr:row>
      <xdr:rowOff>169526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160653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21158</xdr:rowOff>
    </xdr:from>
    <xdr:to>
      <xdr:col>41</xdr:col>
      <xdr:colOff>101600</xdr:colOff>
      <xdr:row>78</xdr:row>
      <xdr:rowOff>122758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113885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120941</xdr:rowOff>
    </xdr:from>
    <xdr:to>
      <xdr:col>36</xdr:col>
      <xdr:colOff>165100</xdr:colOff>
      <xdr:row>79</xdr:row>
      <xdr:rowOff>51091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42218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4572</xdr:rowOff>
    </xdr:from>
    <xdr:to>
      <xdr:col>55</xdr:col>
      <xdr:colOff>0</xdr:colOff>
      <xdr:row>99</xdr:row>
      <xdr:rowOff>37503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78122"/>
          <a:ext cx="8382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11113</xdr:rowOff>
    </xdr:from>
    <xdr:to>
      <xdr:col>50</xdr:col>
      <xdr:colOff>114300</xdr:colOff>
      <xdr:row>99</xdr:row>
      <xdr:rowOff>37503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84663"/>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79311</xdr:rowOff>
    </xdr:from>
    <xdr:to>
      <xdr:col>45</xdr:col>
      <xdr:colOff>177800</xdr:colOff>
      <xdr:row>99</xdr:row>
      <xdr:rowOff>11113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81411"/>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79311</xdr:rowOff>
    </xdr:from>
    <xdr:to>
      <xdr:col>41</xdr:col>
      <xdr:colOff>50800</xdr:colOff>
      <xdr:row>98</xdr:row>
      <xdr:rowOff>160756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81411"/>
          <a:ext cx="889000" cy="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125222</xdr:rowOff>
    </xdr:from>
    <xdr:to>
      <xdr:col>55</xdr:col>
      <xdr:colOff>50800</xdr:colOff>
      <xdr:row>99</xdr:row>
      <xdr:rowOff>55372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40149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158153</xdr:rowOff>
    </xdr:from>
    <xdr:to>
      <xdr:col>50</xdr:col>
      <xdr:colOff>165100</xdr:colOff>
      <xdr:row>99</xdr:row>
      <xdr:rowOff>88303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79430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131763</xdr:rowOff>
    </xdr:from>
    <xdr:to>
      <xdr:col>46</xdr:col>
      <xdr:colOff>38100</xdr:colOff>
      <xdr:row>99</xdr:row>
      <xdr:rowOff>61913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53040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28511</xdr:rowOff>
    </xdr:from>
    <xdr:to>
      <xdr:col>41</xdr:col>
      <xdr:colOff>101600</xdr:colOff>
      <xdr:row>98</xdr:row>
      <xdr:rowOff>130111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121238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109956</xdr:rowOff>
    </xdr:from>
    <xdr:to>
      <xdr:col>36</xdr:col>
      <xdr:colOff>165100</xdr:colOff>
      <xdr:row>99</xdr:row>
      <xdr:rowOff>40106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31233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24779</xdr:rowOff>
    </xdr:from>
    <xdr:to>
      <xdr:col>85</xdr:col>
      <xdr:colOff>127000</xdr:colOff>
      <xdr:row>36</xdr:row>
      <xdr:rowOff>95776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6979"/>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95776</xdr:rowOff>
    </xdr:from>
    <xdr:to>
      <xdr:col>81</xdr:col>
      <xdr:colOff>50800</xdr:colOff>
      <xdr:row>36</xdr:row>
      <xdr:rowOff>104920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67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104920</xdr:rowOff>
    </xdr:from>
    <xdr:to>
      <xdr:col>76</xdr:col>
      <xdr:colOff>114300</xdr:colOff>
      <xdr:row>36</xdr:row>
      <xdr:rowOff>126539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7712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126539</xdr:rowOff>
    </xdr:from>
    <xdr:to>
      <xdr:col>71</xdr:col>
      <xdr:colOff>177800</xdr:colOff>
      <xdr:row>37</xdr:row>
      <xdr:rowOff>115828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98739"/>
          <a:ext cx="8890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145429</xdr:rowOff>
    </xdr:from>
    <xdr:to>
      <xdr:col>85</xdr:col>
      <xdr:colOff>177800</xdr:colOff>
      <xdr:row>36</xdr:row>
      <xdr:rowOff>75579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168306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44976</xdr:rowOff>
    </xdr:from>
    <xdr:to>
      <xdr:col>81</xdr:col>
      <xdr:colOff>101600</xdr:colOff>
      <xdr:row>36</xdr:row>
      <xdr:rowOff>146576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163103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54120</xdr:rowOff>
    </xdr:from>
    <xdr:to>
      <xdr:col>76</xdr:col>
      <xdr:colOff>165100</xdr:colOff>
      <xdr:row>36</xdr:row>
      <xdr:rowOff>155720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75739</xdr:rowOff>
    </xdr:from>
    <xdr:to>
      <xdr:col>72</xdr:col>
      <xdr:colOff>38100</xdr:colOff>
      <xdr:row>37</xdr:row>
      <xdr:rowOff>5889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65028</xdr:rowOff>
    </xdr:from>
    <xdr:to>
      <xdr:col>67</xdr:col>
      <xdr:colOff>101600</xdr:colOff>
      <xdr:row>37</xdr:row>
      <xdr:rowOff>166628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157755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160451</xdr:rowOff>
    </xdr:from>
    <xdr:to>
      <xdr:col>85</xdr:col>
      <xdr:colOff>127000</xdr:colOff>
      <xdr:row>57</xdr:row>
      <xdr:rowOff>103645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90201"/>
          <a:ext cx="838200" cy="2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160451</xdr:rowOff>
    </xdr:from>
    <xdr:to>
      <xdr:col>81</xdr:col>
      <xdr:colOff>50800</xdr:colOff>
      <xdr:row>57</xdr:row>
      <xdr:rowOff>25019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90201"/>
          <a:ext cx="889000" cy="2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4204</xdr:rowOff>
    </xdr:from>
    <xdr:to>
      <xdr:col>76</xdr:col>
      <xdr:colOff>114300</xdr:colOff>
      <xdr:row>57</xdr:row>
      <xdr:rowOff>25019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6854"/>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4204</xdr:rowOff>
    </xdr:from>
    <xdr:to>
      <xdr:col>71</xdr:col>
      <xdr:colOff>177800</xdr:colOff>
      <xdr:row>58</xdr:row>
      <xdr:rowOff>53366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6854"/>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52845</xdr:rowOff>
    </xdr:from>
    <xdr:to>
      <xdr:col>85</xdr:col>
      <xdr:colOff>177800</xdr:colOff>
      <xdr:row>57</xdr:row>
      <xdr:rowOff>154445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31272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109651</xdr:rowOff>
    </xdr:from>
    <xdr:to>
      <xdr:col>81</xdr:col>
      <xdr:colOff>101600</xdr:colOff>
      <xdr:row>56</xdr:row>
      <xdr:rowOff>39801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145669</xdr:rowOff>
    </xdr:from>
    <xdr:to>
      <xdr:col>76</xdr:col>
      <xdr:colOff>165100</xdr:colOff>
      <xdr:row>57</xdr:row>
      <xdr:rowOff>75819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66946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124854</xdr:rowOff>
    </xdr:from>
    <xdr:to>
      <xdr:col>72</xdr:col>
      <xdr:colOff>38100</xdr:colOff>
      <xdr:row>57</xdr:row>
      <xdr:rowOff>55004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46131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2566</xdr:rowOff>
    </xdr:from>
    <xdr:to>
      <xdr:col>67</xdr:col>
      <xdr:colOff>101600</xdr:colOff>
      <xdr:row>58</xdr:row>
      <xdr:rowOff>104166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97366</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1916"/>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46566</xdr:rowOff>
    </xdr:from>
    <xdr:to>
      <xdr:col>67</xdr:col>
      <xdr:colOff>101600</xdr:colOff>
      <xdr:row>79</xdr:row>
      <xdr:rowOff>148166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139293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8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22786</xdr:rowOff>
    </xdr:from>
    <xdr:to>
      <xdr:col>85</xdr:col>
      <xdr:colOff>127000</xdr:colOff>
      <xdr:row>98</xdr:row>
      <xdr:rowOff>31702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2488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31702</xdr:rowOff>
    </xdr:from>
    <xdr:to>
      <xdr:col>81</xdr:col>
      <xdr:colOff>50800</xdr:colOff>
      <xdr:row>98</xdr:row>
      <xdr:rowOff>47346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3380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47346</xdr:rowOff>
    </xdr:from>
    <xdr:to>
      <xdr:col>76</xdr:col>
      <xdr:colOff>114300</xdr:colOff>
      <xdr:row>98</xdr:row>
      <xdr:rowOff>48747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49446"/>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48747</xdr:rowOff>
    </xdr:from>
    <xdr:to>
      <xdr:col>71</xdr:col>
      <xdr:colOff>177800</xdr:colOff>
      <xdr:row>98</xdr:row>
      <xdr:rowOff>53975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5084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143436</xdr:rowOff>
    </xdr:from>
    <xdr:to>
      <xdr:col>85</xdr:col>
      <xdr:colOff>177800</xdr:colOff>
      <xdr:row>98</xdr:row>
      <xdr:rowOff>73586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58363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152352</xdr:rowOff>
    </xdr:from>
    <xdr:to>
      <xdr:col>81</xdr:col>
      <xdr:colOff>101600</xdr:colOff>
      <xdr:row>98</xdr:row>
      <xdr:rowOff>82502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73629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167996</xdr:rowOff>
    </xdr:from>
    <xdr:to>
      <xdr:col>76</xdr:col>
      <xdr:colOff>165100</xdr:colOff>
      <xdr:row>98</xdr:row>
      <xdr:rowOff>98146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169397</xdr:rowOff>
    </xdr:from>
    <xdr:to>
      <xdr:col>72</xdr:col>
      <xdr:colOff>38100</xdr:colOff>
      <xdr:row>98</xdr:row>
      <xdr:rowOff>99547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3175</xdr:rowOff>
    </xdr:from>
    <xdr:to>
      <xdr:col>67</xdr:col>
      <xdr:colOff>101600</xdr:colOff>
      <xdr:row>98</xdr:row>
      <xdr:rowOff>104775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95902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463,300</a:t>
          </a:r>
          <a:r>
            <a:rPr kumimoji="1" lang="ja-JP" altLang="en-US" sz="1300">
              <a:latin typeface="ＭＳ Ｐゴシック" panose="020B0600070205080204" pitchFamily="50" charset="-128"/>
              <a:ea typeface="ＭＳ Ｐゴシック" panose="020B0600070205080204" pitchFamily="50" charset="-128"/>
            </a:rPr>
            <a:t>円であり，議会費および消防費を除いた各歳出について類似団体平均より下回っている状況である。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前年度と比較して大きく増減があったのは総務費で，住民一人当たりコストは</a:t>
          </a:r>
          <a:r>
            <a:rPr kumimoji="1" lang="en-US" altLang="ja-JP" sz="1300">
              <a:latin typeface="ＭＳ Ｐゴシック" panose="020B0600070205080204" pitchFamily="50" charset="-128"/>
              <a:ea typeface="ＭＳ Ｐゴシック" panose="020B0600070205080204" pitchFamily="50" charset="-128"/>
            </a:rPr>
            <a:t>118,858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29,387</a:t>
          </a:r>
          <a:r>
            <a:rPr kumimoji="1" lang="ja-JP" altLang="en-US" sz="1300">
              <a:latin typeface="ＭＳ Ｐゴシック" panose="020B0600070205080204" pitchFamily="50" charset="-128"/>
              <a:ea typeface="ＭＳ Ｐゴシック" panose="020B0600070205080204" pitchFamily="50" charset="-128"/>
            </a:rPr>
            <a:t>円増加した。増加の主な要因は，庁舎大規模改修工事や学校跡地利活用事業による用途変更設計業務委託の増加によるものである。</a:t>
          </a:r>
        </a:p>
        <a:p>
          <a:r>
            <a:rPr kumimoji="1" lang="ja-JP" altLang="en-US" sz="1300">
              <a:latin typeface="ＭＳ Ｐゴシック" panose="020B0600070205080204" pitchFamily="50" charset="-128"/>
              <a:ea typeface="ＭＳ Ｐゴシック" panose="020B0600070205080204" pitchFamily="50" charset="-128"/>
            </a:rPr>
            <a:t>　次いで民生費については，住民一人当たりコストは</a:t>
          </a:r>
          <a:r>
            <a:rPr kumimoji="1" lang="en-US" altLang="ja-JP" sz="1300">
              <a:latin typeface="ＭＳ Ｐゴシック" panose="020B0600070205080204" pitchFamily="50" charset="-128"/>
              <a:ea typeface="ＭＳ Ｐゴシック" panose="020B0600070205080204" pitchFamily="50" charset="-128"/>
            </a:rPr>
            <a:t>143,203</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12,882</a:t>
          </a:r>
          <a:r>
            <a:rPr kumimoji="1" lang="ja-JP" altLang="en-US" sz="1300">
              <a:latin typeface="ＭＳ Ｐゴシック" panose="020B0600070205080204" pitchFamily="50" charset="-128"/>
              <a:ea typeface="ＭＳ Ｐゴシック" panose="020B0600070205080204" pitchFamily="50" charset="-128"/>
            </a:rPr>
            <a:t>円増加した。増加の主な要因は，自立支援医療給付費や自立支援給付費の増加によるものである。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教育費については，住民一人当たりコストは</a:t>
          </a:r>
          <a:r>
            <a:rPr kumimoji="1" lang="en-US" altLang="ja-JP" sz="1300">
              <a:latin typeface="ＭＳ Ｐゴシック" panose="020B0600070205080204" pitchFamily="50" charset="-128"/>
              <a:ea typeface="ＭＳ Ｐゴシック" panose="020B0600070205080204" pitchFamily="50" charset="-128"/>
            </a:rPr>
            <a:t>52,339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22,527</a:t>
          </a:r>
          <a:r>
            <a:rPr kumimoji="1" lang="ja-JP" altLang="en-US" sz="1300">
              <a:latin typeface="ＭＳ Ｐゴシック" panose="020B0600070205080204" pitchFamily="50" charset="-128"/>
              <a:ea typeface="ＭＳ Ｐゴシック" panose="020B0600070205080204" pitchFamily="50" charset="-128"/>
            </a:rPr>
            <a:t>円減少した。減少の主な要因は，小学校統合のための工事終了によるものである。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類似団体平均を上回った消防費については，稲敷地方広域市町村圏事務組合消防費負担金及び防災行政無線情報配信サーバー更新委託の増加によるものである。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今後については，学校施設の長寿命化改良工事に伴う教育費の増や，住民の高齢化に伴う民生費の増などが見込まれているため，引き続き経費の削減に努めていく。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年度における実質収支比率は，分子となる実質収支の微増（形式収支</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百万円の増，翌年度に繰り越す財源</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百万円の増），分母となる標準財政規模が</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百万円の増（標準税収入額</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百万円の増，普通交付税</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百万円の増，臨時財政対策債発行可能額</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百万円の減）となり，前年度と比較して</a:t>
          </a:r>
          <a:r>
            <a:rPr kumimoji="1" lang="en-US" altLang="ja-JP" sz="1000">
              <a:latin typeface="ＭＳ ゴシック" pitchFamily="49" charset="-128"/>
              <a:ea typeface="ＭＳ ゴシック" pitchFamily="49" charset="-128"/>
            </a:rPr>
            <a:t>0.16</a:t>
          </a:r>
          <a:r>
            <a:rPr kumimoji="1" lang="ja-JP" altLang="en-US" sz="1000">
              <a:latin typeface="ＭＳ ゴシック" pitchFamily="49" charset="-128"/>
              <a:ea typeface="ＭＳ ゴシック" pitchFamily="49" charset="-128"/>
            </a:rPr>
            <a:t>ポイント減の</a:t>
          </a:r>
          <a:r>
            <a:rPr kumimoji="1" lang="en-US" altLang="ja-JP" sz="1000">
              <a:latin typeface="ＭＳ ゴシック" pitchFamily="49" charset="-128"/>
              <a:ea typeface="ＭＳ ゴシック" pitchFamily="49" charset="-128"/>
            </a:rPr>
            <a:t>6.64%</a:t>
          </a:r>
          <a:r>
            <a:rPr kumimoji="1" lang="ja-JP" altLang="en-US" sz="1000">
              <a:latin typeface="ＭＳ ゴシック" pitchFamily="49" charset="-128"/>
              <a:ea typeface="ＭＳ ゴシック" pitchFamily="49" charset="-128"/>
            </a:rPr>
            <a:t>となった。過去</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年間についても，実質収支比率で望ましいとされる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から大きく離れることなく推移されており，今後も引き続きこの割合を維持していくよう努めたい。</a:t>
          </a:r>
        </a:p>
        <a:p>
          <a:r>
            <a:rPr kumimoji="1" lang="ja-JP" altLang="en-US" sz="1000">
              <a:latin typeface="ＭＳ ゴシック" pitchFamily="49" charset="-128"/>
              <a:ea typeface="ＭＳ ゴシック" pitchFamily="49" charset="-128"/>
            </a:rPr>
            <a:t>　財政調整基金残高については，将来の施設整備に備え特定目的基金への積立を行ったこともあり，前年度と比較して</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百万円減少し，</a:t>
          </a:r>
          <a:r>
            <a:rPr kumimoji="1" lang="en-US" altLang="ja-JP" sz="1000">
              <a:latin typeface="ＭＳ ゴシック" pitchFamily="49" charset="-128"/>
              <a:ea typeface="ＭＳ ゴシック" pitchFamily="49" charset="-128"/>
            </a:rPr>
            <a:t>4.76</a:t>
          </a:r>
          <a:r>
            <a:rPr kumimoji="1" lang="ja-JP" altLang="en-US" sz="1000">
              <a:latin typeface="ＭＳ ゴシック" pitchFamily="49" charset="-128"/>
              <a:ea typeface="ＭＳ ゴシック" pitchFamily="49" charset="-128"/>
            </a:rPr>
            <a:t>ポイント減の</a:t>
          </a:r>
          <a:r>
            <a:rPr kumimoji="1" lang="en-US" altLang="ja-JP" sz="1000">
              <a:latin typeface="ＭＳ ゴシック" pitchFamily="49" charset="-128"/>
              <a:ea typeface="ＭＳ ゴシック" pitchFamily="49" charset="-128"/>
            </a:rPr>
            <a:t>15.90</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実質単年度収支は，財政調整基金については前述のとおり</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百万円減少し，単年度収支が前年度と比較して</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百万円増加したため，実質単年度収支は前年度と比較して</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百万円減少し，標準財政規模比は</a:t>
          </a:r>
          <a:r>
            <a:rPr kumimoji="1" lang="en-US" altLang="ja-JP" sz="1000">
              <a:latin typeface="ＭＳ ゴシック" pitchFamily="49" charset="-128"/>
              <a:ea typeface="ＭＳ ゴシック" pitchFamily="49" charset="-128"/>
            </a:rPr>
            <a:t>0.54</a:t>
          </a:r>
          <a:r>
            <a:rPr kumimoji="1" lang="ja-JP" altLang="en-US" sz="10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一般会計と特別会計を含めた連結実質赤字比率については，全会計が黒字であったため算定されていない。令和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10.76%</a:t>
          </a:r>
          <a:r>
            <a:rPr kumimoji="1" lang="ja-JP" altLang="en-US" sz="1400">
              <a:latin typeface="ＭＳ ゴシック" pitchFamily="49" charset="-128"/>
              <a:ea typeface="ＭＳ ゴシック" pitchFamily="49" charset="-128"/>
            </a:rPr>
            <a:t>の黒字であり，前年度は</a:t>
          </a:r>
          <a:r>
            <a:rPr kumimoji="1" lang="en-US" altLang="ja-JP" sz="1400">
              <a:latin typeface="ＭＳ ゴシック" pitchFamily="49" charset="-128"/>
              <a:ea typeface="ＭＳ ゴシック" pitchFamily="49" charset="-128"/>
            </a:rPr>
            <a:t>9.47%</a:t>
          </a:r>
          <a:r>
            <a:rPr kumimoji="1" lang="ja-JP" altLang="en-US" sz="1400">
              <a:latin typeface="ＭＳ ゴシック" pitchFamily="49" charset="-128"/>
              <a:ea typeface="ＭＳ ゴシック" pitchFamily="49" charset="-128"/>
            </a:rPr>
            <a:t>の黒字であったため，</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ポイント改善する結果となった。　</a:t>
          </a:r>
        </a:p>
        <a:p>
          <a:r>
            <a:rPr kumimoji="1" lang="ja-JP" altLang="en-US" sz="14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については，前年度と比較すると</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百万円の増となっている。これは，元利償還金の額が，過疎対策事業債等の元金償還開始による増</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となったことや，債務負担行為に基づく支出額が，利根地区土地改良事業負担金の一部支払い終了等に伴い減</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となったことなどが主な要因である。</a:t>
          </a:r>
        </a:p>
        <a:p>
          <a:r>
            <a:rPr kumimoji="1" lang="ja-JP" altLang="en-US" sz="1200">
              <a:latin typeface="ＭＳ ゴシック" pitchFamily="49" charset="-128"/>
              <a:ea typeface="ＭＳ ゴシック" pitchFamily="49" charset="-128"/>
            </a:rPr>
            <a:t>　一方で，算入公債費等（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）については，前年度と比較すると</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百万円の増となっている。これは，過疎対策事業債償還費の算入増等に伴う基準財政需要額算入額の増（</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百万円）が主な要因である。</a:t>
          </a:r>
        </a:p>
        <a:p>
          <a:r>
            <a:rPr kumimoji="1" lang="ja-JP" altLang="en-US" sz="1200">
              <a:latin typeface="ＭＳ ゴシック" pitchFamily="49" charset="-128"/>
              <a:ea typeface="ＭＳ ゴシック" pitchFamily="49" charset="-128"/>
            </a:rPr>
            <a:t>　近年は実質公債費比率が減少傾向にあったが，過疎対策事業債の元金償還が開始したことにより令和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年度は増加に転じた。今後も，順次元利償還金が増加するため，適正な起債管理に努めていく。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当町では満期一括償還の地方債の借入はない。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）については，前年度と比較すると</a:t>
          </a:r>
          <a:r>
            <a:rPr kumimoji="1" lang="en-US" altLang="ja-JP" sz="1300">
              <a:latin typeface="ＭＳ ゴシック" pitchFamily="49" charset="-128"/>
              <a:ea typeface="ＭＳ ゴシック" pitchFamily="49" charset="-128"/>
            </a:rPr>
            <a:t>196</a:t>
          </a:r>
          <a:r>
            <a:rPr kumimoji="1" lang="ja-JP" altLang="en-US" sz="1300">
              <a:latin typeface="ＭＳ ゴシック" pitchFamily="49" charset="-128"/>
              <a:ea typeface="ＭＳ ゴシック" pitchFamily="49" charset="-128"/>
            </a:rPr>
            <a:t>百万円の増となっている。これは，債務負担行為に基づく支出予定額が，利根地区土地改良事業負担金の一部支払い終了等に伴い減</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，また公営企業債等繰入見込額が減（△</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百万円）となったものの，地方債現在高が過疎対策事業債発行等に伴い増（</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及び地方債現在高の増加に伴う組合等負担等見込額が増（</a:t>
          </a:r>
          <a:r>
            <a:rPr kumimoji="1" lang="en-US" altLang="ja-JP" sz="1300">
              <a:latin typeface="ＭＳ ゴシック" pitchFamily="49" charset="-128"/>
              <a:ea typeface="ＭＳ ゴシック" pitchFamily="49" charset="-128"/>
            </a:rPr>
            <a:t>+133</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となったことが主な要因である。</a:t>
          </a:r>
        </a:p>
        <a:p>
          <a:r>
            <a:rPr kumimoji="1" lang="ja-JP" altLang="en-US" sz="1300">
              <a:latin typeface="ＭＳ ゴシック" pitchFamily="49" charset="-128"/>
              <a:ea typeface="ＭＳ ゴシック" pitchFamily="49" charset="-128"/>
            </a:rPr>
            <a:t>　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）については，前年度と比較すると</a:t>
          </a:r>
          <a:r>
            <a:rPr kumimoji="1" lang="en-US" altLang="ja-JP" sz="1300">
              <a:latin typeface="ＭＳ ゴシック" pitchFamily="49" charset="-128"/>
              <a:ea typeface="ＭＳ ゴシック" pitchFamily="49" charset="-128"/>
            </a:rPr>
            <a:t>377</a:t>
          </a:r>
          <a:r>
            <a:rPr kumimoji="1" lang="ja-JP" altLang="en-US" sz="1300">
              <a:latin typeface="ＭＳ ゴシック" pitchFamily="49" charset="-128"/>
              <a:ea typeface="ＭＳ ゴシック" pitchFamily="49" charset="-128"/>
            </a:rPr>
            <a:t>百万円の減となっている。これは，財政調整基金や公共公益施設維持整備基金等の取崩しに伴う充当可能基金の減</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364</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などが主な要因である。</a:t>
          </a:r>
        </a:p>
        <a:p>
          <a:r>
            <a:rPr kumimoji="1" lang="ja-JP" altLang="en-US" sz="1300">
              <a:latin typeface="ＭＳ ゴシック" pitchFamily="49" charset="-128"/>
              <a:ea typeface="ＭＳ ゴシック" pitchFamily="49" charset="-128"/>
            </a:rPr>
            <a:t>　前年度と同様に，将来負担額（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よりも充当可能財源等（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）のほうが多いため，将来負担比率は算定されていない。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・財政調整基金について，将来の償還に備えた減債基金への積立や，将来の町内施設整備に備えた特定目的基金への積立を行ったことにより，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百万円の取り崩しを行った一方，将来の償還に備えての積立を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・その他特定目的基金については，公共公益施設維持整備基金について，庁舎大規模改修による取崩しのため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がんばる利根町応援基金について，ふるさと納税寄附金の積立等により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利根町営霊園事業特別会計財政調整基金について，積立により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・過疎対策事業債を有効的に活用することにより，財政調整基金の取り崩しに頼らない財政運営を目指す。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・過疎対策事業債の元金償還が順次始まっていくことから，将来の償還に備えて減債基金への積立を計画的に行っていく必要がある。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・特定目的基金については，特に公共施設の改修工事に備え，利根町公共公益施設維持整備基金への積立を計画的に行っていく必要がある。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・利根町公共公益施設維持整備基金：利根町内の公共施設維持整備に係る事業に充当する。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・新利根川治水対策整備基金：新利根川治水対策整備事業又は，整備関連事業に充当する。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・がんばる利根町応援基金：ふるさと納税寄附金について基金に積立を行い，寄附金事業の目的に合った町の事業等に充当する。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・利根町公共公益施設維持整備基金：役場庁舎の大規模改修において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年度支払い分に備えて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・がんばる利根町応援基金：各課該当する事業に充当するため，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百万円の取り崩しを行った一方，がんばる利根町応援寄附金（ふるさと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・利根町営霊園事業特別会計財政調整基金：町営霊園舗装工事費に備え，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年を超えており，令和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年度にかけて，大規模な改修を実施する。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また，その他の公共施設も老朽化が進んでおり，改修工事等が必要となってくるため，起債対象外経費に備え，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今後も利根町公共公益施設維持整備基金への積立を計画的に行っていく必要がある。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年度については，将来の償還に備えた減債基金への積立や，将来の町内施設整備に備えた特定目的基金への積立を行ったことにより，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・将来の償還に備えた減債基金への積立や，将来の町の事業を円滑に進めるための特定目的基金への積立も適宜行っていく必要があるものの，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景気の急激な変動等による歳入の下振れや，災害への備え等を含め，適切な予算編成をを行っていくためにも，財政調整基金については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百万円前後の残高維持を目指したい。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百万円の取り崩しを行った一方，将来の償還に備えての積立を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今後，過疎対策事業債の元金償還が順次始まっていくことから，将来の償還に備えて減債基金への積立を計画的に行っていきたい。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7439603</v>
      </c>
      <c r="BO4" s="449"/>
      <c r="BP4" s="449"/>
      <c r="BQ4" s="449"/>
      <c r="BR4" s="449"/>
      <c r="BS4" s="449"/>
      <c r="BT4" s="449"/>
      <c r="BU4" s="450"/>
      <c r="BV4" s="448">
        <v>7229077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7147337</v>
      </c>
      <c r="BO5" s="420"/>
      <c r="BP5" s="420"/>
      <c r="BQ5" s="420"/>
      <c r="BR5" s="420"/>
      <c r="BS5" s="420"/>
      <c r="BT5" s="420"/>
      <c r="BU5" s="421"/>
      <c r="BV5" s="419">
        <v>6942770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90.6</v>
      </c>
      <c r="CU5" s="417"/>
      <c r="CV5" s="417"/>
      <c r="CW5" s="417"/>
      <c r="CX5" s="417"/>
      <c r="CY5" s="417"/>
      <c r="CZ5" s="417"/>
      <c r="DA5" s="418"/>
      <c r="DB5" s="416">
        <v>90.1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292266</v>
      </c>
      <c r="BO6" s="420"/>
      <c r="BP6" s="420"/>
      <c r="BQ6" s="420"/>
      <c r="BR6" s="420"/>
      <c r="BS6" s="420"/>
      <c r="BT6" s="420"/>
      <c r="BU6" s="421"/>
      <c r="BV6" s="419">
        <v>286307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91.1</v>
      </c>
      <c r="CU6" s="563"/>
      <c r="CV6" s="563"/>
      <c r="CW6" s="563"/>
      <c r="CX6" s="563"/>
      <c r="CY6" s="563"/>
      <c r="CZ6" s="563"/>
      <c r="DA6" s="564"/>
      <c r="DB6" s="562">
        <v>91.3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18615</v>
      </c>
      <c r="BO7" s="420"/>
      <c r="BP7" s="420"/>
      <c r="BQ7" s="420"/>
      <c r="BR7" s="420"/>
      <c r="BS7" s="420"/>
      <c r="BT7" s="420"/>
      <c r="BU7" s="421"/>
      <c r="BV7" s="419">
        <v>12928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4122573</v>
      </c>
      <c r="CU7" s="420"/>
      <c r="CV7" s="420"/>
      <c r="CW7" s="420"/>
      <c r="CX7" s="420"/>
      <c r="CY7" s="420"/>
      <c r="CZ7" s="420"/>
      <c r="DA7" s="421"/>
      <c r="DB7" s="419">
        <v>4021133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273651</v>
      </c>
      <c r="BO8" s="420"/>
      <c r="BP8" s="420"/>
      <c r="BQ8" s="420"/>
      <c r="BR8" s="420"/>
      <c r="BS8" s="420"/>
      <c r="BT8" s="420"/>
      <c r="BU8" s="421"/>
      <c r="BV8" s="419">
        <v>273379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15340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272</v>
      </c>
      <c r="BO9" s="420"/>
      <c r="BP9" s="420"/>
      <c r="BQ9" s="420"/>
      <c r="BR9" s="420"/>
      <c r="BS9" s="420"/>
      <c r="BT9" s="420"/>
      <c r="BU9" s="421"/>
      <c r="BV9" s="419">
        <v>-5429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7.2</v>
      </c>
      <c r="CU9" s="417"/>
      <c r="CV9" s="417"/>
      <c r="CW9" s="417"/>
      <c r="CX9" s="417"/>
      <c r="CY9" s="417"/>
      <c r="CZ9" s="417"/>
      <c r="DA9" s="418"/>
      <c r="DB9" s="416">
        <v>7.2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16313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101</v>
      </c>
      <c r="AV10" s="478"/>
      <c r="AW10" s="478"/>
      <c r="AX10" s="478"/>
      <c r="AY10" s="433" t="s">
        <v>115</v>
      </c>
      <c r="AZ10" s="434"/>
      <c r="BA10" s="434"/>
      <c r="BB10" s="434"/>
      <c r="BC10" s="434"/>
      <c r="BD10" s="434"/>
      <c r="BE10" s="434"/>
      <c r="BF10" s="434"/>
      <c r="BG10" s="434"/>
      <c r="BH10" s="434"/>
      <c r="BI10" s="434"/>
      <c r="BJ10" s="434"/>
      <c r="BK10" s="434"/>
      <c r="BL10" s="434"/>
      <c r="BM10" s="435"/>
      <c r="BN10" s="419">
        <v>134248</v>
      </c>
      <c r="BO10" s="420"/>
      <c r="BP10" s="420"/>
      <c r="BQ10" s="420"/>
      <c r="BR10" s="420"/>
      <c r="BS10" s="420"/>
      <c r="BT10" s="420"/>
      <c r="BU10" s="421"/>
      <c r="BV10" s="419">
        <v>138717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15427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309604</v>
      </c>
      <c r="BO12" s="420"/>
      <c r="BP12" s="420"/>
      <c r="BQ12" s="420"/>
      <c r="BR12" s="420"/>
      <c r="BS12" s="420"/>
      <c r="BT12" s="420"/>
      <c r="BU12" s="421"/>
      <c r="BV12" s="419">
        <v>282668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14791</v>
      </c>
      <c r="S13" s="507"/>
      <c r="T13" s="507"/>
      <c r="U13" s="507"/>
      <c r="V13" s="508"/>
      <c r="W13" s="509" t="s">
        <v>131</v>
      </c>
      <c r="X13" s="405"/>
      <c r="Y13" s="405"/>
      <c r="Z13" s="405"/>
      <c r="AA13" s="405"/>
      <c r="AB13" s="406"/>
      <c r="AC13" s="372">
        <v>289</v>
      </c>
      <c r="AD13" s="373"/>
      <c r="AE13" s="373"/>
      <c r="AF13" s="373"/>
      <c r="AG13" s="374"/>
      <c r="AH13" s="372">
        <v>286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-175084</v>
      </c>
      <c r="BO13" s="420"/>
      <c r="BP13" s="420"/>
      <c r="BQ13" s="420"/>
      <c r="BR13" s="420"/>
      <c r="BS13" s="420"/>
      <c r="BT13" s="420"/>
      <c r="BU13" s="421"/>
      <c r="BV13" s="419">
        <v>-149380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15409</v>
      </c>
      <c r="S14" s="507"/>
      <c r="T14" s="507"/>
      <c r="U14" s="507"/>
      <c r="V14" s="508"/>
      <c r="W14" s="510"/>
      <c r="X14" s="408"/>
      <c r="Y14" s="408"/>
      <c r="Z14" s="408"/>
      <c r="AA14" s="408"/>
      <c r="AB14" s="409"/>
      <c r="AC14" s="499">
        <v>4.7</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15025</v>
      </c>
      <c r="S15" s="507"/>
      <c r="T15" s="507"/>
      <c r="U15" s="507"/>
      <c r="V15" s="508"/>
      <c r="W15" s="509" t="s">
        <v>137</v>
      </c>
      <c r="X15" s="405"/>
      <c r="Y15" s="405"/>
      <c r="Z15" s="405"/>
      <c r="AA15" s="405"/>
      <c r="AB15" s="406"/>
      <c r="AC15" s="372">
        <v>1439</v>
      </c>
      <c r="AD15" s="373"/>
      <c r="AE15" s="373"/>
      <c r="AF15" s="373"/>
      <c r="AG15" s="374"/>
      <c r="AH15" s="372">
        <v>1556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1410911</v>
      </c>
      <c r="BO15" s="449"/>
      <c r="BP15" s="449"/>
      <c r="BQ15" s="449"/>
      <c r="BR15" s="449"/>
      <c r="BS15" s="449"/>
      <c r="BT15" s="449"/>
      <c r="BU15" s="450"/>
      <c r="BV15" s="448">
        <v>1398068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3809079</v>
      </c>
      <c r="BO16" s="420"/>
      <c r="BP16" s="420"/>
      <c r="BQ16" s="420"/>
      <c r="BR16" s="420"/>
      <c r="BS16" s="420"/>
      <c r="BT16" s="420"/>
      <c r="BU16" s="421"/>
      <c r="BV16" s="419">
        <v>3637659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4455</v>
      </c>
      <c r="AD17" s="373"/>
      <c r="AE17" s="373"/>
      <c r="AF17" s="373"/>
      <c r="AG17" s="374"/>
      <c r="AH17" s="372">
        <v>4737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1727027</v>
      </c>
      <c r="BO17" s="420"/>
      <c r="BP17" s="420"/>
      <c r="BQ17" s="420"/>
      <c r="BR17" s="420"/>
      <c r="BS17" s="420"/>
      <c r="BT17" s="420"/>
      <c r="BU17" s="421"/>
      <c r="BV17" s="419">
        <v>1726319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24.86</v>
      </c>
      <c r="M18" s="472"/>
      <c r="N18" s="472"/>
      <c r="O18" s="472"/>
      <c r="P18" s="472"/>
      <c r="Q18" s="472"/>
      <c r="R18" s="473"/>
      <c r="S18" s="473"/>
      <c r="T18" s="473"/>
      <c r="U18" s="473"/>
      <c r="V18" s="474"/>
      <c r="W18" s="490"/>
      <c r="X18" s="491"/>
      <c r="Y18" s="491"/>
      <c r="Z18" s="491"/>
      <c r="AA18" s="491"/>
      <c r="AB18" s="515"/>
      <c r="AC18" s="389">
        <v>72.099999999999994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3768911</v>
      </c>
      <c r="BO18" s="420"/>
      <c r="BP18" s="420"/>
      <c r="BQ18" s="420"/>
      <c r="BR18" s="420"/>
      <c r="BS18" s="420"/>
      <c r="BT18" s="420"/>
      <c r="BU18" s="421"/>
      <c r="BV18" s="419">
        <v>3652034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5441408</v>
      </c>
      <c r="BO19" s="420"/>
      <c r="BP19" s="420"/>
      <c r="BQ19" s="420"/>
      <c r="BR19" s="420"/>
      <c r="BS19" s="420"/>
      <c r="BT19" s="420"/>
      <c r="BU19" s="421"/>
      <c r="BV19" s="419">
        <v>5150358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5799379</v>
      </c>
      <c r="BO22" s="449"/>
      <c r="BP22" s="449"/>
      <c r="BQ22" s="449"/>
      <c r="BR22" s="449"/>
      <c r="BS22" s="449"/>
      <c r="BT22" s="449"/>
      <c r="BU22" s="450"/>
      <c r="BV22" s="448">
        <v>5697282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5701864</v>
      </c>
      <c r="BO23" s="420"/>
      <c r="BP23" s="420"/>
      <c r="BQ23" s="420"/>
      <c r="BR23" s="420"/>
      <c r="BS23" s="420"/>
      <c r="BT23" s="420"/>
      <c r="BU23" s="421"/>
      <c r="BV23" s="419">
        <v>5590511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7870</v>
      </c>
      <c r="R24" s="373"/>
      <c r="S24" s="373"/>
      <c r="T24" s="373"/>
      <c r="U24" s="373"/>
      <c r="V24" s="374"/>
      <c r="W24" s="462"/>
      <c r="X24" s="399"/>
      <c r="Y24" s="400"/>
      <c r="Z24" s="375" t="s">
        <v>162</v>
      </c>
      <c r="AA24" s="376"/>
      <c r="AB24" s="376"/>
      <c r="AC24" s="376"/>
      <c r="AD24" s="376"/>
      <c r="AE24" s="376"/>
      <c r="AF24" s="376"/>
      <c r="AG24" s="377"/>
      <c r="AH24" s="372">
        <v>152</v>
      </c>
      <c r="AI24" s="373"/>
      <c r="AJ24" s="373"/>
      <c r="AK24" s="373"/>
      <c r="AL24" s="374"/>
      <c r="AM24" s="372">
        <v>447944</v>
      </c>
      <c r="AN24" s="373"/>
      <c r="AO24" s="373"/>
      <c r="AP24" s="373"/>
      <c r="AQ24" s="373"/>
      <c r="AR24" s="374"/>
      <c r="AS24" s="372">
        <v>2947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3476975</v>
      </c>
      <c r="BO24" s="420"/>
      <c r="BP24" s="420"/>
      <c r="BQ24" s="420"/>
      <c r="BR24" s="420"/>
      <c r="BS24" s="420"/>
      <c r="BT24" s="420"/>
      <c r="BU24" s="421"/>
      <c r="BV24" s="419">
        <v>3178993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758965</v>
      </c>
      <c r="BO25" s="449"/>
      <c r="BP25" s="449"/>
      <c r="BQ25" s="449"/>
      <c r="BR25" s="449"/>
      <c r="BS25" s="449"/>
      <c r="BT25" s="449"/>
      <c r="BU25" s="450"/>
      <c r="BV25" s="448">
        <v>650308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5480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31176</v>
      </c>
      <c r="AN26" s="373"/>
      <c r="AO26" s="373"/>
      <c r="AP26" s="373"/>
      <c r="AQ26" s="373"/>
      <c r="AR26" s="374"/>
      <c r="AS26" s="372">
        <v>2598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3500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655505</v>
      </c>
      <c r="BO28" s="449"/>
      <c r="BP28" s="449"/>
      <c r="BQ28" s="449"/>
      <c r="BR28" s="449"/>
      <c r="BS28" s="449"/>
      <c r="BT28" s="449"/>
      <c r="BU28" s="450"/>
      <c r="BV28" s="448">
        <v>830861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152</v>
      </c>
      <c r="AI29" s="373"/>
      <c r="AJ29" s="373"/>
      <c r="AK29" s="373"/>
      <c r="AL29" s="374"/>
      <c r="AM29" s="372">
        <v>447944</v>
      </c>
      <c r="AN29" s="373"/>
      <c r="AO29" s="373"/>
      <c r="AP29" s="373"/>
      <c r="AQ29" s="373"/>
      <c r="AR29" s="374"/>
      <c r="AS29" s="372">
        <v>2947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276458</v>
      </c>
      <c r="BO29" s="420"/>
      <c r="BP29" s="420"/>
      <c r="BQ29" s="420"/>
      <c r="BR29" s="420"/>
      <c r="BS29" s="420"/>
      <c r="BT29" s="420"/>
      <c r="BU29" s="421"/>
      <c r="BV29" s="419">
        <v>243137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1596181</v>
      </c>
      <c r="BO30" s="454"/>
      <c r="BP30" s="454"/>
      <c r="BQ30" s="454"/>
      <c r="BR30" s="454"/>
      <c r="BS30" s="454"/>
      <c r="BT30" s="454"/>
      <c r="BU30" s="455"/>
      <c r="BV30" s="453">
        <v>1720155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茨城県県南水道企業団（水道事業会計）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霊園事業特別会計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龍ケ崎地方塵芥処理組合（一般会計）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龍ケ崎地方衛生組合（一般会計）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稲敷地方広域市町村圏事務組合（一般会計）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稲敷地方広域市町村圏事務組合（水防事業特別会計）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茨城県市町村総合事務組合（一般会計）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茨城県市町村総合事務組合（県民交通災害共済事業特別会計）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茨城租税債権管理機構（一般会計）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jlyKJUp2puAHsgfIWUJ46/0SqQupXm0Ph3PLeF2m5fSthXXJvBkTceYW2WUYc1leQ4CLaCHM0tgigLJt+ks7Q==" saltValue="F5dmKptBflVDMLWNi3dK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1298811</v>
      </c>
      <c r="S5" s="677"/>
      <c r="T5" s="677"/>
      <c r="U5" s="677"/>
      <c r="V5" s="677"/>
      <c r="W5" s="677"/>
      <c r="X5" s="677"/>
      <c r="Y5" s="702"/>
      <c r="Z5" s="715">
        <v>17.5</v>
      </c>
      <c r="AA5" s="715"/>
      <c r="AB5" s="715"/>
      <c r="AC5" s="715"/>
      <c r="AD5" s="716">
        <v>1266933</v>
      </c>
      <c r="AE5" s="716"/>
      <c r="AF5" s="716"/>
      <c r="AG5" s="716"/>
      <c r="AH5" s="716"/>
      <c r="AI5" s="716"/>
      <c r="AJ5" s="716"/>
      <c r="AK5" s="716"/>
      <c r="AL5" s="703">
        <v>30.6</v>
      </c>
      <c r="AM5" s="685"/>
      <c r="AN5" s="685"/>
      <c r="AO5" s="704"/>
      <c r="AP5" s="679" t="s">
        <v>216</v>
      </c>
      <c r="AQ5" s="680"/>
      <c r="AR5" s="680"/>
      <c r="AS5" s="680"/>
      <c r="AT5" s="680"/>
      <c r="AU5" s="680"/>
      <c r="AV5" s="680"/>
      <c r="AW5" s="680"/>
      <c r="AX5" s="680"/>
      <c r="AY5" s="680"/>
      <c r="AZ5" s="680"/>
      <c r="BA5" s="680"/>
      <c r="BB5" s="680"/>
      <c r="BC5" s="680"/>
      <c r="BD5" s="680"/>
      <c r="BE5" s="680"/>
      <c r="BF5" s="681"/>
      <c r="BG5" s="621">
        <v>1266933</v>
      </c>
      <c r="BH5" s="622"/>
      <c r="BI5" s="622"/>
      <c r="BJ5" s="622"/>
      <c r="BK5" s="622"/>
      <c r="BL5" s="622"/>
      <c r="BM5" s="622"/>
      <c r="BN5" s="623"/>
      <c r="BO5" s="659">
        <v>97.5</v>
      </c>
      <c r="BP5" s="659"/>
      <c r="BQ5" s="659"/>
      <c r="BR5" s="659"/>
      <c r="BS5" s="660">
        <v>3212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90173</v>
      </c>
      <c r="S6" s="622"/>
      <c r="T6" s="622"/>
      <c r="U6" s="622"/>
      <c r="V6" s="622"/>
      <c r="W6" s="622"/>
      <c r="X6" s="622"/>
      <c r="Y6" s="623"/>
      <c r="Z6" s="659">
        <v>1.2</v>
      </c>
      <c r="AA6" s="659"/>
      <c r="AB6" s="659"/>
      <c r="AC6" s="659"/>
      <c r="AD6" s="660">
        <v>90173</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1266933</v>
      </c>
      <c r="BH6" s="622"/>
      <c r="BI6" s="622"/>
      <c r="BJ6" s="622"/>
      <c r="BK6" s="622"/>
      <c r="BL6" s="622"/>
      <c r="BM6" s="622"/>
      <c r="BN6" s="623"/>
      <c r="BO6" s="659">
        <v>97.5</v>
      </c>
      <c r="BP6" s="659"/>
      <c r="BQ6" s="659"/>
      <c r="BR6" s="659"/>
      <c r="BS6" s="660">
        <v>3212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90932</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90932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509</v>
      </c>
      <c r="S7" s="622"/>
      <c r="T7" s="622"/>
      <c r="U7" s="622"/>
      <c r="V7" s="622"/>
      <c r="W7" s="622"/>
      <c r="X7" s="622"/>
      <c r="Y7" s="623"/>
      <c r="Z7" s="659">
        <v>0</v>
      </c>
      <c r="AA7" s="659"/>
      <c r="AB7" s="659"/>
      <c r="AC7" s="659"/>
      <c r="AD7" s="660">
        <v>509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675318</v>
      </c>
      <c r="BH7" s="622"/>
      <c r="BI7" s="622"/>
      <c r="BJ7" s="622"/>
      <c r="BK7" s="622"/>
      <c r="BL7" s="622"/>
      <c r="BM7" s="622"/>
      <c r="BN7" s="623"/>
      <c r="BO7" s="659">
        <v>52</v>
      </c>
      <c r="BP7" s="659"/>
      <c r="BQ7" s="659"/>
      <c r="BR7" s="659"/>
      <c r="BS7" s="660">
        <v>3212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1833615</v>
      </c>
      <c r="CS7" s="622"/>
      <c r="CT7" s="622"/>
      <c r="CU7" s="622"/>
      <c r="CV7" s="622"/>
      <c r="CW7" s="622"/>
      <c r="CX7" s="622"/>
      <c r="CY7" s="623"/>
      <c r="CZ7" s="659">
        <v>25.7</v>
      </c>
      <c r="DA7" s="659"/>
      <c r="DB7" s="659"/>
      <c r="DC7" s="659"/>
      <c r="DD7" s="627">
        <v>391100</v>
      </c>
      <c r="DE7" s="622"/>
      <c r="DF7" s="622"/>
      <c r="DG7" s="622"/>
      <c r="DH7" s="622"/>
      <c r="DI7" s="622"/>
      <c r="DJ7" s="622"/>
      <c r="DK7" s="622"/>
      <c r="DL7" s="622"/>
      <c r="DM7" s="622"/>
      <c r="DN7" s="622"/>
      <c r="DO7" s="622"/>
      <c r="DP7" s="623"/>
      <c r="DQ7" s="627">
        <v>1381266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9694</v>
      </c>
      <c r="S8" s="622"/>
      <c r="T8" s="622"/>
      <c r="U8" s="622"/>
      <c r="V8" s="622"/>
      <c r="W8" s="622"/>
      <c r="X8" s="622"/>
      <c r="Y8" s="623"/>
      <c r="Z8" s="659">
        <v>0.1</v>
      </c>
      <c r="AA8" s="659"/>
      <c r="AB8" s="659"/>
      <c r="AC8" s="659"/>
      <c r="AD8" s="660">
        <v>9694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26613</v>
      </c>
      <c r="BH8" s="622"/>
      <c r="BI8" s="622"/>
      <c r="BJ8" s="622"/>
      <c r="BK8" s="622"/>
      <c r="BL8" s="622"/>
      <c r="BM8" s="622"/>
      <c r="BN8" s="623"/>
      <c r="BO8" s="659">
        <v>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2209192</v>
      </c>
      <c r="CS8" s="622"/>
      <c r="CT8" s="622"/>
      <c r="CU8" s="622"/>
      <c r="CV8" s="622"/>
      <c r="CW8" s="622"/>
      <c r="CX8" s="622"/>
      <c r="CY8" s="623"/>
      <c r="CZ8" s="659">
        <v>30.9</v>
      </c>
      <c r="DA8" s="659"/>
      <c r="DB8" s="659"/>
      <c r="DC8" s="659"/>
      <c r="DD8" s="627">
        <v>1580</v>
      </c>
      <c r="DE8" s="622"/>
      <c r="DF8" s="622"/>
      <c r="DG8" s="622"/>
      <c r="DH8" s="622"/>
      <c r="DI8" s="622"/>
      <c r="DJ8" s="622"/>
      <c r="DK8" s="622"/>
      <c r="DL8" s="622"/>
      <c r="DM8" s="622"/>
      <c r="DN8" s="622"/>
      <c r="DO8" s="622"/>
      <c r="DP8" s="623"/>
      <c r="DQ8" s="627">
        <v>1366131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10809</v>
      </c>
      <c r="S9" s="622"/>
      <c r="T9" s="622"/>
      <c r="U9" s="622"/>
      <c r="V9" s="622"/>
      <c r="W9" s="622"/>
      <c r="X9" s="622"/>
      <c r="Y9" s="623"/>
      <c r="Z9" s="659">
        <v>0.1</v>
      </c>
      <c r="AA9" s="659"/>
      <c r="AB9" s="659"/>
      <c r="AC9" s="659"/>
      <c r="AD9" s="660">
        <v>10809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619436</v>
      </c>
      <c r="BH9" s="622"/>
      <c r="BI9" s="622"/>
      <c r="BJ9" s="622"/>
      <c r="BK9" s="622"/>
      <c r="BL9" s="622"/>
      <c r="BM9" s="622"/>
      <c r="BN9" s="623"/>
      <c r="BO9" s="659">
        <v>47.7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572313</v>
      </c>
      <c r="CS9" s="622"/>
      <c r="CT9" s="622"/>
      <c r="CU9" s="622"/>
      <c r="CV9" s="622"/>
      <c r="CW9" s="622"/>
      <c r="CX9" s="622"/>
      <c r="CY9" s="623"/>
      <c r="CZ9" s="659">
        <v>8</v>
      </c>
      <c r="DA9" s="659"/>
      <c r="DB9" s="659"/>
      <c r="DC9" s="659"/>
      <c r="DD9" s="627">
        <v>9629</v>
      </c>
      <c r="DE9" s="622"/>
      <c r="DF9" s="622"/>
      <c r="DG9" s="622"/>
      <c r="DH9" s="622"/>
      <c r="DI9" s="622"/>
      <c r="DJ9" s="622"/>
      <c r="DK9" s="622"/>
      <c r="DL9" s="622"/>
      <c r="DM9" s="622"/>
      <c r="DN9" s="622"/>
      <c r="DO9" s="622"/>
      <c r="DP9" s="623"/>
      <c r="DQ9" s="627">
        <v>427725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17810</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324158</v>
      </c>
      <c r="S11" s="622"/>
      <c r="T11" s="622"/>
      <c r="U11" s="622"/>
      <c r="V11" s="622"/>
      <c r="W11" s="622"/>
      <c r="X11" s="622"/>
      <c r="Y11" s="623"/>
      <c r="Z11" s="624">
        <v>4.4000000000000004</v>
      </c>
      <c r="AA11" s="625"/>
      <c r="AB11" s="625"/>
      <c r="AC11" s="626"/>
      <c r="AD11" s="627">
        <v>324158</v>
      </c>
      <c r="AE11" s="622"/>
      <c r="AF11" s="622"/>
      <c r="AG11" s="622"/>
      <c r="AH11" s="622"/>
      <c r="AI11" s="622"/>
      <c r="AJ11" s="622"/>
      <c r="AK11" s="623"/>
      <c r="AL11" s="624">
        <v>7.8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11459</v>
      </c>
      <c r="BH11" s="622"/>
      <c r="BI11" s="622"/>
      <c r="BJ11" s="622"/>
      <c r="BK11" s="622"/>
      <c r="BL11" s="622"/>
      <c r="BM11" s="622"/>
      <c r="BN11" s="623"/>
      <c r="BO11" s="659">
        <v>0.9</v>
      </c>
      <c r="BP11" s="659"/>
      <c r="BQ11" s="659"/>
      <c r="BR11" s="659"/>
      <c r="BS11" s="660">
        <v>3212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229723</v>
      </c>
      <c r="CS11" s="622"/>
      <c r="CT11" s="622"/>
      <c r="CU11" s="622"/>
      <c r="CV11" s="622"/>
      <c r="CW11" s="622"/>
      <c r="CX11" s="622"/>
      <c r="CY11" s="623"/>
      <c r="CZ11" s="659">
        <v>3.2</v>
      </c>
      <c r="DA11" s="659"/>
      <c r="DB11" s="659"/>
      <c r="DC11" s="659"/>
      <c r="DD11" s="627">
        <v>55472</v>
      </c>
      <c r="DE11" s="622"/>
      <c r="DF11" s="622"/>
      <c r="DG11" s="622"/>
      <c r="DH11" s="622"/>
      <c r="DI11" s="622"/>
      <c r="DJ11" s="622"/>
      <c r="DK11" s="622"/>
      <c r="DL11" s="622"/>
      <c r="DM11" s="622"/>
      <c r="DN11" s="622"/>
      <c r="DO11" s="622"/>
      <c r="DP11" s="623"/>
      <c r="DQ11" s="627">
        <v>149780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493513</v>
      </c>
      <c r="BH12" s="622"/>
      <c r="BI12" s="622"/>
      <c r="BJ12" s="622"/>
      <c r="BK12" s="622"/>
      <c r="BL12" s="622"/>
      <c r="BM12" s="622"/>
      <c r="BN12" s="623"/>
      <c r="BO12" s="659">
        <v>38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69653</v>
      </c>
      <c r="CS12" s="622"/>
      <c r="CT12" s="622"/>
      <c r="CU12" s="622"/>
      <c r="CV12" s="622"/>
      <c r="CW12" s="622"/>
      <c r="CX12" s="622"/>
      <c r="CY12" s="623"/>
      <c r="CZ12" s="659">
        <v>1</v>
      </c>
      <c r="DA12" s="659"/>
      <c r="DB12" s="659"/>
      <c r="DC12" s="659"/>
      <c r="DD12" s="627" t="s">
        <v>122</v>
      </c>
      <c r="DE12" s="622"/>
      <c r="DF12" s="622"/>
      <c r="DG12" s="622"/>
      <c r="DH12" s="622"/>
      <c r="DI12" s="622"/>
      <c r="DJ12" s="622"/>
      <c r="DK12" s="622"/>
      <c r="DL12" s="622"/>
      <c r="DM12" s="622"/>
      <c r="DN12" s="622"/>
      <c r="DO12" s="622"/>
      <c r="DP12" s="623"/>
      <c r="DQ12" s="627">
        <v>61656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493513</v>
      </c>
      <c r="BH13" s="622"/>
      <c r="BI13" s="622"/>
      <c r="BJ13" s="622"/>
      <c r="BK13" s="622"/>
      <c r="BL13" s="622"/>
      <c r="BM13" s="622"/>
      <c r="BN13" s="623"/>
      <c r="BO13" s="659">
        <v>38</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511254</v>
      </c>
      <c r="CS13" s="622"/>
      <c r="CT13" s="622"/>
      <c r="CU13" s="622"/>
      <c r="CV13" s="622"/>
      <c r="CW13" s="622"/>
      <c r="CX13" s="622"/>
      <c r="CY13" s="623"/>
      <c r="CZ13" s="659">
        <v>7.2</v>
      </c>
      <c r="DA13" s="659"/>
      <c r="DB13" s="659"/>
      <c r="DC13" s="659"/>
      <c r="DD13" s="627">
        <v>281730</v>
      </c>
      <c r="DE13" s="622"/>
      <c r="DF13" s="622"/>
      <c r="DG13" s="622"/>
      <c r="DH13" s="622"/>
      <c r="DI13" s="622"/>
      <c r="DJ13" s="622"/>
      <c r="DK13" s="622"/>
      <c r="DL13" s="622"/>
      <c r="DM13" s="622"/>
      <c r="DN13" s="622"/>
      <c r="DO13" s="622"/>
      <c r="DP13" s="623"/>
      <c r="DQ13" s="627">
        <v>236519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645</v>
      </c>
      <c r="S14" s="622"/>
      <c r="T14" s="622"/>
      <c r="U14" s="622"/>
      <c r="V14" s="622"/>
      <c r="W14" s="622"/>
      <c r="X14" s="622"/>
      <c r="Y14" s="623"/>
      <c r="Z14" s="659">
        <v>0</v>
      </c>
      <c r="AA14" s="659"/>
      <c r="AB14" s="659"/>
      <c r="AC14" s="659"/>
      <c r="AD14" s="660">
        <v>645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50444</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432250</v>
      </c>
      <c r="CS14" s="622"/>
      <c r="CT14" s="622"/>
      <c r="CU14" s="622"/>
      <c r="CV14" s="622"/>
      <c r="CW14" s="622"/>
      <c r="CX14" s="622"/>
      <c r="CY14" s="623"/>
      <c r="CZ14" s="659">
        <v>6</v>
      </c>
      <c r="DA14" s="659"/>
      <c r="DB14" s="659"/>
      <c r="DC14" s="659"/>
      <c r="DD14" s="627">
        <v>5029</v>
      </c>
      <c r="DE14" s="622"/>
      <c r="DF14" s="622"/>
      <c r="DG14" s="622"/>
      <c r="DH14" s="622"/>
      <c r="DI14" s="622"/>
      <c r="DJ14" s="622"/>
      <c r="DK14" s="622"/>
      <c r="DL14" s="622"/>
      <c r="DM14" s="622"/>
      <c r="DN14" s="622"/>
      <c r="DO14" s="622"/>
      <c r="DP14" s="623"/>
      <c r="DQ14" s="627">
        <v>396338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47658</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807431</v>
      </c>
      <c r="CS15" s="622"/>
      <c r="CT15" s="622"/>
      <c r="CU15" s="622"/>
      <c r="CV15" s="622"/>
      <c r="CW15" s="622"/>
      <c r="CX15" s="622"/>
      <c r="CY15" s="623"/>
      <c r="CZ15" s="659">
        <v>11.3</v>
      </c>
      <c r="DA15" s="659"/>
      <c r="DB15" s="659"/>
      <c r="DC15" s="659"/>
      <c r="DD15" s="627">
        <v>71689</v>
      </c>
      <c r="DE15" s="622"/>
      <c r="DF15" s="622"/>
      <c r="DG15" s="622"/>
      <c r="DH15" s="622"/>
      <c r="DI15" s="622"/>
      <c r="DJ15" s="622"/>
      <c r="DK15" s="622"/>
      <c r="DL15" s="622"/>
      <c r="DM15" s="622"/>
      <c r="DN15" s="622"/>
      <c r="DO15" s="622"/>
      <c r="DP15" s="623"/>
      <c r="DQ15" s="627">
        <v>649356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9691</v>
      </c>
      <c r="S16" s="622"/>
      <c r="T16" s="622"/>
      <c r="U16" s="622"/>
      <c r="V16" s="622"/>
      <c r="W16" s="622"/>
      <c r="X16" s="622"/>
      <c r="Y16" s="623"/>
      <c r="Z16" s="659">
        <v>0.1</v>
      </c>
      <c r="AA16" s="659"/>
      <c r="AB16" s="659"/>
      <c r="AC16" s="659"/>
      <c r="AD16" s="660">
        <v>9691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16412</v>
      </c>
      <c r="S17" s="622"/>
      <c r="T17" s="622"/>
      <c r="U17" s="622"/>
      <c r="V17" s="622"/>
      <c r="W17" s="622"/>
      <c r="X17" s="622"/>
      <c r="Y17" s="623"/>
      <c r="Z17" s="659">
        <v>0.2</v>
      </c>
      <c r="AA17" s="659"/>
      <c r="AB17" s="659"/>
      <c r="AC17" s="659"/>
      <c r="AD17" s="660">
        <v>16412</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390974</v>
      </c>
      <c r="CS17" s="622"/>
      <c r="CT17" s="622"/>
      <c r="CU17" s="622"/>
      <c r="CV17" s="622"/>
      <c r="CW17" s="622"/>
      <c r="CX17" s="622"/>
      <c r="CY17" s="623"/>
      <c r="CZ17" s="659">
        <v>5.5</v>
      </c>
      <c r="DA17" s="659"/>
      <c r="DB17" s="659"/>
      <c r="DC17" s="659"/>
      <c r="DD17" s="627" t="s">
        <v>122</v>
      </c>
      <c r="DE17" s="622"/>
      <c r="DF17" s="622"/>
      <c r="DG17" s="622"/>
      <c r="DH17" s="622"/>
      <c r="DI17" s="622"/>
      <c r="DJ17" s="622"/>
      <c r="DK17" s="622"/>
      <c r="DL17" s="622"/>
      <c r="DM17" s="622"/>
      <c r="DN17" s="622"/>
      <c r="DO17" s="622"/>
      <c r="DP17" s="623"/>
      <c r="DQ17" s="627">
        <v>390297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9324</v>
      </c>
      <c r="S18" s="622"/>
      <c r="T18" s="622"/>
      <c r="U18" s="622"/>
      <c r="V18" s="622"/>
      <c r="W18" s="622"/>
      <c r="X18" s="622"/>
      <c r="Y18" s="623"/>
      <c r="Z18" s="659">
        <v>0.1</v>
      </c>
      <c r="AA18" s="659"/>
      <c r="AB18" s="659"/>
      <c r="AC18" s="659"/>
      <c r="AD18" s="660">
        <v>9324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6227</v>
      </c>
      <c r="S19" s="622"/>
      <c r="T19" s="622"/>
      <c r="U19" s="622"/>
      <c r="V19" s="622"/>
      <c r="W19" s="622"/>
      <c r="X19" s="622"/>
      <c r="Y19" s="623"/>
      <c r="Z19" s="659">
        <v>0.1</v>
      </c>
      <c r="AA19" s="659"/>
      <c r="AB19" s="659"/>
      <c r="AC19" s="659"/>
      <c r="AD19" s="660">
        <v>6227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31878</v>
      </c>
      <c r="BH19" s="622"/>
      <c r="BI19" s="622"/>
      <c r="BJ19" s="622"/>
      <c r="BK19" s="622"/>
      <c r="BL19" s="622"/>
      <c r="BM19" s="622"/>
      <c r="BN19" s="623"/>
      <c r="BO19" s="659">
        <v>2.5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3097</v>
      </c>
      <c r="S20" s="622"/>
      <c r="T20" s="622"/>
      <c r="U20" s="622"/>
      <c r="V20" s="622"/>
      <c r="W20" s="622"/>
      <c r="X20" s="622"/>
      <c r="Y20" s="623"/>
      <c r="Z20" s="659">
        <v>0</v>
      </c>
      <c r="AA20" s="659"/>
      <c r="AB20" s="659"/>
      <c r="AC20" s="659"/>
      <c r="AD20" s="660">
        <v>3097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31878</v>
      </c>
      <c r="BH20" s="622"/>
      <c r="BI20" s="622"/>
      <c r="BJ20" s="622"/>
      <c r="BK20" s="622"/>
      <c r="BL20" s="622"/>
      <c r="BM20" s="622"/>
      <c r="BN20" s="623"/>
      <c r="BO20" s="659">
        <v>2.5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7147337</v>
      </c>
      <c r="CS20" s="622"/>
      <c r="CT20" s="622"/>
      <c r="CU20" s="622"/>
      <c r="CV20" s="622"/>
      <c r="CW20" s="622"/>
      <c r="CX20" s="622"/>
      <c r="CY20" s="623"/>
      <c r="CZ20" s="659">
        <v>100</v>
      </c>
      <c r="DA20" s="659"/>
      <c r="DB20" s="659"/>
      <c r="DC20" s="659"/>
      <c r="DD20" s="627">
        <v>816229</v>
      </c>
      <c r="DE20" s="622"/>
      <c r="DF20" s="622"/>
      <c r="DG20" s="622"/>
      <c r="DH20" s="622"/>
      <c r="DI20" s="622"/>
      <c r="DJ20" s="622"/>
      <c r="DK20" s="622"/>
      <c r="DL20" s="622"/>
      <c r="DM20" s="622"/>
      <c r="DN20" s="622"/>
      <c r="DO20" s="622"/>
      <c r="DP20" s="623"/>
      <c r="DQ20" s="627">
        <v>5150000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2465733</v>
      </c>
      <c r="S21" s="622"/>
      <c r="T21" s="622"/>
      <c r="U21" s="622"/>
      <c r="V21" s="622"/>
      <c r="W21" s="622"/>
      <c r="X21" s="622"/>
      <c r="Y21" s="623"/>
      <c r="Z21" s="659">
        <v>33.1</v>
      </c>
      <c r="AA21" s="659"/>
      <c r="AB21" s="659"/>
      <c r="AC21" s="659"/>
      <c r="AD21" s="660">
        <v>2369618</v>
      </c>
      <c r="AE21" s="660"/>
      <c r="AF21" s="660"/>
      <c r="AG21" s="660"/>
      <c r="AH21" s="660"/>
      <c r="AI21" s="660"/>
      <c r="AJ21" s="660"/>
      <c r="AK21" s="660"/>
      <c r="AL21" s="624">
        <v>57.3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2369618</v>
      </c>
      <c r="S22" s="622"/>
      <c r="T22" s="622"/>
      <c r="U22" s="622"/>
      <c r="V22" s="622"/>
      <c r="W22" s="622"/>
      <c r="X22" s="622"/>
      <c r="Y22" s="623"/>
      <c r="Z22" s="659">
        <v>31.9</v>
      </c>
      <c r="AA22" s="659"/>
      <c r="AB22" s="659"/>
      <c r="AC22" s="659"/>
      <c r="AD22" s="660">
        <v>2369618</v>
      </c>
      <c r="AE22" s="660"/>
      <c r="AF22" s="660"/>
      <c r="AG22" s="660"/>
      <c r="AH22" s="660"/>
      <c r="AI22" s="660"/>
      <c r="AJ22" s="660"/>
      <c r="AK22" s="660"/>
      <c r="AL22" s="624">
        <v>57.3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95843</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31878</v>
      </c>
      <c r="BH23" s="622"/>
      <c r="BI23" s="622"/>
      <c r="BJ23" s="622"/>
      <c r="BK23" s="622"/>
      <c r="BL23" s="622"/>
      <c r="BM23" s="622"/>
      <c r="BN23" s="623"/>
      <c r="BO23" s="659">
        <v>2.5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272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3022661</v>
      </c>
      <c r="CS24" s="677"/>
      <c r="CT24" s="677"/>
      <c r="CU24" s="677"/>
      <c r="CV24" s="677"/>
      <c r="CW24" s="677"/>
      <c r="CX24" s="677"/>
      <c r="CY24" s="702"/>
      <c r="CZ24" s="703">
        <v>42.3</v>
      </c>
      <c r="DA24" s="685"/>
      <c r="DB24" s="685"/>
      <c r="DC24" s="705"/>
      <c r="DD24" s="701">
        <v>2268686</v>
      </c>
      <c r="DE24" s="677"/>
      <c r="DF24" s="677"/>
      <c r="DG24" s="677"/>
      <c r="DH24" s="677"/>
      <c r="DI24" s="677"/>
      <c r="DJ24" s="677"/>
      <c r="DK24" s="702"/>
      <c r="DL24" s="701">
        <v>1941698</v>
      </c>
      <c r="DM24" s="677"/>
      <c r="DN24" s="677"/>
      <c r="DO24" s="677"/>
      <c r="DP24" s="677"/>
      <c r="DQ24" s="677"/>
      <c r="DR24" s="677"/>
      <c r="DS24" s="677"/>
      <c r="DT24" s="677"/>
      <c r="DU24" s="677"/>
      <c r="DV24" s="702"/>
      <c r="DW24" s="703">
        <v>46.7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4235959</v>
      </c>
      <c r="S25" s="622"/>
      <c r="T25" s="622"/>
      <c r="U25" s="622"/>
      <c r="V25" s="622"/>
      <c r="W25" s="622"/>
      <c r="X25" s="622"/>
      <c r="Y25" s="623"/>
      <c r="Z25" s="659">
        <v>56.9</v>
      </c>
      <c r="AA25" s="659"/>
      <c r="AB25" s="659"/>
      <c r="AC25" s="659"/>
      <c r="AD25" s="660">
        <v>4107966</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1441336</v>
      </c>
      <c r="CS25" s="634"/>
      <c r="CT25" s="634"/>
      <c r="CU25" s="634"/>
      <c r="CV25" s="634"/>
      <c r="CW25" s="634"/>
      <c r="CX25" s="634"/>
      <c r="CY25" s="635"/>
      <c r="CZ25" s="624">
        <v>20.2</v>
      </c>
      <c r="DA25" s="636"/>
      <c r="DB25" s="636"/>
      <c r="DC25" s="637"/>
      <c r="DD25" s="627">
        <v>1405547</v>
      </c>
      <c r="DE25" s="634"/>
      <c r="DF25" s="634"/>
      <c r="DG25" s="634"/>
      <c r="DH25" s="634"/>
      <c r="DI25" s="634"/>
      <c r="DJ25" s="634"/>
      <c r="DK25" s="635"/>
      <c r="DL25" s="627">
        <v>1267031</v>
      </c>
      <c r="DM25" s="634"/>
      <c r="DN25" s="634"/>
      <c r="DO25" s="634"/>
      <c r="DP25" s="634"/>
      <c r="DQ25" s="634"/>
      <c r="DR25" s="634"/>
      <c r="DS25" s="634"/>
      <c r="DT25" s="634"/>
      <c r="DU25" s="634"/>
      <c r="DV25" s="635"/>
      <c r="DW25" s="624">
        <v>30.4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1489</v>
      </c>
      <c r="S26" s="622"/>
      <c r="T26" s="622"/>
      <c r="U26" s="622"/>
      <c r="V26" s="622"/>
      <c r="W26" s="622"/>
      <c r="X26" s="622"/>
      <c r="Y26" s="623"/>
      <c r="Z26" s="659">
        <v>0</v>
      </c>
      <c r="AA26" s="659"/>
      <c r="AB26" s="659"/>
      <c r="AC26" s="659"/>
      <c r="AD26" s="660">
        <v>1489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898197</v>
      </c>
      <c r="CS26" s="622"/>
      <c r="CT26" s="622"/>
      <c r="CU26" s="622"/>
      <c r="CV26" s="622"/>
      <c r="CW26" s="622"/>
      <c r="CX26" s="622"/>
      <c r="CY26" s="623"/>
      <c r="CZ26" s="624">
        <v>12.6</v>
      </c>
      <c r="DA26" s="636"/>
      <c r="DB26" s="636"/>
      <c r="DC26" s="637"/>
      <c r="DD26" s="627">
        <v>888905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17601</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1298811</v>
      </c>
      <c r="BH27" s="622"/>
      <c r="BI27" s="622"/>
      <c r="BJ27" s="622"/>
      <c r="BK27" s="622"/>
      <c r="BL27" s="622"/>
      <c r="BM27" s="622"/>
      <c r="BN27" s="623"/>
      <c r="BO27" s="659">
        <v>100</v>
      </c>
      <c r="BP27" s="659"/>
      <c r="BQ27" s="659"/>
      <c r="BR27" s="659"/>
      <c r="BS27" s="660">
        <v>3212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1190351</v>
      </c>
      <c r="CS27" s="634"/>
      <c r="CT27" s="634"/>
      <c r="CU27" s="634"/>
      <c r="CV27" s="634"/>
      <c r="CW27" s="634"/>
      <c r="CX27" s="634"/>
      <c r="CY27" s="635"/>
      <c r="CZ27" s="624">
        <v>16.7</v>
      </c>
      <c r="DA27" s="636"/>
      <c r="DB27" s="636"/>
      <c r="DC27" s="637"/>
      <c r="DD27" s="627">
        <v>472842</v>
      </c>
      <c r="DE27" s="634"/>
      <c r="DF27" s="634"/>
      <c r="DG27" s="634"/>
      <c r="DH27" s="634"/>
      <c r="DI27" s="634"/>
      <c r="DJ27" s="634"/>
      <c r="DK27" s="635"/>
      <c r="DL27" s="627">
        <v>284520</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18117</v>
      </c>
      <c r="S28" s="622"/>
      <c r="T28" s="622"/>
      <c r="U28" s="622"/>
      <c r="V28" s="622"/>
      <c r="W28" s="622"/>
      <c r="X28" s="622"/>
      <c r="Y28" s="623"/>
      <c r="Z28" s="659">
        <v>0.2</v>
      </c>
      <c r="AA28" s="659"/>
      <c r="AB28" s="659"/>
      <c r="AC28" s="659"/>
      <c r="AD28" s="660">
        <v>7876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390974</v>
      </c>
      <c r="CS28" s="622"/>
      <c r="CT28" s="622"/>
      <c r="CU28" s="622"/>
      <c r="CV28" s="622"/>
      <c r="CW28" s="622"/>
      <c r="CX28" s="622"/>
      <c r="CY28" s="623"/>
      <c r="CZ28" s="624">
        <v>5.5</v>
      </c>
      <c r="DA28" s="636"/>
      <c r="DB28" s="636"/>
      <c r="DC28" s="637"/>
      <c r="DD28" s="627">
        <v>390297</v>
      </c>
      <c r="DE28" s="622"/>
      <c r="DF28" s="622"/>
      <c r="DG28" s="622"/>
      <c r="DH28" s="622"/>
      <c r="DI28" s="622"/>
      <c r="DJ28" s="622"/>
      <c r="DK28" s="623"/>
      <c r="DL28" s="627">
        <v>390147</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24792</v>
      </c>
      <c r="S29" s="622"/>
      <c r="T29" s="622"/>
      <c r="U29" s="622"/>
      <c r="V29" s="622"/>
      <c r="W29" s="622"/>
      <c r="X29" s="622"/>
      <c r="Y29" s="623"/>
      <c r="Z29" s="659">
        <v>0.3</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390974</v>
      </c>
      <c r="CS29" s="634"/>
      <c r="CT29" s="634"/>
      <c r="CU29" s="634"/>
      <c r="CV29" s="634"/>
      <c r="CW29" s="634"/>
      <c r="CX29" s="634"/>
      <c r="CY29" s="635"/>
      <c r="CZ29" s="624">
        <v>5.5</v>
      </c>
      <c r="DA29" s="636"/>
      <c r="DB29" s="636"/>
      <c r="DC29" s="637"/>
      <c r="DD29" s="627">
        <v>390297</v>
      </c>
      <c r="DE29" s="634"/>
      <c r="DF29" s="634"/>
      <c r="DG29" s="634"/>
      <c r="DH29" s="634"/>
      <c r="DI29" s="634"/>
      <c r="DJ29" s="634"/>
      <c r="DK29" s="635"/>
      <c r="DL29" s="627">
        <v>390147</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900738</v>
      </c>
      <c r="S30" s="622"/>
      <c r="T30" s="622"/>
      <c r="U30" s="622"/>
      <c r="V30" s="622"/>
      <c r="W30" s="622"/>
      <c r="X30" s="622"/>
      <c r="Y30" s="623"/>
      <c r="Z30" s="659">
        <v>12.1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376631</v>
      </c>
      <c r="CS30" s="622"/>
      <c r="CT30" s="622"/>
      <c r="CU30" s="622"/>
      <c r="CV30" s="622"/>
      <c r="CW30" s="622"/>
      <c r="CX30" s="622"/>
      <c r="CY30" s="623"/>
      <c r="CZ30" s="624">
        <v>5.3</v>
      </c>
      <c r="DA30" s="636"/>
      <c r="DB30" s="636"/>
      <c r="DC30" s="637"/>
      <c r="DD30" s="627">
        <v>375954</v>
      </c>
      <c r="DE30" s="622"/>
      <c r="DF30" s="622"/>
      <c r="DG30" s="622"/>
      <c r="DH30" s="622"/>
      <c r="DI30" s="622"/>
      <c r="DJ30" s="622"/>
      <c r="DK30" s="623"/>
      <c r="DL30" s="627">
        <v>375804</v>
      </c>
      <c r="DM30" s="622"/>
      <c r="DN30" s="622"/>
      <c r="DO30" s="622"/>
      <c r="DP30" s="622"/>
      <c r="DQ30" s="622"/>
      <c r="DR30" s="622"/>
      <c r="DS30" s="622"/>
      <c r="DT30" s="622"/>
      <c r="DU30" s="622"/>
      <c r="DV30" s="623"/>
      <c r="DW30" s="624">
        <v>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98.4</v>
      </c>
      <c r="BH31" s="684"/>
      <c r="BI31" s="684"/>
      <c r="BJ31" s="684"/>
      <c r="BK31" s="684"/>
      <c r="BL31" s="684"/>
      <c r="BM31" s="685">
        <v>94.9</v>
      </c>
      <c r="BN31" s="684"/>
      <c r="BO31" s="684"/>
      <c r="BP31" s="684"/>
      <c r="BQ31" s="686"/>
      <c r="BR31" s="683">
        <v>98.4</v>
      </c>
      <c r="BS31" s="684"/>
      <c r="BT31" s="684"/>
      <c r="BU31" s="684"/>
      <c r="BV31" s="684"/>
      <c r="BW31" s="684"/>
      <c r="BX31" s="685">
        <v>94.5</v>
      </c>
      <c r="BY31" s="684"/>
      <c r="BZ31" s="684"/>
      <c r="CA31" s="684"/>
      <c r="CB31" s="686"/>
      <c r="CD31" s="642"/>
      <c r="CE31" s="643"/>
      <c r="CF31" s="618" t="s">
        <v>300</v>
      </c>
      <c r="CG31" s="619"/>
      <c r="CH31" s="619"/>
      <c r="CI31" s="619"/>
      <c r="CJ31" s="619"/>
      <c r="CK31" s="619"/>
      <c r="CL31" s="619"/>
      <c r="CM31" s="619"/>
      <c r="CN31" s="619"/>
      <c r="CO31" s="619"/>
      <c r="CP31" s="619"/>
      <c r="CQ31" s="620"/>
      <c r="CR31" s="621">
        <v>14343</v>
      </c>
      <c r="CS31" s="634"/>
      <c r="CT31" s="634"/>
      <c r="CU31" s="634"/>
      <c r="CV31" s="634"/>
      <c r="CW31" s="634"/>
      <c r="CX31" s="634"/>
      <c r="CY31" s="635"/>
      <c r="CZ31" s="624">
        <v>0.2</v>
      </c>
      <c r="DA31" s="636"/>
      <c r="DB31" s="636"/>
      <c r="DC31" s="637"/>
      <c r="DD31" s="627">
        <v>14343</v>
      </c>
      <c r="DE31" s="634"/>
      <c r="DF31" s="634"/>
      <c r="DG31" s="634"/>
      <c r="DH31" s="634"/>
      <c r="DI31" s="634"/>
      <c r="DJ31" s="634"/>
      <c r="DK31" s="635"/>
      <c r="DL31" s="627">
        <v>14343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425332</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98.3</v>
      </c>
      <c r="BH32" s="634"/>
      <c r="BI32" s="634"/>
      <c r="BJ32" s="634"/>
      <c r="BK32" s="634"/>
      <c r="BL32" s="634"/>
      <c r="BM32" s="625">
        <v>94.7</v>
      </c>
      <c r="BN32" s="634"/>
      <c r="BO32" s="634"/>
      <c r="BP32" s="634"/>
      <c r="BQ32" s="657"/>
      <c r="BR32" s="687">
        <v>98.4</v>
      </c>
      <c r="BS32" s="634"/>
      <c r="BT32" s="634"/>
      <c r="BU32" s="634"/>
      <c r="BV32" s="634"/>
      <c r="BW32" s="634"/>
      <c r="BX32" s="625">
        <v>94.6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43138</v>
      </c>
      <c r="S33" s="622"/>
      <c r="T33" s="622"/>
      <c r="U33" s="622"/>
      <c r="V33" s="622"/>
      <c r="W33" s="622"/>
      <c r="X33" s="622"/>
      <c r="Y33" s="623"/>
      <c r="Z33" s="659">
        <v>0.6</v>
      </c>
      <c r="AA33" s="659"/>
      <c r="AB33" s="659"/>
      <c r="AC33" s="659"/>
      <c r="AD33" s="660">
        <v>17752</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98.5</v>
      </c>
      <c r="BH33" s="606"/>
      <c r="BI33" s="606"/>
      <c r="BJ33" s="606"/>
      <c r="BK33" s="606"/>
      <c r="BL33" s="606"/>
      <c r="BM33" s="652">
        <v>95.2</v>
      </c>
      <c r="BN33" s="606"/>
      <c r="BO33" s="606"/>
      <c r="BP33" s="606"/>
      <c r="BQ33" s="669"/>
      <c r="BR33" s="682">
        <v>98.3</v>
      </c>
      <c r="BS33" s="606"/>
      <c r="BT33" s="606"/>
      <c r="BU33" s="606"/>
      <c r="BV33" s="606"/>
      <c r="BW33" s="606"/>
      <c r="BX33" s="652">
        <v>94.4</v>
      </c>
      <c r="BY33" s="606"/>
      <c r="BZ33" s="606"/>
      <c r="CA33" s="606"/>
      <c r="CB33" s="669"/>
      <c r="CD33" s="618" t="s">
        <v>307</v>
      </c>
      <c r="CE33" s="619"/>
      <c r="CF33" s="619"/>
      <c r="CG33" s="619"/>
      <c r="CH33" s="619"/>
      <c r="CI33" s="619"/>
      <c r="CJ33" s="619"/>
      <c r="CK33" s="619"/>
      <c r="CL33" s="619"/>
      <c r="CM33" s="619"/>
      <c r="CN33" s="619"/>
      <c r="CO33" s="619"/>
      <c r="CP33" s="619"/>
      <c r="CQ33" s="620"/>
      <c r="CR33" s="621">
        <v>3308447</v>
      </c>
      <c r="CS33" s="634"/>
      <c r="CT33" s="634"/>
      <c r="CU33" s="634"/>
      <c r="CV33" s="634"/>
      <c r="CW33" s="634"/>
      <c r="CX33" s="634"/>
      <c r="CY33" s="635"/>
      <c r="CZ33" s="624">
        <v>46.3</v>
      </c>
      <c r="DA33" s="636"/>
      <c r="DB33" s="636"/>
      <c r="DC33" s="637"/>
      <c r="DD33" s="627">
        <v>2807687</v>
      </c>
      <c r="DE33" s="634"/>
      <c r="DF33" s="634"/>
      <c r="DG33" s="634"/>
      <c r="DH33" s="634"/>
      <c r="DI33" s="634"/>
      <c r="DJ33" s="634"/>
      <c r="DK33" s="635"/>
      <c r="DL33" s="627">
        <v>1827213</v>
      </c>
      <c r="DM33" s="634"/>
      <c r="DN33" s="634"/>
      <c r="DO33" s="634"/>
      <c r="DP33" s="634"/>
      <c r="DQ33" s="634"/>
      <c r="DR33" s="634"/>
      <c r="DS33" s="634"/>
      <c r="DT33" s="634"/>
      <c r="DU33" s="634"/>
      <c r="DV33" s="635"/>
      <c r="DW33" s="624">
        <v>43.9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36486</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921038</v>
      </c>
      <c r="CS34" s="622"/>
      <c r="CT34" s="622"/>
      <c r="CU34" s="622"/>
      <c r="CV34" s="622"/>
      <c r="CW34" s="622"/>
      <c r="CX34" s="622"/>
      <c r="CY34" s="623"/>
      <c r="CZ34" s="624">
        <v>12.9</v>
      </c>
      <c r="DA34" s="636"/>
      <c r="DB34" s="636"/>
      <c r="DC34" s="637"/>
      <c r="DD34" s="627">
        <v>705525</v>
      </c>
      <c r="DE34" s="622"/>
      <c r="DF34" s="622"/>
      <c r="DG34" s="622"/>
      <c r="DH34" s="622"/>
      <c r="DI34" s="622"/>
      <c r="DJ34" s="622"/>
      <c r="DK34" s="623"/>
      <c r="DL34" s="627">
        <v>589184</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921927</v>
      </c>
      <c r="S35" s="622"/>
      <c r="T35" s="622"/>
      <c r="U35" s="622"/>
      <c r="V35" s="622"/>
      <c r="W35" s="622"/>
      <c r="X35" s="622"/>
      <c r="Y35" s="623"/>
      <c r="Z35" s="659">
        <v>12.4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79672</v>
      </c>
      <c r="CS35" s="634"/>
      <c r="CT35" s="634"/>
      <c r="CU35" s="634"/>
      <c r="CV35" s="634"/>
      <c r="CW35" s="634"/>
      <c r="CX35" s="634"/>
      <c r="CY35" s="635"/>
      <c r="CZ35" s="624">
        <v>1.1000000000000001</v>
      </c>
      <c r="DA35" s="636"/>
      <c r="DB35" s="636"/>
      <c r="DC35" s="637"/>
      <c r="DD35" s="627">
        <v>79672</v>
      </c>
      <c r="DE35" s="634"/>
      <c r="DF35" s="634"/>
      <c r="DG35" s="634"/>
      <c r="DH35" s="634"/>
      <c r="DI35" s="634"/>
      <c r="DJ35" s="634"/>
      <c r="DK35" s="635"/>
      <c r="DL35" s="627">
        <v>66686</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286307</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802943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16810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870434</v>
      </c>
      <c r="CS36" s="622"/>
      <c r="CT36" s="622"/>
      <c r="CU36" s="622"/>
      <c r="CV36" s="622"/>
      <c r="CW36" s="622"/>
      <c r="CX36" s="622"/>
      <c r="CY36" s="623"/>
      <c r="CZ36" s="624">
        <v>12.2</v>
      </c>
      <c r="DA36" s="636"/>
      <c r="DB36" s="636"/>
      <c r="DC36" s="637"/>
      <c r="DD36" s="627">
        <v>759757</v>
      </c>
      <c r="DE36" s="622"/>
      <c r="DF36" s="622"/>
      <c r="DG36" s="622"/>
      <c r="DH36" s="622"/>
      <c r="DI36" s="622"/>
      <c r="DJ36" s="622"/>
      <c r="DK36" s="623"/>
      <c r="DL36" s="627">
        <v>520754</v>
      </c>
      <c r="DM36" s="622"/>
      <c r="DN36" s="622"/>
      <c r="DO36" s="622"/>
      <c r="DP36" s="622"/>
      <c r="DQ36" s="622"/>
      <c r="DR36" s="622"/>
      <c r="DS36" s="622"/>
      <c r="DT36" s="622"/>
      <c r="DU36" s="622"/>
      <c r="DV36" s="623"/>
      <c r="DW36" s="624">
        <v>12.5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48989</v>
      </c>
      <c r="S37" s="622"/>
      <c r="T37" s="622"/>
      <c r="U37" s="622"/>
      <c r="V37" s="622"/>
      <c r="W37" s="622"/>
      <c r="X37" s="622"/>
      <c r="Y37" s="623"/>
      <c r="Z37" s="659">
        <v>0.7</v>
      </c>
      <c r="AA37" s="659"/>
      <c r="AB37" s="659"/>
      <c r="AC37" s="659"/>
      <c r="AD37" s="660">
        <v>120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42788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10127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552639</v>
      </c>
      <c r="CS37" s="634"/>
      <c r="CT37" s="634"/>
      <c r="CU37" s="634"/>
      <c r="CV37" s="634"/>
      <c r="CW37" s="634"/>
      <c r="CX37" s="634"/>
      <c r="CY37" s="635"/>
      <c r="CZ37" s="624">
        <v>7.7</v>
      </c>
      <c r="DA37" s="636"/>
      <c r="DB37" s="636"/>
      <c r="DC37" s="637"/>
      <c r="DD37" s="627">
        <v>531836</v>
      </c>
      <c r="DE37" s="634"/>
      <c r="DF37" s="634"/>
      <c r="DG37" s="634"/>
      <c r="DH37" s="634"/>
      <c r="DI37" s="634"/>
      <c r="DJ37" s="634"/>
      <c r="DK37" s="635"/>
      <c r="DL37" s="627">
        <v>406272</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478728</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2787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802943</v>
      </c>
      <c r="CS38" s="622"/>
      <c r="CT38" s="622"/>
      <c r="CU38" s="622"/>
      <c r="CV38" s="622"/>
      <c r="CW38" s="622"/>
      <c r="CX38" s="622"/>
      <c r="CY38" s="623"/>
      <c r="CZ38" s="624">
        <v>11.2</v>
      </c>
      <c r="DA38" s="636"/>
      <c r="DB38" s="636"/>
      <c r="DC38" s="637"/>
      <c r="DD38" s="627">
        <v>658672</v>
      </c>
      <c r="DE38" s="622"/>
      <c r="DF38" s="622"/>
      <c r="DG38" s="622"/>
      <c r="DH38" s="622"/>
      <c r="DI38" s="622"/>
      <c r="DJ38" s="622"/>
      <c r="DK38" s="623"/>
      <c r="DL38" s="627">
        <v>650589</v>
      </c>
      <c r="DM38" s="622"/>
      <c r="DN38" s="622"/>
      <c r="DO38" s="622"/>
      <c r="DP38" s="622"/>
      <c r="DQ38" s="622"/>
      <c r="DR38" s="622"/>
      <c r="DS38" s="622"/>
      <c r="DT38" s="622"/>
      <c r="DU38" s="622"/>
      <c r="DV38" s="623"/>
      <c r="DW38" s="624">
        <v>15.6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3964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633360</v>
      </c>
      <c r="CS39" s="634"/>
      <c r="CT39" s="634"/>
      <c r="CU39" s="634"/>
      <c r="CV39" s="634"/>
      <c r="CW39" s="634"/>
      <c r="CX39" s="634"/>
      <c r="CY39" s="635"/>
      <c r="CZ39" s="624">
        <v>8.9</v>
      </c>
      <c r="DA39" s="636"/>
      <c r="DB39" s="636"/>
      <c r="DC39" s="637"/>
      <c r="DD39" s="627">
        <v>604061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25928</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7439603</v>
      </c>
      <c r="S41" s="646"/>
      <c r="T41" s="646"/>
      <c r="U41" s="646"/>
      <c r="V41" s="646"/>
      <c r="W41" s="646"/>
      <c r="X41" s="646"/>
      <c r="Y41" s="649"/>
      <c r="Z41" s="650">
        <v>100</v>
      </c>
      <c r="AA41" s="650"/>
      <c r="AB41" s="650"/>
      <c r="AC41" s="650"/>
      <c r="AD41" s="651">
        <v>4135204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143034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617121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816229</v>
      </c>
      <c r="CS42" s="634"/>
      <c r="CT42" s="634"/>
      <c r="CU42" s="634"/>
      <c r="CV42" s="634"/>
      <c r="CW42" s="634"/>
      <c r="CX42" s="634"/>
      <c r="CY42" s="635"/>
      <c r="CZ42" s="624">
        <v>11.4</v>
      </c>
      <c r="DA42" s="636"/>
      <c r="DB42" s="636"/>
      <c r="DC42" s="637"/>
      <c r="DD42" s="627">
        <v>73627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21844</v>
      </c>
      <c r="CS43" s="634"/>
      <c r="CT43" s="634"/>
      <c r="CU43" s="634"/>
      <c r="CV43" s="634"/>
      <c r="CW43" s="634"/>
      <c r="CX43" s="634"/>
      <c r="CY43" s="635"/>
      <c r="CZ43" s="624">
        <v>0.3</v>
      </c>
      <c r="DA43" s="636"/>
      <c r="DB43" s="636"/>
      <c r="DC43" s="637"/>
      <c r="DD43" s="627">
        <v>21844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816229</v>
      </c>
      <c r="CS44" s="622"/>
      <c r="CT44" s="622"/>
      <c r="CU44" s="622"/>
      <c r="CV44" s="622"/>
      <c r="CW44" s="622"/>
      <c r="CX44" s="622"/>
      <c r="CY44" s="623"/>
      <c r="CZ44" s="624">
        <v>11.4</v>
      </c>
      <c r="DA44" s="625"/>
      <c r="DB44" s="625"/>
      <c r="DC44" s="626"/>
      <c r="DD44" s="627">
        <v>73627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12928</v>
      </c>
      <c r="CS45" s="634"/>
      <c r="CT45" s="634"/>
      <c r="CU45" s="634"/>
      <c r="CV45" s="634"/>
      <c r="CW45" s="634"/>
      <c r="CX45" s="634"/>
      <c r="CY45" s="635"/>
      <c r="CZ45" s="624">
        <v>0.2</v>
      </c>
      <c r="DA45" s="636"/>
      <c r="DB45" s="636"/>
      <c r="DC45" s="637"/>
      <c r="DD45" s="627">
        <v>1835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750412</v>
      </c>
      <c r="CS46" s="622"/>
      <c r="CT46" s="622"/>
      <c r="CU46" s="622"/>
      <c r="CV46" s="622"/>
      <c r="CW46" s="622"/>
      <c r="CX46" s="622"/>
      <c r="CY46" s="623"/>
      <c r="CZ46" s="624">
        <v>10.5</v>
      </c>
      <c r="DA46" s="625"/>
      <c r="DB46" s="625"/>
      <c r="DC46" s="626"/>
      <c r="DD46" s="627">
        <v>71303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7147337</v>
      </c>
      <c r="CS49" s="606"/>
      <c r="CT49" s="606"/>
      <c r="CU49" s="606"/>
      <c r="CV49" s="606"/>
      <c r="CW49" s="606"/>
      <c r="CX49" s="606"/>
      <c r="CY49" s="607"/>
      <c r="CZ49" s="608">
        <v>100</v>
      </c>
      <c r="DA49" s="609"/>
      <c r="DB49" s="609"/>
      <c r="DC49" s="610"/>
      <c r="DD49" s="611">
        <v>5150000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tpM6FRbT27BYc3RFDs28zdsN1neFj9FvV1RF4xvO5sjd7oWfFFHZ/kvCFg1q4yGvyqTMy4B7zYl24cX+fKymg==" saltValue="6/IMiq5md+oJcN4oIqS9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7433</v>
      </c>
      <c r="R7" s="1104"/>
      <c r="S7" s="1104"/>
      <c r="T7" s="1104"/>
      <c r="U7" s="1104"/>
      <c r="V7" s="1104">
        <v>7141</v>
      </c>
      <c r="W7" s="1104"/>
      <c r="X7" s="1104"/>
      <c r="Y7" s="1104"/>
      <c r="Z7" s="1104"/>
      <c r="AA7" s="1104">
        <v>292</v>
      </c>
      <c r="AB7" s="1104"/>
      <c r="AC7" s="1104"/>
      <c r="AD7" s="1104"/>
      <c r="AE7" s="1105"/>
      <c r="AF7" s="1106">
        <v>273</v>
      </c>
      <c r="AG7" s="1107"/>
      <c r="AH7" s="1107"/>
      <c r="AI7" s="1107"/>
      <c r="AJ7" s="1108"/>
      <c r="AK7" s="1109">
        <v>922</v>
      </c>
      <c r="AL7" s="1110"/>
      <c r="AM7" s="1110"/>
      <c r="AN7" s="1110"/>
      <c r="AO7" s="1110"/>
      <c r="AP7" s="1110">
        <v>5799</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15">
      <c r="A8" s="238">
        <v>2</v>
      </c>
      <c r="B8" s="1031" t="s">
        <v>375</v>
      </c>
      <c r="C8" s="1032"/>
      <c r="D8" s="1032"/>
      <c r="E8" s="1032"/>
      <c r="F8" s="1032"/>
      <c r="G8" s="1032"/>
      <c r="H8" s="1032"/>
      <c r="I8" s="1032"/>
      <c r="J8" s="1032"/>
      <c r="K8" s="1032"/>
      <c r="L8" s="1032"/>
      <c r="M8" s="1032"/>
      <c r="N8" s="1032"/>
      <c r="O8" s="1032"/>
      <c r="P8" s="1033"/>
      <c r="Q8" s="1039">
        <v>11</v>
      </c>
      <c r="R8" s="1040"/>
      <c r="S8" s="1040"/>
      <c r="T8" s="1040"/>
      <c r="U8" s="1040"/>
      <c r="V8" s="1040">
        <v>10</v>
      </c>
      <c r="W8" s="1040"/>
      <c r="X8" s="1040"/>
      <c r="Y8" s="1040"/>
      <c r="Z8" s="1040"/>
      <c r="AA8" s="1040">
        <v>1</v>
      </c>
      <c r="AB8" s="1040"/>
      <c r="AC8" s="1040"/>
      <c r="AD8" s="1040"/>
      <c r="AE8" s="1041"/>
      <c r="AF8" s="1036">
        <v>1</v>
      </c>
      <c r="AG8" s="1037"/>
      <c r="AH8" s="1037"/>
      <c r="AI8" s="1037"/>
      <c r="AJ8" s="1038"/>
      <c r="AK8" s="1081" t="s">
        <v>550</v>
      </c>
      <c r="AL8" s="1082"/>
      <c r="AM8" s="1082"/>
      <c r="AN8" s="1082"/>
      <c r="AO8" s="1082"/>
      <c r="AP8" s="1082" t="s">
        <v>550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8">
        <v>7444</v>
      </c>
      <c r="R23" s="1062"/>
      <c r="S23" s="1062"/>
      <c r="T23" s="1062"/>
      <c r="U23" s="1062"/>
      <c r="V23" s="1062">
        <v>7151</v>
      </c>
      <c r="W23" s="1062"/>
      <c r="X23" s="1062"/>
      <c r="Y23" s="1062"/>
      <c r="Z23" s="1062"/>
      <c r="AA23" s="1062">
        <v>292</v>
      </c>
      <c r="AB23" s="1062"/>
      <c r="AC23" s="1062"/>
      <c r="AD23" s="1062"/>
      <c r="AE23" s="1069"/>
      <c r="AF23" s="1070">
        <v>274</v>
      </c>
      <c r="AG23" s="1062"/>
      <c r="AH23" s="1062"/>
      <c r="AI23" s="1062"/>
      <c r="AJ23" s="1071"/>
      <c r="AK23" s="1072"/>
      <c r="AL23" s="1073"/>
      <c r="AM23" s="1073"/>
      <c r="AN23" s="1073"/>
      <c r="AO23" s="1073"/>
      <c r="AP23" s="1062">
        <v>5799</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389</v>
      </c>
      <c r="C28" s="1049"/>
      <c r="D28" s="1049"/>
      <c r="E28" s="1049"/>
      <c r="F28" s="1049"/>
      <c r="G28" s="1049"/>
      <c r="H28" s="1049"/>
      <c r="I28" s="1049"/>
      <c r="J28" s="1049"/>
      <c r="K28" s="1049"/>
      <c r="L28" s="1049"/>
      <c r="M28" s="1049"/>
      <c r="N28" s="1049"/>
      <c r="O28" s="1049"/>
      <c r="P28" s="1050"/>
      <c r="Q28" s="1051">
        <v>1808</v>
      </c>
      <c r="R28" s="1052"/>
      <c r="S28" s="1052"/>
      <c r="T28" s="1052"/>
      <c r="U28" s="1052"/>
      <c r="V28" s="1052">
        <v>1791</v>
      </c>
      <c r="W28" s="1052"/>
      <c r="X28" s="1052"/>
      <c r="Y28" s="1052"/>
      <c r="Z28" s="1052"/>
      <c r="AA28" s="1052">
        <v>17</v>
      </c>
      <c r="AB28" s="1052"/>
      <c r="AC28" s="1052"/>
      <c r="AD28" s="1052"/>
      <c r="AE28" s="1053"/>
      <c r="AF28" s="1054">
        <v>17</v>
      </c>
      <c r="AG28" s="1052"/>
      <c r="AH28" s="1052"/>
      <c r="AI28" s="1052"/>
      <c r="AJ28" s="1055"/>
      <c r="AK28" s="1043">
        <v>233</v>
      </c>
      <c r="AL28" s="1044"/>
      <c r="AM28" s="1044"/>
      <c r="AN28" s="1044"/>
      <c r="AO28" s="1044"/>
      <c r="AP28" s="1044" t="s">
        <v>550</v>
      </c>
      <c r="AQ28" s="1044"/>
      <c r="AR28" s="1044"/>
      <c r="AS28" s="1044"/>
      <c r="AT28" s="1044"/>
      <c r="AU28" s="1044" t="s">
        <v>550</v>
      </c>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390</v>
      </c>
      <c r="C29" s="1032"/>
      <c r="D29" s="1032"/>
      <c r="E29" s="1032"/>
      <c r="F29" s="1032"/>
      <c r="G29" s="1032"/>
      <c r="H29" s="1032"/>
      <c r="I29" s="1032"/>
      <c r="J29" s="1032"/>
      <c r="K29" s="1032"/>
      <c r="L29" s="1032"/>
      <c r="M29" s="1032"/>
      <c r="N29" s="1032"/>
      <c r="O29" s="1032"/>
      <c r="P29" s="1033"/>
      <c r="Q29" s="1039">
        <v>177</v>
      </c>
      <c r="R29" s="1040"/>
      <c r="S29" s="1040"/>
      <c r="T29" s="1040"/>
      <c r="U29" s="1040"/>
      <c r="V29" s="1040">
        <v>159</v>
      </c>
      <c r="W29" s="1040"/>
      <c r="X29" s="1040"/>
      <c r="Y29" s="1040"/>
      <c r="Z29" s="1040"/>
      <c r="AA29" s="1040">
        <v>18</v>
      </c>
      <c r="AB29" s="1040"/>
      <c r="AC29" s="1040"/>
      <c r="AD29" s="1040"/>
      <c r="AE29" s="1041"/>
      <c r="AF29" s="1036">
        <v>18</v>
      </c>
      <c r="AG29" s="1037"/>
      <c r="AH29" s="1037"/>
      <c r="AI29" s="1037"/>
      <c r="AJ29" s="1038"/>
      <c r="AK29" s="980" t="s">
        <v>550</v>
      </c>
      <c r="AL29" s="971"/>
      <c r="AM29" s="971"/>
      <c r="AN29" s="971"/>
      <c r="AO29" s="971"/>
      <c r="AP29" s="971" t="s">
        <v>550</v>
      </c>
      <c r="AQ29" s="971"/>
      <c r="AR29" s="971"/>
      <c r="AS29" s="971"/>
      <c r="AT29" s="971"/>
      <c r="AU29" s="971" t="s">
        <v>550</v>
      </c>
      <c r="AV29" s="971"/>
      <c r="AW29" s="971"/>
      <c r="AX29" s="971"/>
      <c r="AY29" s="971"/>
      <c r="AZ29" s="1042"/>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391</v>
      </c>
      <c r="C30" s="1032"/>
      <c r="D30" s="1032"/>
      <c r="E30" s="1032"/>
      <c r="F30" s="1032"/>
      <c r="G30" s="1032"/>
      <c r="H30" s="1032"/>
      <c r="I30" s="1032"/>
      <c r="J30" s="1032"/>
      <c r="K30" s="1032"/>
      <c r="L30" s="1032"/>
      <c r="M30" s="1032"/>
      <c r="N30" s="1032"/>
      <c r="O30" s="1032"/>
      <c r="P30" s="1033"/>
      <c r="Q30" s="1039">
        <v>1773</v>
      </c>
      <c r="R30" s="1040"/>
      <c r="S30" s="1040"/>
      <c r="T30" s="1040"/>
      <c r="U30" s="1040"/>
      <c r="V30" s="1040">
        <v>1689</v>
      </c>
      <c r="W30" s="1040"/>
      <c r="X30" s="1040"/>
      <c r="Y30" s="1040"/>
      <c r="Z30" s="1040"/>
      <c r="AA30" s="1040">
        <v>84</v>
      </c>
      <c r="AB30" s="1040"/>
      <c r="AC30" s="1040"/>
      <c r="AD30" s="1040"/>
      <c r="AE30" s="1041"/>
      <c r="AF30" s="1036">
        <v>84</v>
      </c>
      <c r="AG30" s="1037"/>
      <c r="AH30" s="1037"/>
      <c r="AI30" s="1037"/>
      <c r="AJ30" s="1038"/>
      <c r="AK30" s="980">
        <v>302</v>
      </c>
      <c r="AL30" s="971"/>
      <c r="AM30" s="971"/>
      <c r="AN30" s="971"/>
      <c r="AO30" s="971"/>
      <c r="AP30" s="971" t="s">
        <v>550</v>
      </c>
      <c r="AQ30" s="971"/>
      <c r="AR30" s="971"/>
      <c r="AS30" s="971"/>
      <c r="AT30" s="971"/>
      <c r="AU30" s="971" t="s">
        <v>550</v>
      </c>
      <c r="AV30" s="971"/>
      <c r="AW30" s="971"/>
      <c r="AX30" s="971"/>
      <c r="AY30" s="971"/>
      <c r="AZ30" s="1042"/>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392</v>
      </c>
      <c r="C31" s="1032"/>
      <c r="D31" s="1032"/>
      <c r="E31" s="1032"/>
      <c r="F31" s="1032"/>
      <c r="G31" s="1032"/>
      <c r="H31" s="1032"/>
      <c r="I31" s="1032"/>
      <c r="J31" s="1032"/>
      <c r="K31" s="1032"/>
      <c r="L31" s="1032"/>
      <c r="M31" s="1032"/>
      <c r="N31" s="1032"/>
      <c r="O31" s="1032"/>
      <c r="P31" s="1033"/>
      <c r="Q31" s="1039">
        <v>18</v>
      </c>
      <c r="R31" s="1040"/>
      <c r="S31" s="1040"/>
      <c r="T31" s="1040"/>
      <c r="U31" s="1040"/>
      <c r="V31" s="1040">
        <v>15</v>
      </c>
      <c r="W31" s="1040"/>
      <c r="X31" s="1040"/>
      <c r="Y31" s="1040"/>
      <c r="Z31" s="1040"/>
      <c r="AA31" s="1040">
        <v>3</v>
      </c>
      <c r="AB31" s="1040"/>
      <c r="AC31" s="1040"/>
      <c r="AD31" s="1040"/>
      <c r="AE31" s="1041"/>
      <c r="AF31" s="1036">
        <v>3</v>
      </c>
      <c r="AG31" s="1037"/>
      <c r="AH31" s="1037"/>
      <c r="AI31" s="1037"/>
      <c r="AJ31" s="1038"/>
      <c r="AK31" s="980">
        <v>7</v>
      </c>
      <c r="AL31" s="971"/>
      <c r="AM31" s="971"/>
      <c r="AN31" s="971"/>
      <c r="AO31" s="971"/>
      <c r="AP31" s="971" t="s">
        <v>550</v>
      </c>
      <c r="AQ31" s="971"/>
      <c r="AR31" s="971"/>
      <c r="AS31" s="971"/>
      <c r="AT31" s="971"/>
      <c r="AU31" s="971" t="s">
        <v>550</v>
      </c>
      <c r="AV31" s="971"/>
      <c r="AW31" s="971"/>
      <c r="AX31" s="971"/>
      <c r="AY31" s="971"/>
      <c r="AZ31" s="1042"/>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39">
        <v>643</v>
      </c>
      <c r="R32" s="1040"/>
      <c r="S32" s="1040"/>
      <c r="T32" s="1040"/>
      <c r="U32" s="1040"/>
      <c r="V32" s="1040">
        <v>642</v>
      </c>
      <c r="W32" s="1040"/>
      <c r="X32" s="1040"/>
      <c r="Y32" s="1040"/>
      <c r="Z32" s="1040"/>
      <c r="AA32" s="1040">
        <v>1</v>
      </c>
      <c r="AB32" s="1040"/>
      <c r="AC32" s="1040"/>
      <c r="AD32" s="1040"/>
      <c r="AE32" s="1041"/>
      <c r="AF32" s="1036">
        <v>1</v>
      </c>
      <c r="AG32" s="1037"/>
      <c r="AH32" s="1037"/>
      <c r="AI32" s="1037"/>
      <c r="AJ32" s="1038"/>
      <c r="AK32" s="980">
        <v>313</v>
      </c>
      <c r="AL32" s="971"/>
      <c r="AM32" s="971"/>
      <c r="AN32" s="971"/>
      <c r="AO32" s="971"/>
      <c r="AP32" s="971" t="s">
        <v>550</v>
      </c>
      <c r="AQ32" s="971"/>
      <c r="AR32" s="971"/>
      <c r="AS32" s="971"/>
      <c r="AT32" s="971"/>
      <c r="AU32" s="971" t="s">
        <v>550</v>
      </c>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394</v>
      </c>
      <c r="C33" s="1032"/>
      <c r="D33" s="1032"/>
      <c r="E33" s="1032"/>
      <c r="F33" s="1032"/>
      <c r="G33" s="1032"/>
      <c r="H33" s="1032"/>
      <c r="I33" s="1032"/>
      <c r="J33" s="1032"/>
      <c r="K33" s="1032"/>
      <c r="L33" s="1032"/>
      <c r="M33" s="1032"/>
      <c r="N33" s="1032"/>
      <c r="O33" s="1032"/>
      <c r="P33" s="1033"/>
      <c r="Q33" s="1039">
        <v>250</v>
      </c>
      <c r="R33" s="1040"/>
      <c r="S33" s="1040"/>
      <c r="T33" s="1040"/>
      <c r="U33" s="1040"/>
      <c r="V33" s="1040">
        <v>201</v>
      </c>
      <c r="W33" s="1040"/>
      <c r="X33" s="1040"/>
      <c r="Y33" s="1040"/>
      <c r="Z33" s="1040"/>
      <c r="AA33" s="1040">
        <v>48</v>
      </c>
      <c r="AB33" s="1040"/>
      <c r="AC33" s="1040"/>
      <c r="AD33" s="1040"/>
      <c r="AE33" s="1041"/>
      <c r="AF33" s="1036">
        <v>48</v>
      </c>
      <c r="AG33" s="1037"/>
      <c r="AH33" s="1037"/>
      <c r="AI33" s="1037"/>
      <c r="AJ33" s="1038"/>
      <c r="AK33" s="980">
        <v>73</v>
      </c>
      <c r="AL33" s="971"/>
      <c r="AM33" s="971"/>
      <c r="AN33" s="971"/>
      <c r="AO33" s="971"/>
      <c r="AP33" s="971">
        <v>519</v>
      </c>
      <c r="AQ33" s="971"/>
      <c r="AR33" s="971"/>
      <c r="AS33" s="971"/>
      <c r="AT33" s="971"/>
      <c r="AU33" s="971">
        <v>68</v>
      </c>
      <c r="AV33" s="971"/>
      <c r="AW33" s="971"/>
      <c r="AX33" s="971"/>
      <c r="AY33" s="971"/>
      <c r="AZ33" s="1042"/>
      <c r="BA33" s="1042"/>
      <c r="BB33" s="1042"/>
      <c r="BC33" s="1042"/>
      <c r="BD33" s="1042"/>
      <c r="BE33" s="972" t="s">
        <v>395</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396</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172</v>
      </c>
      <c r="AG63" s="959"/>
      <c r="AH63" s="959"/>
      <c r="AI63" s="959"/>
      <c r="AJ63" s="1023"/>
      <c r="AK63" s="1024"/>
      <c r="AL63" s="963"/>
      <c r="AM63" s="963"/>
      <c r="AN63" s="963"/>
      <c r="AO63" s="963"/>
      <c r="AP63" s="959">
        <v>519</v>
      </c>
      <c r="AQ63" s="959"/>
      <c r="AR63" s="959"/>
      <c r="AS63" s="959"/>
      <c r="AT63" s="959"/>
      <c r="AU63" s="959">
        <v>68</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399</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400</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551</v>
      </c>
      <c r="C68" s="987"/>
      <c r="D68" s="987"/>
      <c r="E68" s="987"/>
      <c r="F68" s="987"/>
      <c r="G68" s="987"/>
      <c r="H68" s="987"/>
      <c r="I68" s="987"/>
      <c r="J68" s="987"/>
      <c r="K68" s="987"/>
      <c r="L68" s="987"/>
      <c r="M68" s="987"/>
      <c r="N68" s="987"/>
      <c r="O68" s="987"/>
      <c r="P68" s="988"/>
      <c r="Q68" s="989">
        <v>6691</v>
      </c>
      <c r="R68" s="983"/>
      <c r="S68" s="983"/>
      <c r="T68" s="983"/>
      <c r="U68" s="983"/>
      <c r="V68" s="983">
        <v>5595</v>
      </c>
      <c r="W68" s="983"/>
      <c r="X68" s="983"/>
      <c r="Y68" s="983"/>
      <c r="Z68" s="983"/>
      <c r="AA68" s="983">
        <v>1096</v>
      </c>
      <c r="AB68" s="983"/>
      <c r="AC68" s="983"/>
      <c r="AD68" s="983"/>
      <c r="AE68" s="983"/>
      <c r="AF68" s="983">
        <v>5390</v>
      </c>
      <c r="AG68" s="983"/>
      <c r="AH68" s="983"/>
      <c r="AI68" s="983"/>
      <c r="AJ68" s="983"/>
      <c r="AK68" s="983" t="s">
        <v>550</v>
      </c>
      <c r="AL68" s="983"/>
      <c r="AM68" s="983"/>
      <c r="AN68" s="983"/>
      <c r="AO68" s="983"/>
      <c r="AP68" s="983">
        <v>8668</v>
      </c>
      <c r="AQ68" s="983"/>
      <c r="AR68" s="983"/>
      <c r="AS68" s="983"/>
      <c r="AT68" s="983"/>
      <c r="AU68" s="983" t="s">
        <v>550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1578</v>
      </c>
      <c r="R69" s="971"/>
      <c r="S69" s="971"/>
      <c r="T69" s="971"/>
      <c r="U69" s="971"/>
      <c r="V69" s="971">
        <v>1462</v>
      </c>
      <c r="W69" s="971"/>
      <c r="X69" s="971"/>
      <c r="Y69" s="971"/>
      <c r="Z69" s="971"/>
      <c r="AA69" s="971">
        <v>116</v>
      </c>
      <c r="AB69" s="971"/>
      <c r="AC69" s="971"/>
      <c r="AD69" s="971"/>
      <c r="AE69" s="971"/>
      <c r="AF69" s="971">
        <v>108</v>
      </c>
      <c r="AG69" s="971"/>
      <c r="AH69" s="971"/>
      <c r="AI69" s="971"/>
      <c r="AJ69" s="971"/>
      <c r="AK69" s="971">
        <v>18</v>
      </c>
      <c r="AL69" s="971"/>
      <c r="AM69" s="971"/>
      <c r="AN69" s="971"/>
      <c r="AO69" s="971"/>
      <c r="AP69" s="971">
        <v>877</v>
      </c>
      <c r="AQ69" s="971"/>
      <c r="AR69" s="971"/>
      <c r="AS69" s="971"/>
      <c r="AT69" s="971"/>
      <c r="AU69" s="971">
        <v>156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407</v>
      </c>
      <c r="R70" s="971"/>
      <c r="S70" s="971"/>
      <c r="T70" s="971"/>
      <c r="U70" s="971"/>
      <c r="V70" s="971">
        <v>369</v>
      </c>
      <c r="W70" s="971"/>
      <c r="X70" s="971"/>
      <c r="Y70" s="971"/>
      <c r="Z70" s="971"/>
      <c r="AA70" s="971">
        <v>38</v>
      </c>
      <c r="AB70" s="971"/>
      <c r="AC70" s="971"/>
      <c r="AD70" s="971"/>
      <c r="AE70" s="971"/>
      <c r="AF70" s="971">
        <v>23</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4452</v>
      </c>
      <c r="R71" s="971"/>
      <c r="S71" s="971"/>
      <c r="T71" s="971"/>
      <c r="U71" s="971"/>
      <c r="V71" s="971">
        <v>4398</v>
      </c>
      <c r="W71" s="971"/>
      <c r="X71" s="971"/>
      <c r="Y71" s="971"/>
      <c r="Z71" s="971"/>
      <c r="AA71" s="971">
        <v>55</v>
      </c>
      <c r="AB71" s="971"/>
      <c r="AC71" s="971"/>
      <c r="AD71" s="971"/>
      <c r="AE71" s="971"/>
      <c r="AF71" s="971">
        <v>55</v>
      </c>
      <c r="AG71" s="971"/>
      <c r="AH71" s="971"/>
      <c r="AI71" s="971"/>
      <c r="AJ71" s="971"/>
      <c r="AK71" s="971">
        <v>33</v>
      </c>
      <c r="AL71" s="971"/>
      <c r="AM71" s="971"/>
      <c r="AN71" s="971"/>
      <c r="AO71" s="971"/>
      <c r="AP71" s="971">
        <v>1710</v>
      </c>
      <c r="AQ71" s="971"/>
      <c r="AR71" s="971"/>
      <c r="AS71" s="971"/>
      <c r="AT71" s="971"/>
      <c r="AU71" s="971">
        <v>339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14</v>
      </c>
      <c r="R72" s="971"/>
      <c r="S72" s="971"/>
      <c r="T72" s="971"/>
      <c r="U72" s="971"/>
      <c r="V72" s="971">
        <v>14</v>
      </c>
      <c r="W72" s="971"/>
      <c r="X72" s="971"/>
      <c r="Y72" s="971"/>
      <c r="Z72" s="971"/>
      <c r="AA72" s="971">
        <v>1</v>
      </c>
      <c r="AB72" s="971"/>
      <c r="AC72" s="971"/>
      <c r="AD72" s="971"/>
      <c r="AE72" s="971"/>
      <c r="AF72" s="971">
        <v>1</v>
      </c>
      <c r="AG72" s="971"/>
      <c r="AH72" s="971"/>
      <c r="AI72" s="971"/>
      <c r="AJ72" s="971"/>
      <c r="AK72" s="971">
        <v>3</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550</v>
      </c>
      <c r="AL75" s="979"/>
      <c r="AM75" s="979"/>
      <c r="AN75" s="979"/>
      <c r="AO75" s="980"/>
      <c r="AP75" s="981" t="s">
        <v>550</v>
      </c>
      <c r="AQ75" s="979"/>
      <c r="AR75" s="979"/>
      <c r="AS75" s="979"/>
      <c r="AT75" s="980"/>
      <c r="AU75" s="982"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t="s">
        <v>550</v>
      </c>
      <c r="AL76" s="979"/>
      <c r="AM76" s="979"/>
      <c r="AN76" s="979"/>
      <c r="AO76" s="980"/>
      <c r="AP76" s="981" t="s">
        <v>550</v>
      </c>
      <c r="AQ76" s="979"/>
      <c r="AR76" s="979"/>
      <c r="AS76" s="979"/>
      <c r="AT76" s="980"/>
      <c r="AU76" s="982" t="s">
        <v>550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81" t="s">
        <v>487</v>
      </c>
      <c r="AQ77" s="979"/>
      <c r="AR77" s="979"/>
      <c r="AS77" s="979"/>
      <c r="AT77" s="980"/>
      <c r="AU77" s="981" t="s">
        <v>487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14711</v>
      </c>
      <c r="AG88" s="959"/>
      <c r="AH88" s="959"/>
      <c r="AI88" s="959"/>
      <c r="AJ88" s="959"/>
      <c r="AK88" s="963"/>
      <c r="AL88" s="963"/>
      <c r="AM88" s="963"/>
      <c r="AN88" s="963"/>
      <c r="AO88" s="963"/>
      <c r="AP88" s="959">
        <v>11255</v>
      </c>
      <c r="AQ88" s="959"/>
      <c r="AR88" s="959"/>
      <c r="AS88" s="959"/>
      <c r="AT88" s="959"/>
      <c r="AU88" s="959">
        <v>495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344098</v>
      </c>
      <c r="AB110" s="889"/>
      <c r="AC110" s="889"/>
      <c r="AD110" s="889"/>
      <c r="AE110" s="890"/>
      <c r="AF110" s="891">
        <v>372477</v>
      </c>
      <c r="AG110" s="889"/>
      <c r="AH110" s="889"/>
      <c r="AI110" s="889"/>
      <c r="AJ110" s="890"/>
      <c r="AK110" s="891">
        <v>390974</v>
      </c>
      <c r="AL110" s="889"/>
      <c r="AM110" s="889"/>
      <c r="AN110" s="889"/>
      <c r="AO110" s="890"/>
      <c r="AP110" s="892">
        <v>10.5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5398323</v>
      </c>
      <c r="BR110" s="842"/>
      <c r="BS110" s="842"/>
      <c r="BT110" s="842"/>
      <c r="BU110" s="842"/>
      <c r="BV110" s="842">
        <v>5697282</v>
      </c>
      <c r="BW110" s="842"/>
      <c r="BX110" s="842"/>
      <c r="BY110" s="842"/>
      <c r="BZ110" s="842"/>
      <c r="CA110" s="842">
        <v>5799379</v>
      </c>
      <c r="CB110" s="842"/>
      <c r="CC110" s="842"/>
      <c r="CD110" s="842"/>
      <c r="CE110" s="842"/>
      <c r="CF110" s="866">
        <v>155.4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56430</v>
      </c>
      <c r="BR111" s="817"/>
      <c r="BS111" s="817"/>
      <c r="BT111" s="817"/>
      <c r="BU111" s="817"/>
      <c r="BV111" s="817">
        <v>35207</v>
      </c>
      <c r="BW111" s="817"/>
      <c r="BX111" s="817"/>
      <c r="BY111" s="817"/>
      <c r="BZ111" s="817"/>
      <c r="CA111" s="817">
        <v>19664</v>
      </c>
      <c r="CB111" s="817"/>
      <c r="CC111" s="817"/>
      <c r="CD111" s="817"/>
      <c r="CE111" s="817"/>
      <c r="CF111" s="875">
        <v>0.5</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217900</v>
      </c>
      <c r="BR112" s="817"/>
      <c r="BS112" s="817"/>
      <c r="BT112" s="817"/>
      <c r="BU112" s="817"/>
      <c r="BV112" s="817">
        <v>83937</v>
      </c>
      <c r="BW112" s="817"/>
      <c r="BX112" s="817"/>
      <c r="BY112" s="817"/>
      <c r="BZ112" s="817"/>
      <c r="CA112" s="817">
        <v>68034</v>
      </c>
      <c r="CB112" s="817"/>
      <c r="CC112" s="817"/>
      <c r="CD112" s="817"/>
      <c r="CE112" s="817"/>
      <c r="CF112" s="875">
        <v>1.8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21303</v>
      </c>
      <c r="AB113" s="919"/>
      <c r="AC113" s="919"/>
      <c r="AD113" s="919"/>
      <c r="AE113" s="920"/>
      <c r="AF113" s="921">
        <v>17545</v>
      </c>
      <c r="AG113" s="919"/>
      <c r="AH113" s="919"/>
      <c r="AI113" s="919"/>
      <c r="AJ113" s="920"/>
      <c r="AK113" s="921">
        <v>16531</v>
      </c>
      <c r="AL113" s="919"/>
      <c r="AM113" s="919"/>
      <c r="AN113" s="919"/>
      <c r="AO113" s="920"/>
      <c r="AP113" s="922">
        <v>0.4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279182</v>
      </c>
      <c r="BR113" s="817"/>
      <c r="BS113" s="817"/>
      <c r="BT113" s="817"/>
      <c r="BU113" s="817"/>
      <c r="BV113" s="817">
        <v>362385</v>
      </c>
      <c r="BW113" s="817"/>
      <c r="BX113" s="817"/>
      <c r="BY113" s="817"/>
      <c r="BZ113" s="817"/>
      <c r="CA113" s="817">
        <v>494549</v>
      </c>
      <c r="CB113" s="817"/>
      <c r="CC113" s="817"/>
      <c r="CD113" s="817"/>
      <c r="CE113" s="817"/>
      <c r="CF113" s="875">
        <v>13.3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34213</v>
      </c>
      <c r="AB114" s="780"/>
      <c r="AC114" s="780"/>
      <c r="AD114" s="780"/>
      <c r="AE114" s="781"/>
      <c r="AF114" s="782">
        <v>31868</v>
      </c>
      <c r="AG114" s="780"/>
      <c r="AH114" s="780"/>
      <c r="AI114" s="780"/>
      <c r="AJ114" s="781"/>
      <c r="AK114" s="782">
        <v>36258</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390238</v>
      </c>
      <c r="BR114" s="817"/>
      <c r="BS114" s="817"/>
      <c r="BT114" s="817"/>
      <c r="BU114" s="817"/>
      <c r="BV114" s="817">
        <v>412877</v>
      </c>
      <c r="BW114" s="817"/>
      <c r="BX114" s="817"/>
      <c r="BY114" s="817"/>
      <c r="BZ114" s="817"/>
      <c r="CA114" s="817">
        <v>405207</v>
      </c>
      <c r="CB114" s="817"/>
      <c r="CC114" s="817"/>
      <c r="CD114" s="817"/>
      <c r="CE114" s="817"/>
      <c r="CF114" s="875">
        <v>10.9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26588</v>
      </c>
      <c r="AB115" s="919"/>
      <c r="AC115" s="919"/>
      <c r="AD115" s="919"/>
      <c r="AE115" s="920"/>
      <c r="AF115" s="921">
        <v>21221</v>
      </c>
      <c r="AG115" s="919"/>
      <c r="AH115" s="919"/>
      <c r="AI115" s="919"/>
      <c r="AJ115" s="920"/>
      <c r="AK115" s="921">
        <v>15543</v>
      </c>
      <c r="AL115" s="919"/>
      <c r="AM115" s="919"/>
      <c r="AN115" s="919"/>
      <c r="AO115" s="920"/>
      <c r="AP115" s="922">
        <v>0.4</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426202</v>
      </c>
      <c r="AB117" s="903"/>
      <c r="AC117" s="903"/>
      <c r="AD117" s="903"/>
      <c r="AE117" s="904"/>
      <c r="AF117" s="905">
        <v>443111</v>
      </c>
      <c r="AG117" s="903"/>
      <c r="AH117" s="903"/>
      <c r="AI117" s="903"/>
      <c r="AJ117" s="904"/>
      <c r="AK117" s="905">
        <v>459306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6342073</v>
      </c>
      <c r="BR119" s="845"/>
      <c r="BS119" s="845"/>
      <c r="BT119" s="845"/>
      <c r="BU119" s="845"/>
      <c r="BV119" s="845">
        <v>6591688</v>
      </c>
      <c r="BW119" s="845"/>
      <c r="BX119" s="845"/>
      <c r="BY119" s="845"/>
      <c r="BZ119" s="845"/>
      <c r="CA119" s="845">
        <v>6786833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56430</v>
      </c>
      <c r="DH119" s="764"/>
      <c r="DI119" s="764"/>
      <c r="DJ119" s="764"/>
      <c r="DK119" s="765"/>
      <c r="DL119" s="766">
        <v>35207</v>
      </c>
      <c r="DM119" s="764"/>
      <c r="DN119" s="764"/>
      <c r="DO119" s="764"/>
      <c r="DP119" s="765"/>
      <c r="DQ119" s="766">
        <v>19664</v>
      </c>
      <c r="DR119" s="764"/>
      <c r="DS119" s="764"/>
      <c r="DT119" s="764"/>
      <c r="DU119" s="765"/>
      <c r="DV119" s="848">
        <v>0.5</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3372723</v>
      </c>
      <c r="BR120" s="842"/>
      <c r="BS120" s="842"/>
      <c r="BT120" s="842"/>
      <c r="BU120" s="842"/>
      <c r="BV120" s="842">
        <v>3577684</v>
      </c>
      <c r="BW120" s="842"/>
      <c r="BX120" s="842"/>
      <c r="BY120" s="842"/>
      <c r="BZ120" s="842"/>
      <c r="CA120" s="842">
        <v>3213620</v>
      </c>
      <c r="CB120" s="842"/>
      <c r="CC120" s="842"/>
      <c r="CD120" s="842"/>
      <c r="CE120" s="842"/>
      <c r="CF120" s="866">
        <v>86.1</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217900</v>
      </c>
      <c r="DH120" s="842"/>
      <c r="DI120" s="842"/>
      <c r="DJ120" s="842"/>
      <c r="DK120" s="842"/>
      <c r="DL120" s="842">
        <v>170807</v>
      </c>
      <c r="DM120" s="842"/>
      <c r="DN120" s="842"/>
      <c r="DO120" s="842"/>
      <c r="DP120" s="842"/>
      <c r="DQ120" s="842">
        <v>68034</v>
      </c>
      <c r="DR120" s="842"/>
      <c r="DS120" s="842"/>
      <c r="DT120" s="842"/>
      <c r="DU120" s="842"/>
      <c r="DV120" s="843">
        <v>1.8</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129396</v>
      </c>
      <c r="BR121" s="817"/>
      <c r="BS121" s="817"/>
      <c r="BT121" s="817"/>
      <c r="BU121" s="817"/>
      <c r="BV121" s="817">
        <v>63799</v>
      </c>
      <c r="BW121" s="817"/>
      <c r="BX121" s="817"/>
      <c r="BY121" s="817"/>
      <c r="BZ121" s="817"/>
      <c r="CA121" s="817">
        <v>57197</v>
      </c>
      <c r="CB121" s="817"/>
      <c r="CC121" s="817"/>
      <c r="CD121" s="817"/>
      <c r="CE121" s="817"/>
      <c r="CF121" s="875">
        <v>1.5</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4787042</v>
      </c>
      <c r="BR122" s="845"/>
      <c r="BS122" s="845"/>
      <c r="BT122" s="845"/>
      <c r="BU122" s="845"/>
      <c r="BV122" s="845">
        <v>4921940</v>
      </c>
      <c r="BW122" s="845"/>
      <c r="BX122" s="845"/>
      <c r="BY122" s="845"/>
      <c r="BZ122" s="845"/>
      <c r="CA122" s="845">
        <v>4916116</v>
      </c>
      <c r="CB122" s="845"/>
      <c r="CC122" s="845"/>
      <c r="CD122" s="845"/>
      <c r="CE122" s="845"/>
      <c r="CF122" s="846">
        <v>131.69999999999999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8289161</v>
      </c>
      <c r="BR123" s="833"/>
      <c r="BS123" s="833"/>
      <c r="BT123" s="833"/>
      <c r="BU123" s="833"/>
      <c r="BV123" s="833">
        <v>8563423</v>
      </c>
      <c r="BW123" s="833"/>
      <c r="BX123" s="833"/>
      <c r="BY123" s="833"/>
      <c r="BZ123" s="833"/>
      <c r="CA123" s="833">
        <v>8186933</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26588</v>
      </c>
      <c r="AB126" s="780"/>
      <c r="AC126" s="780"/>
      <c r="AD126" s="780"/>
      <c r="AE126" s="781"/>
      <c r="AF126" s="782">
        <v>21221</v>
      </c>
      <c r="AG126" s="780"/>
      <c r="AH126" s="780"/>
      <c r="AI126" s="780"/>
      <c r="AJ126" s="781"/>
      <c r="AK126" s="782">
        <v>15543</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17336</v>
      </c>
      <c r="AB128" s="801"/>
      <c r="AC128" s="801"/>
      <c r="AD128" s="801"/>
      <c r="AE128" s="802"/>
      <c r="AF128" s="803">
        <v>14392</v>
      </c>
      <c r="AG128" s="801"/>
      <c r="AH128" s="801"/>
      <c r="AI128" s="801"/>
      <c r="AJ128" s="802"/>
      <c r="AK128" s="803">
        <v>13134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4106187</v>
      </c>
      <c r="AB129" s="780"/>
      <c r="AC129" s="780"/>
      <c r="AD129" s="780"/>
      <c r="AE129" s="781"/>
      <c r="AF129" s="782">
        <v>4021133</v>
      </c>
      <c r="AG129" s="780"/>
      <c r="AH129" s="780"/>
      <c r="AI129" s="780"/>
      <c r="AJ129" s="781"/>
      <c r="AK129" s="782">
        <v>4122573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366572</v>
      </c>
      <c r="AB130" s="780"/>
      <c r="AC130" s="780"/>
      <c r="AD130" s="780"/>
      <c r="AE130" s="781"/>
      <c r="AF130" s="782">
        <v>382740</v>
      </c>
      <c r="AG130" s="780"/>
      <c r="AH130" s="780"/>
      <c r="AI130" s="780"/>
      <c r="AJ130" s="781"/>
      <c r="AK130" s="782">
        <v>390228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3739615</v>
      </c>
      <c r="AB131" s="764"/>
      <c r="AC131" s="764"/>
      <c r="AD131" s="764"/>
      <c r="AE131" s="765"/>
      <c r="AF131" s="766">
        <v>3638393</v>
      </c>
      <c r="AG131" s="764"/>
      <c r="AH131" s="764"/>
      <c r="AI131" s="764"/>
      <c r="AJ131" s="765"/>
      <c r="AK131" s="766">
        <v>3732345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1.130972039</v>
      </c>
      <c r="AB132" s="745"/>
      <c r="AC132" s="745"/>
      <c r="AD132" s="745"/>
      <c r="AE132" s="746"/>
      <c r="AF132" s="747">
        <v>1.2637172510000001</v>
      </c>
      <c r="AG132" s="745"/>
      <c r="AH132" s="745"/>
      <c r="AI132" s="745"/>
      <c r="AJ132" s="746"/>
      <c r="AK132" s="747">
        <v>1.4988968060000001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1.5</v>
      </c>
      <c r="AB133" s="724"/>
      <c r="AC133" s="724"/>
      <c r="AD133" s="724"/>
      <c r="AE133" s="725"/>
      <c r="AF133" s="723">
        <v>1.3</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xuFcYwOykTyauVpZX6yXeE/bEg6Vg70sC9Nz55RYf9nZrso85dIi7r5b5qbitVrg3pjaWteHTuhdmKY1b21aQ==" saltValue="I0BBCZ/mg81Y1AF4GQmt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xY8Su0npVBQORgtLYSMCDmf62X38wsKGFGZmBN4Bf+VNHz1hkp4eH5V0QIl7I+gWKCh/h/kW970ldW8u2EdHA==" saltValue="R6RsgsgHoLrIf2JuoGhv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pJSbHhmB0WFZZ2eAjI7GfOnWO1ENWXsrn9eT0w7bAQjPP8yu9WogD4RucQWbjFPxnh+5yZ11wVxESsPXzh5Q==" saltValue="j/lqfHW1t3JOm/DuzoyKV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484</v>
      </c>
      <c r="AL9" s="1132"/>
      <c r="AM9" s="1132"/>
      <c r="AN9" s="1133"/>
      <c r="AO9" s="281">
        <v>1441336</v>
      </c>
      <c r="AP9" s="281">
        <v>93429</v>
      </c>
      <c r="AQ9" s="282">
        <v>93942</v>
      </c>
      <c r="AR9" s="283">
        <v>-0.5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485</v>
      </c>
      <c r="AL10" s="1132"/>
      <c r="AM10" s="1132"/>
      <c r="AN10" s="1133"/>
      <c r="AO10" s="284">
        <v>258159</v>
      </c>
      <c r="AP10" s="284">
        <v>16734</v>
      </c>
      <c r="AQ10" s="285">
        <v>12590</v>
      </c>
      <c r="AR10" s="286">
        <v>32.9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486</v>
      </c>
      <c r="AL11" s="1132"/>
      <c r="AM11" s="1132"/>
      <c r="AN11" s="1133"/>
      <c r="AO11" s="284" t="s">
        <v>487</v>
      </c>
      <c r="AP11" s="284" t="s">
        <v>487</v>
      </c>
      <c r="AQ11" s="285">
        <v>461</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488</v>
      </c>
      <c r="AL12" s="1132"/>
      <c r="AM12" s="1132"/>
      <c r="AN12" s="1133"/>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489</v>
      </c>
      <c r="AL13" s="1132"/>
      <c r="AM13" s="1132"/>
      <c r="AN13" s="1133"/>
      <c r="AO13" s="284">
        <v>105319</v>
      </c>
      <c r="AP13" s="284">
        <v>6827</v>
      </c>
      <c r="AQ13" s="285">
        <v>3962</v>
      </c>
      <c r="AR13" s="286">
        <v>72.3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490</v>
      </c>
      <c r="AL14" s="1132"/>
      <c r="AM14" s="1132"/>
      <c r="AN14" s="1133"/>
      <c r="AO14" s="284">
        <v>21844</v>
      </c>
      <c r="AP14" s="284">
        <v>1416</v>
      </c>
      <c r="AQ14" s="285">
        <v>1657</v>
      </c>
      <c r="AR14" s="286">
        <v>-14.5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491</v>
      </c>
      <c r="AL15" s="1135"/>
      <c r="AM15" s="1135"/>
      <c r="AN15" s="1136"/>
      <c r="AO15" s="284">
        <v>-109243</v>
      </c>
      <c r="AP15" s="284">
        <v>-7081</v>
      </c>
      <c r="AQ15" s="285">
        <v>-5526</v>
      </c>
      <c r="AR15" s="286">
        <v>28.1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1717415</v>
      </c>
      <c r="AP16" s="284">
        <v>111325</v>
      </c>
      <c r="AQ16" s="285">
        <v>107111</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496</v>
      </c>
      <c r="AL21" s="1138"/>
      <c r="AM21" s="1138"/>
      <c r="AN21" s="1139"/>
      <c r="AO21" s="297">
        <v>9.85</v>
      </c>
      <c r="AP21" s="298">
        <v>9.3000000000000007</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497</v>
      </c>
      <c r="AL22" s="1138"/>
      <c r="AM22" s="1138"/>
      <c r="AN22" s="1139"/>
      <c r="AO22" s="302">
        <v>98.4</v>
      </c>
      <c r="AP22" s="303">
        <v>96.8</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501</v>
      </c>
      <c r="AL32" s="1122"/>
      <c r="AM32" s="1122"/>
      <c r="AN32" s="1123"/>
      <c r="AO32" s="312">
        <v>390974</v>
      </c>
      <c r="AP32" s="312">
        <v>25343</v>
      </c>
      <c r="AQ32" s="313">
        <v>49869</v>
      </c>
      <c r="AR32" s="314">
        <v>-49.2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502</v>
      </c>
      <c r="AL33" s="1122"/>
      <c r="AM33" s="1122"/>
      <c r="AN33" s="112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503</v>
      </c>
      <c r="AL34" s="1122"/>
      <c r="AM34" s="1122"/>
      <c r="AN34" s="112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504</v>
      </c>
      <c r="AL35" s="1122"/>
      <c r="AM35" s="1122"/>
      <c r="AN35" s="1123"/>
      <c r="AO35" s="312">
        <v>16531</v>
      </c>
      <c r="AP35" s="312">
        <v>1072</v>
      </c>
      <c r="AQ35" s="313">
        <v>14647</v>
      </c>
      <c r="AR35" s="314">
        <v>-92.7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505</v>
      </c>
      <c r="AL36" s="1122"/>
      <c r="AM36" s="1122"/>
      <c r="AN36" s="1123"/>
      <c r="AO36" s="312">
        <v>36258</v>
      </c>
      <c r="AP36" s="312">
        <v>2350</v>
      </c>
      <c r="AQ36" s="313">
        <v>2417</v>
      </c>
      <c r="AR36" s="314">
        <v>-2.8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506</v>
      </c>
      <c r="AL37" s="1122"/>
      <c r="AM37" s="1122"/>
      <c r="AN37" s="1123"/>
      <c r="AO37" s="312">
        <v>15543</v>
      </c>
      <c r="AP37" s="312">
        <v>1008</v>
      </c>
      <c r="AQ37" s="313">
        <v>490</v>
      </c>
      <c r="AR37" s="314">
        <v>105.7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507</v>
      </c>
      <c r="AL38" s="1125"/>
      <c r="AM38" s="1125"/>
      <c r="AN38" s="1126"/>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508</v>
      </c>
      <c r="AL39" s="1125"/>
      <c r="AM39" s="1125"/>
      <c r="AN39" s="1126"/>
      <c r="AO39" s="312">
        <v>-13134</v>
      </c>
      <c r="AP39" s="312">
        <v>-851</v>
      </c>
      <c r="AQ39" s="313">
        <v>-2755</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509</v>
      </c>
      <c r="AL40" s="1122"/>
      <c r="AM40" s="1122"/>
      <c r="AN40" s="1123"/>
      <c r="AO40" s="312">
        <v>-390228</v>
      </c>
      <c r="AP40" s="312">
        <v>-25295</v>
      </c>
      <c r="AQ40" s="313">
        <v>-44075</v>
      </c>
      <c r="AR40" s="314">
        <v>-42.6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55944</v>
      </c>
      <c r="AP41" s="312">
        <v>3626</v>
      </c>
      <c r="AQ41" s="313">
        <v>20595</v>
      </c>
      <c r="AR41" s="314">
        <v>-82.4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479</v>
      </c>
      <c r="AN49" s="1116" t="s">
        <v>512</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425380</v>
      </c>
      <c r="AN51" s="334">
        <v>26482</v>
      </c>
      <c r="AO51" s="335">
        <v>14.9</v>
      </c>
      <c r="AP51" s="336">
        <v>87464</v>
      </c>
      <c r="AQ51" s="337">
        <v>19</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311079</v>
      </c>
      <c r="AN52" s="342">
        <v>19366</v>
      </c>
      <c r="AO52" s="343">
        <v>22.5</v>
      </c>
      <c r="AP52" s="344">
        <v>47479</v>
      </c>
      <c r="AQ52" s="345">
        <v>10.199999999999999</v>
      </c>
      <c r="AR52" s="346">
        <v>12.3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658081</v>
      </c>
      <c r="AN53" s="334">
        <v>41488</v>
      </c>
      <c r="AO53" s="335">
        <v>56.7</v>
      </c>
      <c r="AP53" s="336">
        <v>96248</v>
      </c>
      <c r="AQ53" s="337">
        <v>10</v>
      </c>
      <c r="AR53" s="338">
        <v>46.7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522123</v>
      </c>
      <c r="AN54" s="342">
        <v>32917</v>
      </c>
      <c r="AO54" s="343">
        <v>70</v>
      </c>
      <c r="AP54" s="344">
        <v>55768</v>
      </c>
      <c r="AQ54" s="345">
        <v>17.5</v>
      </c>
      <c r="AR54" s="346">
        <v>52.5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528790</v>
      </c>
      <c r="AN55" s="334">
        <v>33993</v>
      </c>
      <c r="AO55" s="335">
        <v>-18.100000000000001</v>
      </c>
      <c r="AP55" s="336">
        <v>76413</v>
      </c>
      <c r="AQ55" s="337">
        <v>-20.6</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436622</v>
      </c>
      <c r="AN56" s="342">
        <v>28068</v>
      </c>
      <c r="AO56" s="343">
        <v>-14.7</v>
      </c>
      <c r="AP56" s="344">
        <v>39658</v>
      </c>
      <c r="AQ56" s="345">
        <v>-28.9</v>
      </c>
      <c r="AR56" s="346">
        <v>14.2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925130</v>
      </c>
      <c r="AN57" s="334">
        <v>60038</v>
      </c>
      <c r="AO57" s="335">
        <v>76.599999999999994</v>
      </c>
      <c r="AP57" s="336">
        <v>66481</v>
      </c>
      <c r="AQ57" s="337">
        <v>-13</v>
      </c>
      <c r="AR57" s="338">
        <v>89.6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421903</v>
      </c>
      <c r="AN58" s="342">
        <v>27380</v>
      </c>
      <c r="AO58" s="343">
        <v>-2.5</v>
      </c>
      <c r="AP58" s="344">
        <v>36120</v>
      </c>
      <c r="AQ58" s="345">
        <v>-8.9</v>
      </c>
      <c r="AR58" s="346">
        <v>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816229</v>
      </c>
      <c r="AN59" s="334">
        <v>52909</v>
      </c>
      <c r="AO59" s="335">
        <v>-11.9</v>
      </c>
      <c r="AP59" s="336">
        <v>67825</v>
      </c>
      <c r="AQ59" s="337">
        <v>2</v>
      </c>
      <c r="AR59" s="338">
        <v>-13.9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750412</v>
      </c>
      <c r="AN60" s="342">
        <v>48643</v>
      </c>
      <c r="AO60" s="343">
        <v>77.7</v>
      </c>
      <c r="AP60" s="344">
        <v>39417</v>
      </c>
      <c r="AQ60" s="345">
        <v>9.1</v>
      </c>
      <c r="AR60" s="346">
        <v>68.599999999999994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670722</v>
      </c>
      <c r="AN61" s="349">
        <v>42982</v>
      </c>
      <c r="AO61" s="350">
        <v>23.6</v>
      </c>
      <c r="AP61" s="351">
        <v>78886</v>
      </c>
      <c r="AQ61" s="352">
        <v>-0.5</v>
      </c>
      <c r="AR61" s="338">
        <v>24.1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488428</v>
      </c>
      <c r="AN62" s="342">
        <v>31275</v>
      </c>
      <c r="AO62" s="343">
        <v>30.6</v>
      </c>
      <c r="AP62" s="344">
        <v>43688</v>
      </c>
      <c r="AQ62" s="345">
        <v>-0.2</v>
      </c>
      <c r="AR62" s="346">
        <v>30.8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Zr1WjKDOboYRC/L+p46qHwXpfQFbz/VXrIE/jwtmWYUIuERoqzJRAdox5tKrmOS5NymcHX1DIVcGi4Nb5vJ/A==" saltValue="u4cZ2beB57IsI9zpdTIF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kfEFrRHM7mH3dvaovPQo2jnLyPoG1Cf3exYF9DpIdiZNlBL10p4iQh0kCteXhVdPlXysyFCUbIJ0ebNdgEuIyQ==" saltValue="/CMDepKfeHXYRrQlkwXs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J4HyiADgAam0xJdny/yIl07trboSziy25rPWRRswFmi6YOVOwlRsKbxdeDQF/ljp67vbFm3bNsb83CtC9Aq9QA==" saltValue="0SsPxBtbzvIjgSVAtbhs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29.43</v>
      </c>
      <c r="G47" s="12">
        <v>27.4</v>
      </c>
      <c r="H47" s="12">
        <v>23.74</v>
      </c>
      <c r="I47" s="12">
        <v>20.66</v>
      </c>
      <c r="J47" s="13">
        <v>15.9</v>
      </c>
    </row>
    <row r="48" spans="2:10" ht="57.75" customHeight="1" x14ac:dyDescent="0.15">
      <c r="B48" s="14"/>
      <c r="C48" s="1142" t="s">
        <v>4</v>
      </c>
      <c r="D48" s="1142"/>
      <c r="E48" s="1143"/>
      <c r="F48" s="15">
        <v>6.23</v>
      </c>
      <c r="G48" s="16">
        <v>5.49</v>
      </c>
      <c r="H48" s="16">
        <v>6.79</v>
      </c>
      <c r="I48" s="16">
        <v>6.8</v>
      </c>
      <c r="J48" s="17">
        <v>6.64</v>
      </c>
    </row>
    <row r="49" spans="2:10" ht="57.75" customHeight="1" thickBot="1" x14ac:dyDescent="0.2">
      <c r="B49" s="18"/>
      <c r="C49" s="1144" t="s">
        <v>5</v>
      </c>
      <c r="D49" s="1144"/>
      <c r="E49" s="1145"/>
      <c r="F49" s="19">
        <v>2.2400000000000002</v>
      </c>
      <c r="G49" s="20" t="s">
        <v>531</v>
      </c>
      <c r="H49" s="20" t="s">
        <v>532</v>
      </c>
      <c r="I49" s="20" t="s">
        <v>533</v>
      </c>
      <c r="J49" s="21" t="s">
        <v>534</v>
      </c>
    </row>
    <row r="50" spans="2:10" x14ac:dyDescent="0.15"/>
  </sheetData>
  <sheetProtection algorithmName="SHA-512" hashValue="F1bFp5UVEIfvGxZnhz4OkMvV+kY4nEqAdw4L1UPeq6zBThZHaj3L8YGLTW9jJsPgaV2GiI2pfWLWKKhiFcNfYw==" saltValue="wuGE3GBN78OGBFqJVoyW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535</v>
      </c>
      <c r="D34" s="1152"/>
      <c r="E34" s="1153"/>
      <c r="F34" s="32">
        <v>6.13</v>
      </c>
      <c r="G34" s="33">
        <v>5.48</v>
      </c>
      <c r="H34" s="33">
        <v>6.74</v>
      </c>
      <c r="I34" s="33">
        <v>6.66</v>
      </c>
      <c r="J34" s="34">
        <v>6.62</v>
      </c>
      <c r="K34" s="22"/>
      <c r="L34" s="22"/>
      <c r="M34" s="22"/>
      <c r="N34" s="22"/>
      <c r="O34" s="22"/>
      <c r="P34" s="22"/>
    </row>
    <row r="35" spans="1:16" ht="39" customHeight="1" x14ac:dyDescent="0.15">
      <c r="A35" s="22"/>
      <c r="B35" s="35"/>
      <c r="C35" s="1146" t="s">
        <v>536</v>
      </c>
      <c r="D35" s="1147"/>
      <c r="E35" s="1148"/>
      <c r="F35" s="36">
        <v>1.89</v>
      </c>
      <c r="G35" s="37">
        <v>1.0900000000000001</v>
      </c>
      <c r="H35" s="37">
        <v>1.17</v>
      </c>
      <c r="I35" s="37">
        <v>0.98</v>
      </c>
      <c r="J35" s="38">
        <v>2.04</v>
      </c>
      <c r="K35" s="22"/>
      <c r="L35" s="22"/>
      <c r="M35" s="22"/>
      <c r="N35" s="22"/>
      <c r="O35" s="22"/>
      <c r="P35" s="22"/>
    </row>
    <row r="36" spans="1:16" ht="39" customHeight="1" x14ac:dyDescent="0.15">
      <c r="A36" s="22"/>
      <c r="B36" s="35"/>
      <c r="C36" s="1146" t="s">
        <v>537</v>
      </c>
      <c r="D36" s="1147"/>
      <c r="E36" s="1148"/>
      <c r="F36" s="36">
        <v>0.28999999999999998</v>
      </c>
      <c r="G36" s="37">
        <v>0.49</v>
      </c>
      <c r="H36" s="37">
        <v>0.37</v>
      </c>
      <c r="I36" s="37">
        <v>0.21</v>
      </c>
      <c r="J36" s="38">
        <v>1.1599999999999999</v>
      </c>
      <c r="K36" s="22"/>
      <c r="L36" s="22"/>
      <c r="M36" s="22"/>
      <c r="N36" s="22"/>
      <c r="O36" s="22"/>
      <c r="P36" s="22"/>
    </row>
    <row r="37" spans="1:16" ht="39" customHeight="1" x14ac:dyDescent="0.15">
      <c r="A37" s="22"/>
      <c r="B37" s="35"/>
      <c r="C37" s="1146" t="s">
        <v>538</v>
      </c>
      <c r="D37" s="1147"/>
      <c r="E37" s="1148"/>
      <c r="F37" s="36">
        <v>0.45</v>
      </c>
      <c r="G37" s="37">
        <v>0.24</v>
      </c>
      <c r="H37" s="37">
        <v>0.79</v>
      </c>
      <c r="I37" s="37">
        <v>0.98</v>
      </c>
      <c r="J37" s="38">
        <v>0.44</v>
      </c>
      <c r="K37" s="22"/>
      <c r="L37" s="22"/>
      <c r="M37" s="22"/>
      <c r="N37" s="22"/>
      <c r="O37" s="22"/>
      <c r="P37" s="22"/>
    </row>
    <row r="38" spans="1:16" ht="39" customHeight="1" x14ac:dyDescent="0.15">
      <c r="A38" s="22"/>
      <c r="B38" s="35"/>
      <c r="C38" s="1146" t="s">
        <v>539</v>
      </c>
      <c r="D38" s="1147"/>
      <c r="E38" s="1148"/>
      <c r="F38" s="36">
        <v>0.45</v>
      </c>
      <c r="G38" s="37">
        <v>1.59</v>
      </c>
      <c r="H38" s="37">
        <v>1.88</v>
      </c>
      <c r="I38" s="37">
        <v>0.45</v>
      </c>
      <c r="J38" s="38">
        <v>0.4</v>
      </c>
      <c r="K38" s="22"/>
      <c r="L38" s="22"/>
      <c r="M38" s="22"/>
      <c r="N38" s="22"/>
      <c r="O38" s="22"/>
      <c r="P38" s="22"/>
    </row>
    <row r="39" spans="1:16" ht="39" customHeight="1" x14ac:dyDescent="0.15">
      <c r="A39" s="22"/>
      <c r="B39" s="35"/>
      <c r="C39" s="1146" t="s">
        <v>540</v>
      </c>
      <c r="D39" s="1147"/>
      <c r="E39" s="1148"/>
      <c r="F39" s="36">
        <v>0.04</v>
      </c>
      <c r="G39" s="37">
        <v>0.04</v>
      </c>
      <c r="H39" s="37">
        <v>0.04</v>
      </c>
      <c r="I39" s="37">
        <v>0.02</v>
      </c>
      <c r="J39" s="38">
        <v>0.06</v>
      </c>
      <c r="K39" s="22"/>
      <c r="L39" s="22"/>
      <c r="M39" s="22"/>
      <c r="N39" s="22"/>
      <c r="O39" s="22"/>
      <c r="P39" s="22"/>
    </row>
    <row r="40" spans="1:16" ht="39" customHeight="1" x14ac:dyDescent="0.15">
      <c r="A40" s="22"/>
      <c r="B40" s="35"/>
      <c r="C40" s="1146" t="s">
        <v>541</v>
      </c>
      <c r="D40" s="1147"/>
      <c r="E40" s="1148"/>
      <c r="F40" s="36">
        <v>0.09</v>
      </c>
      <c r="G40" s="37">
        <v>0.1</v>
      </c>
      <c r="H40" s="37">
        <v>0.05</v>
      </c>
      <c r="I40" s="37">
        <v>0.04</v>
      </c>
      <c r="J40" s="38">
        <v>0.03</v>
      </c>
      <c r="K40" s="22"/>
      <c r="L40" s="22"/>
      <c r="M40" s="22"/>
      <c r="N40" s="22"/>
      <c r="O40" s="22"/>
      <c r="P40" s="22"/>
    </row>
    <row r="41" spans="1:16" ht="39" customHeight="1" x14ac:dyDescent="0.15">
      <c r="A41" s="22"/>
      <c r="B41" s="35"/>
      <c r="C41" s="1146" t="s">
        <v>542</v>
      </c>
      <c r="D41" s="1147"/>
      <c r="E41" s="1148"/>
      <c r="F41" s="36">
        <v>0.09</v>
      </c>
      <c r="G41" s="37">
        <v>0</v>
      </c>
      <c r="H41" s="37">
        <v>0.04</v>
      </c>
      <c r="I41" s="37">
        <v>0.13</v>
      </c>
      <c r="J41" s="38">
        <v>0.01</v>
      </c>
      <c r="K41" s="22"/>
      <c r="L41" s="22"/>
      <c r="M41" s="22"/>
      <c r="N41" s="22"/>
      <c r="O41" s="22"/>
      <c r="P41" s="22"/>
    </row>
    <row r="42" spans="1:16" ht="39" customHeight="1" x14ac:dyDescent="0.15">
      <c r="A42" s="22"/>
      <c r="B42" s="39"/>
      <c r="C42" s="1146" t="s">
        <v>543</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544</v>
      </c>
      <c r="D43" s="1150"/>
      <c r="E43" s="1151"/>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PMo4K+Le8h9q96SFs4tH+MrIhbc0J3BeTfPas3f4GuE52CAxzOhAooeFhfPvo/g5aZDHLY/x0jlka/wIl80Lw==" saltValue="HU0VAcVZwdFwl/2JzDo6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341</v>
      </c>
      <c r="L45" s="60">
        <v>348</v>
      </c>
      <c r="M45" s="60">
        <v>344</v>
      </c>
      <c r="N45" s="60">
        <v>372</v>
      </c>
      <c r="O45" s="61">
        <v>391</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15">
      <c r="A48" s="48"/>
      <c r="B48" s="1179"/>
      <c r="C48" s="1180"/>
      <c r="D48" s="62"/>
      <c r="E48" s="1156" t="s">
        <v>13</v>
      </c>
      <c r="F48" s="1156"/>
      <c r="G48" s="1156"/>
      <c r="H48" s="1156"/>
      <c r="I48" s="1156"/>
      <c r="J48" s="1157"/>
      <c r="K48" s="63">
        <v>31</v>
      </c>
      <c r="L48" s="64">
        <v>29</v>
      </c>
      <c r="M48" s="64">
        <v>21</v>
      </c>
      <c r="N48" s="64">
        <v>18</v>
      </c>
      <c r="O48" s="65">
        <v>17</v>
      </c>
      <c r="P48" s="48"/>
      <c r="Q48" s="48"/>
      <c r="R48" s="48"/>
      <c r="S48" s="48"/>
      <c r="T48" s="48"/>
      <c r="U48" s="48"/>
    </row>
    <row r="49" spans="1:21" ht="30.75" customHeight="1" x14ac:dyDescent="0.15">
      <c r="A49" s="48"/>
      <c r="B49" s="1179"/>
      <c r="C49" s="1180"/>
      <c r="D49" s="62"/>
      <c r="E49" s="1156" t="s">
        <v>14</v>
      </c>
      <c r="F49" s="1156"/>
      <c r="G49" s="1156"/>
      <c r="H49" s="1156"/>
      <c r="I49" s="1156"/>
      <c r="J49" s="1157"/>
      <c r="K49" s="63">
        <v>24</v>
      </c>
      <c r="L49" s="64">
        <v>24</v>
      </c>
      <c r="M49" s="64">
        <v>34</v>
      </c>
      <c r="N49" s="64">
        <v>32</v>
      </c>
      <c r="O49" s="65">
        <v>36</v>
      </c>
      <c r="P49" s="48"/>
      <c r="Q49" s="48"/>
      <c r="R49" s="48"/>
      <c r="S49" s="48"/>
      <c r="T49" s="48"/>
      <c r="U49" s="48"/>
    </row>
    <row r="50" spans="1:21" ht="30.75" customHeight="1" x14ac:dyDescent="0.15">
      <c r="A50" s="48"/>
      <c r="B50" s="1179"/>
      <c r="C50" s="1180"/>
      <c r="D50" s="62"/>
      <c r="E50" s="1156" t="s">
        <v>15</v>
      </c>
      <c r="F50" s="1156"/>
      <c r="G50" s="1156"/>
      <c r="H50" s="1156"/>
      <c r="I50" s="1156"/>
      <c r="J50" s="1157"/>
      <c r="K50" s="63">
        <v>49</v>
      </c>
      <c r="L50" s="64">
        <v>38</v>
      </c>
      <c r="M50" s="64">
        <v>27</v>
      </c>
      <c r="N50" s="64">
        <v>21</v>
      </c>
      <c r="O50" s="65">
        <v>16</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388</v>
      </c>
      <c r="L52" s="64">
        <v>377</v>
      </c>
      <c r="M52" s="64">
        <v>383</v>
      </c>
      <c r="N52" s="64">
        <v>397</v>
      </c>
      <c r="O52" s="65">
        <v>403</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57</v>
      </c>
      <c r="L53" s="69">
        <v>62</v>
      </c>
      <c r="M53" s="69">
        <v>43</v>
      </c>
      <c r="N53" s="69">
        <v>46</v>
      </c>
      <c r="O53" s="70">
        <v>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2" t="s">
        <v>24</v>
      </c>
      <c r="C58" s="1163"/>
      <c r="D58" s="1168" t="s">
        <v>25</v>
      </c>
      <c r="E58" s="1169"/>
      <c r="F58" s="1169"/>
      <c r="G58" s="1169"/>
      <c r="H58" s="1169"/>
      <c r="I58" s="1169"/>
      <c r="J58" s="1170"/>
      <c r="K58" s="83" t="s">
        <v>487</v>
      </c>
      <c r="L58" s="84" t="s">
        <v>487</v>
      </c>
      <c r="M58" s="84" t="s">
        <v>487</v>
      </c>
      <c r="N58" s="84" t="s">
        <v>487</v>
      </c>
      <c r="O58" s="85" t="s">
        <v>487</v>
      </c>
    </row>
    <row r="59" spans="1:21" ht="31.5" customHeight="1" x14ac:dyDescent="0.15">
      <c r="B59" s="1164"/>
      <c r="C59" s="1165"/>
      <c r="D59" s="1171" t="s">
        <v>26</v>
      </c>
      <c r="E59" s="1172"/>
      <c r="F59" s="1172"/>
      <c r="G59" s="1172"/>
      <c r="H59" s="1172"/>
      <c r="I59" s="1172"/>
      <c r="J59" s="1173"/>
      <c r="K59" s="86" t="s">
        <v>487</v>
      </c>
      <c r="L59" s="87" t="s">
        <v>487</v>
      </c>
      <c r="M59" s="87" t="s">
        <v>487</v>
      </c>
      <c r="N59" s="87" t="s">
        <v>487</v>
      </c>
      <c r="O59" s="88" t="s">
        <v>487</v>
      </c>
    </row>
    <row r="60" spans="1:21" ht="31.5" customHeight="1" thickBot="1" x14ac:dyDescent="0.2">
      <c r="B60" s="1166"/>
      <c r="C60" s="1167"/>
      <c r="D60" s="1174" t="s">
        <v>27</v>
      </c>
      <c r="E60" s="1175"/>
      <c r="F60" s="1175"/>
      <c r="G60" s="1175"/>
      <c r="H60" s="1175"/>
      <c r="I60" s="1175"/>
      <c r="J60" s="1176"/>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iq96BjnSNglhIJwm1PMDj4F0r4IEGKRy6yW1EdCn0vis6ZHbrFsci9c8u7Cp0H+Lg+kx69UQiixuELplG4OUQ==" saltValue="Qo2fArwTyZMBFr8e6bQA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7" t="s">
        <v>30</v>
      </c>
      <c r="C41" s="1198"/>
      <c r="D41" s="105"/>
      <c r="E41" s="1199" t="s">
        <v>31</v>
      </c>
      <c r="F41" s="1199"/>
      <c r="G41" s="1199"/>
      <c r="H41" s="1200"/>
      <c r="I41" s="355">
        <v>4907</v>
      </c>
      <c r="J41" s="356">
        <v>5220</v>
      </c>
      <c r="K41" s="356">
        <v>5398</v>
      </c>
      <c r="L41" s="356">
        <v>5697</v>
      </c>
      <c r="M41" s="357">
        <v>5799</v>
      </c>
    </row>
    <row r="42" spans="2:13" ht="27.75" customHeight="1" x14ac:dyDescent="0.15">
      <c r="B42" s="1187"/>
      <c r="C42" s="1188"/>
      <c r="D42" s="106"/>
      <c r="E42" s="1191" t="s">
        <v>32</v>
      </c>
      <c r="F42" s="1191"/>
      <c r="G42" s="1191"/>
      <c r="H42" s="1192"/>
      <c r="I42" s="358">
        <v>121</v>
      </c>
      <c r="J42" s="359">
        <v>83</v>
      </c>
      <c r="K42" s="359">
        <v>56</v>
      </c>
      <c r="L42" s="359">
        <v>35</v>
      </c>
      <c r="M42" s="360">
        <v>20</v>
      </c>
    </row>
    <row r="43" spans="2:13" ht="27.75" customHeight="1" x14ac:dyDescent="0.15">
      <c r="B43" s="1187"/>
      <c r="C43" s="1188"/>
      <c r="D43" s="106"/>
      <c r="E43" s="1191" t="s">
        <v>33</v>
      </c>
      <c r="F43" s="1191"/>
      <c r="G43" s="1191"/>
      <c r="H43" s="1192"/>
      <c r="I43" s="358">
        <v>210</v>
      </c>
      <c r="J43" s="359">
        <v>213</v>
      </c>
      <c r="K43" s="359">
        <v>218</v>
      </c>
      <c r="L43" s="359">
        <v>84</v>
      </c>
      <c r="M43" s="360">
        <v>68</v>
      </c>
    </row>
    <row r="44" spans="2:13" ht="27.75" customHeight="1" x14ac:dyDescent="0.15">
      <c r="B44" s="1187"/>
      <c r="C44" s="1188"/>
      <c r="D44" s="106"/>
      <c r="E44" s="1191" t="s">
        <v>34</v>
      </c>
      <c r="F44" s="1191"/>
      <c r="G44" s="1191"/>
      <c r="H44" s="1192"/>
      <c r="I44" s="358">
        <v>195</v>
      </c>
      <c r="J44" s="359">
        <v>298</v>
      </c>
      <c r="K44" s="359">
        <v>279</v>
      </c>
      <c r="L44" s="359">
        <v>362</v>
      </c>
      <c r="M44" s="360">
        <v>495</v>
      </c>
    </row>
    <row r="45" spans="2:13" ht="27.75" customHeight="1" x14ac:dyDescent="0.15">
      <c r="B45" s="1187"/>
      <c r="C45" s="1188"/>
      <c r="D45" s="106"/>
      <c r="E45" s="1191" t="s">
        <v>35</v>
      </c>
      <c r="F45" s="1191"/>
      <c r="G45" s="1191"/>
      <c r="H45" s="1192"/>
      <c r="I45" s="358">
        <v>495</v>
      </c>
      <c r="J45" s="359">
        <v>402</v>
      </c>
      <c r="K45" s="359">
        <v>390</v>
      </c>
      <c r="L45" s="359">
        <v>413</v>
      </c>
      <c r="M45" s="360">
        <v>405</v>
      </c>
    </row>
    <row r="46" spans="2:13" ht="27.75" customHeight="1" x14ac:dyDescent="0.15">
      <c r="B46" s="1187"/>
      <c r="C46" s="1188"/>
      <c r="D46" s="107"/>
      <c r="E46" s="1191" t="s">
        <v>36</v>
      </c>
      <c r="F46" s="1191"/>
      <c r="G46" s="1191"/>
      <c r="H46" s="1192"/>
      <c r="I46" s="358">
        <v>6</v>
      </c>
      <c r="J46" s="359" t="s">
        <v>487</v>
      </c>
      <c r="K46" s="359" t="s">
        <v>487</v>
      </c>
      <c r="L46" s="359" t="s">
        <v>487</v>
      </c>
      <c r="M46" s="360" t="s">
        <v>487</v>
      </c>
    </row>
    <row r="47" spans="2:13" ht="27.75" customHeight="1" x14ac:dyDescent="0.15">
      <c r="B47" s="1187"/>
      <c r="C47" s="1188"/>
      <c r="D47" s="108"/>
      <c r="E47" s="1201" t="s">
        <v>37</v>
      </c>
      <c r="F47" s="1202"/>
      <c r="G47" s="1202"/>
      <c r="H47" s="1203"/>
      <c r="I47" s="358" t="s">
        <v>487</v>
      </c>
      <c r="J47" s="359" t="s">
        <v>487</v>
      </c>
      <c r="K47" s="359" t="s">
        <v>487</v>
      </c>
      <c r="L47" s="359" t="s">
        <v>487</v>
      </c>
      <c r="M47" s="360" t="s">
        <v>487</v>
      </c>
    </row>
    <row r="48" spans="2:13" ht="27.75" customHeight="1" x14ac:dyDescent="0.15">
      <c r="B48" s="1187"/>
      <c r="C48" s="1188"/>
      <c r="D48" s="106"/>
      <c r="E48" s="1191" t="s">
        <v>38</v>
      </c>
      <c r="F48" s="1191"/>
      <c r="G48" s="1191"/>
      <c r="H48" s="1192"/>
      <c r="I48" s="358" t="s">
        <v>487</v>
      </c>
      <c r="J48" s="359" t="s">
        <v>487</v>
      </c>
      <c r="K48" s="359" t="s">
        <v>487</v>
      </c>
      <c r="L48" s="359" t="s">
        <v>487</v>
      </c>
      <c r="M48" s="360" t="s">
        <v>487</v>
      </c>
    </row>
    <row r="49" spans="2:13" ht="27.75" customHeight="1" x14ac:dyDescent="0.15">
      <c r="B49" s="1189"/>
      <c r="C49" s="1190"/>
      <c r="D49" s="106"/>
      <c r="E49" s="1191" t="s">
        <v>39</v>
      </c>
      <c r="F49" s="1191"/>
      <c r="G49" s="1191"/>
      <c r="H49" s="1192"/>
      <c r="I49" s="358" t="s">
        <v>487</v>
      </c>
      <c r="J49" s="359" t="s">
        <v>487</v>
      </c>
      <c r="K49" s="359" t="s">
        <v>487</v>
      </c>
      <c r="L49" s="359" t="s">
        <v>487</v>
      </c>
      <c r="M49" s="360" t="s">
        <v>487</v>
      </c>
    </row>
    <row r="50" spans="2:13" ht="27.75" customHeight="1" x14ac:dyDescent="0.15">
      <c r="B50" s="1185" t="s">
        <v>40</v>
      </c>
      <c r="C50" s="1186"/>
      <c r="D50" s="109"/>
      <c r="E50" s="1191" t="s">
        <v>41</v>
      </c>
      <c r="F50" s="1191"/>
      <c r="G50" s="1191"/>
      <c r="H50" s="1192"/>
      <c r="I50" s="358">
        <v>2782</v>
      </c>
      <c r="J50" s="359">
        <v>2911</v>
      </c>
      <c r="K50" s="359">
        <v>3373</v>
      </c>
      <c r="L50" s="359">
        <v>3578</v>
      </c>
      <c r="M50" s="360">
        <v>3214</v>
      </c>
    </row>
    <row r="51" spans="2:13" ht="27.75" customHeight="1" x14ac:dyDescent="0.15">
      <c r="B51" s="1187"/>
      <c r="C51" s="1188"/>
      <c r="D51" s="106"/>
      <c r="E51" s="1191" t="s">
        <v>42</v>
      </c>
      <c r="F51" s="1191"/>
      <c r="G51" s="1191"/>
      <c r="H51" s="1192"/>
      <c r="I51" s="358">
        <v>170</v>
      </c>
      <c r="J51" s="359">
        <v>133</v>
      </c>
      <c r="K51" s="359">
        <v>129</v>
      </c>
      <c r="L51" s="359">
        <v>64</v>
      </c>
      <c r="M51" s="360">
        <v>57</v>
      </c>
    </row>
    <row r="52" spans="2:13" ht="27.75" customHeight="1" x14ac:dyDescent="0.15">
      <c r="B52" s="1189"/>
      <c r="C52" s="1190"/>
      <c r="D52" s="106"/>
      <c r="E52" s="1191" t="s">
        <v>43</v>
      </c>
      <c r="F52" s="1191"/>
      <c r="G52" s="1191"/>
      <c r="H52" s="1192"/>
      <c r="I52" s="358">
        <v>4380</v>
      </c>
      <c r="J52" s="359">
        <v>4500</v>
      </c>
      <c r="K52" s="359">
        <v>4787</v>
      </c>
      <c r="L52" s="359">
        <v>4922</v>
      </c>
      <c r="M52" s="360">
        <v>4916</v>
      </c>
    </row>
    <row r="53" spans="2:13" ht="27.75" customHeight="1" thickBot="1" x14ac:dyDescent="0.2">
      <c r="B53" s="1193" t="s">
        <v>19</v>
      </c>
      <c r="C53" s="1194"/>
      <c r="D53" s="110"/>
      <c r="E53" s="1195" t="s">
        <v>44</v>
      </c>
      <c r="F53" s="1195"/>
      <c r="G53" s="1195"/>
      <c r="H53" s="1196"/>
      <c r="I53" s="361">
        <v>-1398</v>
      </c>
      <c r="J53" s="362">
        <v>-1329</v>
      </c>
      <c r="K53" s="362">
        <v>-1947</v>
      </c>
      <c r="L53" s="362">
        <v>-1972</v>
      </c>
      <c r="M53" s="363">
        <v>-1400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AqJA0z7aehkX2q1UZxLRzsuiTlbvNV734mKpBCaY+ambCAFPCLsq2gxeC1tt+I97dwnAb03hHNccFItLOwCcw==" saltValue="6oRjLB/M8jmj2gGhl8dG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2" t="s">
        <v>46</v>
      </c>
      <c r="D55" s="1212"/>
      <c r="E55" s="1213"/>
      <c r="F55" s="122">
        <v>975</v>
      </c>
      <c r="G55" s="122">
        <v>831</v>
      </c>
      <c r="H55" s="123">
        <v>656</v>
      </c>
    </row>
    <row r="56" spans="2:8" ht="52.5" customHeight="1" x14ac:dyDescent="0.15">
      <c r="B56" s="124"/>
      <c r="C56" s="1214" t="s">
        <v>47</v>
      </c>
      <c r="D56" s="1214"/>
      <c r="E56" s="1215"/>
      <c r="F56" s="125">
        <v>143</v>
      </c>
      <c r="G56" s="125">
        <v>243</v>
      </c>
      <c r="H56" s="126">
        <v>276</v>
      </c>
    </row>
    <row r="57" spans="2:8" ht="53.25" customHeight="1" x14ac:dyDescent="0.15">
      <c r="B57" s="124"/>
      <c r="C57" s="1216" t="s">
        <v>48</v>
      </c>
      <c r="D57" s="1216"/>
      <c r="E57" s="1217"/>
      <c r="F57" s="127">
        <v>1530</v>
      </c>
      <c r="G57" s="127">
        <v>1720</v>
      </c>
      <c r="H57" s="128">
        <v>1596</v>
      </c>
    </row>
    <row r="58" spans="2:8" ht="45.75" customHeight="1" x14ac:dyDescent="0.15">
      <c r="B58" s="129"/>
      <c r="C58" s="1204" t="s">
        <v>561</v>
      </c>
      <c r="D58" s="1205"/>
      <c r="E58" s="1206"/>
      <c r="F58" s="130">
        <v>513</v>
      </c>
      <c r="G58" s="130">
        <v>702</v>
      </c>
      <c r="H58" s="131">
        <v>573</v>
      </c>
    </row>
    <row r="59" spans="2:8" ht="45.75" customHeight="1" x14ac:dyDescent="0.15">
      <c r="B59" s="129"/>
      <c r="C59" s="1204" t="s">
        <v>562</v>
      </c>
      <c r="D59" s="1205"/>
      <c r="E59" s="1206"/>
      <c r="F59" s="130">
        <v>287</v>
      </c>
      <c r="G59" s="130">
        <v>287</v>
      </c>
      <c r="H59" s="131">
        <v>287</v>
      </c>
    </row>
    <row r="60" spans="2:8" ht="45.75" customHeight="1" x14ac:dyDescent="0.15">
      <c r="B60" s="129"/>
      <c r="C60" s="1204" t="s">
        <v>563</v>
      </c>
      <c r="D60" s="1205"/>
      <c r="E60" s="1206"/>
      <c r="F60" s="130">
        <v>212</v>
      </c>
      <c r="G60" s="130">
        <v>212</v>
      </c>
      <c r="H60" s="131">
        <v>212</v>
      </c>
    </row>
    <row r="61" spans="2:8" ht="45.75" customHeight="1" x14ac:dyDescent="0.15">
      <c r="B61" s="129"/>
      <c r="C61" s="1204" t="s">
        <v>564</v>
      </c>
      <c r="D61" s="1205"/>
      <c r="E61" s="1206"/>
      <c r="F61" s="130">
        <v>200</v>
      </c>
      <c r="G61" s="130">
        <v>175</v>
      </c>
      <c r="H61" s="131">
        <v>180</v>
      </c>
    </row>
    <row r="62" spans="2:8" ht="45.75" customHeight="1" thickBot="1" x14ac:dyDescent="0.2">
      <c r="B62" s="132"/>
      <c r="C62" s="1207" t="s">
        <v>565</v>
      </c>
      <c r="D62" s="1208"/>
      <c r="E62" s="1209"/>
      <c r="F62" s="133">
        <v>58</v>
      </c>
      <c r="G62" s="133">
        <v>85</v>
      </c>
      <c r="H62" s="134">
        <v>107</v>
      </c>
    </row>
    <row r="63" spans="2:8" ht="52.5" customHeight="1" thickBot="1" x14ac:dyDescent="0.2">
      <c r="B63" s="135"/>
      <c r="C63" s="1210" t="s">
        <v>49</v>
      </c>
      <c r="D63" s="1210"/>
      <c r="E63" s="1211"/>
      <c r="F63" s="136">
        <v>2648</v>
      </c>
      <c r="G63" s="136">
        <v>2794</v>
      </c>
      <c r="H63" s="137">
        <v>2528</v>
      </c>
    </row>
    <row r="64" spans="2:8" x14ac:dyDescent="0.15"/>
  </sheetData>
  <sheetProtection algorithmName="SHA-512" hashValue="bDN/ydpdeuU4u/Qzv7AC7nMt6Y2J8lOP8UsuFLP81MDdUoS8RuI5T0OkIAivefMzBQmGEZUJi6DzWXlZIyLIAw==" saltValue="kEjUr5z6DCu8mw43S2qh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26482</v>
      </c>
      <c r="E3" s="156"/>
      <c r="F3" s="157">
        <v>87464</v>
      </c>
      <c r="G3" s="158"/>
      <c r="H3" s="159"/>
    </row>
    <row r="4" spans="1:8" x14ac:dyDescent="0.15">
      <c r="A4" s="160"/>
      <c r="B4" s="161"/>
      <c r="C4" s="162"/>
      <c r="D4" s="163">
        <v>19366</v>
      </c>
      <c r="E4" s="164"/>
      <c r="F4" s="165">
        <v>47479</v>
      </c>
      <c r="G4" s="166"/>
      <c r="H4" s="167"/>
    </row>
    <row r="5" spans="1:8" x14ac:dyDescent="0.15">
      <c r="A5" s="148" t="s">
        <v>520</v>
      </c>
      <c r="B5" s="153"/>
      <c r="C5" s="154"/>
      <c r="D5" s="155">
        <v>41488</v>
      </c>
      <c r="E5" s="156"/>
      <c r="F5" s="157">
        <v>96248</v>
      </c>
      <c r="G5" s="158"/>
      <c r="H5" s="159"/>
    </row>
    <row r="6" spans="1:8" x14ac:dyDescent="0.15">
      <c r="A6" s="160"/>
      <c r="B6" s="161"/>
      <c r="C6" s="162"/>
      <c r="D6" s="163">
        <v>32917</v>
      </c>
      <c r="E6" s="164"/>
      <c r="F6" s="165">
        <v>55768</v>
      </c>
      <c r="G6" s="166"/>
      <c r="H6" s="167"/>
    </row>
    <row r="7" spans="1:8" x14ac:dyDescent="0.15">
      <c r="A7" s="148" t="s">
        <v>521</v>
      </c>
      <c r="B7" s="153"/>
      <c r="C7" s="154"/>
      <c r="D7" s="155">
        <v>33993</v>
      </c>
      <c r="E7" s="156"/>
      <c r="F7" s="157">
        <v>76413</v>
      </c>
      <c r="G7" s="158"/>
      <c r="H7" s="159"/>
    </row>
    <row r="8" spans="1:8" x14ac:dyDescent="0.15">
      <c r="A8" s="160"/>
      <c r="B8" s="161"/>
      <c r="C8" s="162"/>
      <c r="D8" s="163">
        <v>28068</v>
      </c>
      <c r="E8" s="164"/>
      <c r="F8" s="165">
        <v>39658</v>
      </c>
      <c r="G8" s="166"/>
      <c r="H8" s="167"/>
    </row>
    <row r="9" spans="1:8" x14ac:dyDescent="0.15">
      <c r="A9" s="148" t="s">
        <v>522</v>
      </c>
      <c r="B9" s="153"/>
      <c r="C9" s="154"/>
      <c r="D9" s="155">
        <v>60038</v>
      </c>
      <c r="E9" s="156"/>
      <c r="F9" s="157">
        <v>66481</v>
      </c>
      <c r="G9" s="158"/>
      <c r="H9" s="159"/>
    </row>
    <row r="10" spans="1:8" x14ac:dyDescent="0.15">
      <c r="A10" s="160"/>
      <c r="B10" s="161"/>
      <c r="C10" s="162"/>
      <c r="D10" s="163">
        <v>27380</v>
      </c>
      <c r="E10" s="164"/>
      <c r="F10" s="165">
        <v>36120</v>
      </c>
      <c r="G10" s="166"/>
      <c r="H10" s="167"/>
    </row>
    <row r="11" spans="1:8" x14ac:dyDescent="0.15">
      <c r="A11" s="148" t="s">
        <v>523</v>
      </c>
      <c r="B11" s="153"/>
      <c r="C11" s="154"/>
      <c r="D11" s="155">
        <v>52909</v>
      </c>
      <c r="E11" s="156"/>
      <c r="F11" s="157">
        <v>67825</v>
      </c>
      <c r="G11" s="158"/>
      <c r="H11" s="159"/>
    </row>
    <row r="12" spans="1:8" x14ac:dyDescent="0.15">
      <c r="A12" s="160"/>
      <c r="B12" s="161"/>
      <c r="C12" s="168"/>
      <c r="D12" s="163">
        <v>48643</v>
      </c>
      <c r="E12" s="164"/>
      <c r="F12" s="165">
        <v>39417</v>
      </c>
      <c r="G12" s="166"/>
      <c r="H12" s="167"/>
    </row>
    <row r="13" spans="1:8" x14ac:dyDescent="0.15">
      <c r="A13" s="148"/>
      <c r="B13" s="153"/>
      <c r="C13" s="169"/>
      <c r="D13" s="170">
        <v>42982</v>
      </c>
      <c r="E13" s="171"/>
      <c r="F13" s="172">
        <v>78886</v>
      </c>
      <c r="G13" s="173"/>
      <c r="H13" s="159"/>
    </row>
    <row r="14" spans="1:8" x14ac:dyDescent="0.15">
      <c r="A14" s="160"/>
      <c r="B14" s="161"/>
      <c r="C14" s="162"/>
      <c r="D14" s="163">
        <v>31275</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6.23</v>
      </c>
      <c r="C19" s="174">
        <f>ROUND(VALUE(SUBSTITUTE(実質収支比率等に係る経年分析!G$48,"▲","-")),2)</f>
        <v>5.49</v>
      </c>
      <c r="D19" s="174">
        <f>ROUND(VALUE(SUBSTITUTE(実質収支比率等に係る経年分析!H$48,"▲","-")),2)</f>
        <v>6.79</v>
      </c>
      <c r="E19" s="174">
        <f>ROUND(VALUE(SUBSTITUTE(実質収支比率等に係る経年分析!I$48,"▲","-")),2)</f>
        <v>6.8</v>
      </c>
      <c r="F19" s="174">
        <f>ROUND(VALUE(SUBSTITUTE(実質収支比率等に係る経年分析!J$48,"▲","-")),2)</f>
        <v>6.64</v>
      </c>
    </row>
    <row r="20" spans="1:11" x14ac:dyDescent="0.15">
      <c r="A20" s="174" t="s">
        <v>53</v>
      </c>
      <c r="B20" s="174">
        <f>ROUND(VALUE(SUBSTITUTE(実質収支比率等に係る経年分析!F$47,"▲","-")),2)</f>
        <v>29.43</v>
      </c>
      <c r="C20" s="174">
        <f>ROUND(VALUE(SUBSTITUTE(実質収支比率等に係る経年分析!G$47,"▲","-")),2)</f>
        <v>27.4</v>
      </c>
      <c r="D20" s="174">
        <f>ROUND(VALUE(SUBSTITUTE(実質収支比率等に係る経年分析!H$47,"▲","-")),2)</f>
        <v>23.74</v>
      </c>
      <c r="E20" s="174">
        <f>ROUND(VALUE(SUBSTITUTE(実質収支比率等に係る経年分析!I$47,"▲","-")),2)</f>
        <v>20.66</v>
      </c>
      <c r="F20" s="174">
        <f>ROUND(VALUE(SUBSTITUTE(実質収支比率等に係る経年分析!J$47,"▲","-")),2)</f>
        <v>15.9</v>
      </c>
    </row>
    <row r="21" spans="1:11" x14ac:dyDescent="0.15">
      <c r="A21" s="174" t="s">
        <v>54</v>
      </c>
      <c r="B21" s="174">
        <f>IF(ISNUMBER(VALUE(SUBSTITUTE(実質収支比率等に係る経年分析!F$49,"▲","-"))),ROUND(VALUE(SUBSTITUTE(実質収支比率等に係る経年分析!F$49,"▲","-")),2),NA())</f>
        <v>2.2400000000000002</v>
      </c>
      <c r="C21" s="174">
        <f>IF(ISNUMBER(VALUE(SUBSTITUTE(実質収支比率等に係る経年分析!G$49,"▲","-"))),ROUND(VALUE(SUBSTITUTE(実質収支比率等に係る経年分析!G$49,"▲","-")),2),NA())</f>
        <v>-1.17</v>
      </c>
      <c r="D21" s="174">
        <f>IF(ISNUMBER(VALUE(SUBSTITUTE(実質収支比率等に係る経年分析!H$49,"▲","-"))),ROUND(VALUE(SUBSTITUTE(実質収支比率等に係る経年分析!H$49,"▲","-")),2),NA())</f>
        <v>-0.19</v>
      </c>
      <c r="E21" s="174">
        <f>IF(ISNUMBER(VALUE(SUBSTITUTE(実質収支比率等に係る経年分析!I$49,"▲","-"))),ROUND(VALUE(SUBSTITUTE(実質収支比率等に係る経年分析!I$49,"▲","-")),2),NA())</f>
        <v>-3.71</v>
      </c>
      <c r="F21" s="174">
        <f>IF(ISNUMBER(VALUE(SUBSTITUTE(実質収支比率等に係る経年分析!J$49,"▲","-"))),ROUND(VALUE(SUBSTITUTE(実質収支比率等に係る経年分析!J$49,"▲","-")),2),NA())</f>
        <v>-4.25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霊園事業特別会計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国民健康保険特別会計（施設勘定）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388</v>
      </c>
      <c r="E42" s="176"/>
      <c r="F42" s="176"/>
      <c r="G42" s="176">
        <f>'実質公債費比率（分子）の構造'!L$52</f>
        <v>377</v>
      </c>
      <c r="H42" s="176"/>
      <c r="I42" s="176"/>
      <c r="J42" s="176">
        <f>'実質公債費比率（分子）の構造'!M$52</f>
        <v>383</v>
      </c>
      <c r="K42" s="176"/>
      <c r="L42" s="176"/>
      <c r="M42" s="176">
        <f>'実質公債費比率（分子）の構造'!N$52</f>
        <v>397</v>
      </c>
      <c r="N42" s="176"/>
      <c r="O42" s="176"/>
      <c r="P42" s="176">
        <f>'実質公債費比率（分子）の構造'!O$52</f>
        <v>403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49</v>
      </c>
      <c r="C44" s="176"/>
      <c r="D44" s="176"/>
      <c r="E44" s="176">
        <f>'実質公債費比率（分子）の構造'!L$50</f>
        <v>38</v>
      </c>
      <c r="F44" s="176"/>
      <c r="G44" s="176"/>
      <c r="H44" s="176">
        <f>'実質公債費比率（分子）の構造'!M$50</f>
        <v>27</v>
      </c>
      <c r="I44" s="176"/>
      <c r="J44" s="176"/>
      <c r="K44" s="176">
        <f>'実質公債費比率（分子）の構造'!N$50</f>
        <v>21</v>
      </c>
      <c r="L44" s="176"/>
      <c r="M44" s="176"/>
      <c r="N44" s="176">
        <f>'実質公債費比率（分子）の構造'!O$50</f>
        <v>16</v>
      </c>
      <c r="O44" s="176"/>
      <c r="P44" s="176"/>
    </row>
    <row r="45" spans="1:16" x14ac:dyDescent="0.15">
      <c r="A45" s="176" t="s">
        <v>63</v>
      </c>
      <c r="B45" s="176">
        <f>'実質公債費比率（分子）の構造'!K$49</f>
        <v>24</v>
      </c>
      <c r="C45" s="176"/>
      <c r="D45" s="176"/>
      <c r="E45" s="176">
        <f>'実質公債費比率（分子）の構造'!L$49</f>
        <v>24</v>
      </c>
      <c r="F45" s="176"/>
      <c r="G45" s="176"/>
      <c r="H45" s="176">
        <f>'実質公債費比率（分子）の構造'!M$49</f>
        <v>34</v>
      </c>
      <c r="I45" s="176"/>
      <c r="J45" s="176"/>
      <c r="K45" s="176">
        <f>'実質公債費比率（分子）の構造'!N$49</f>
        <v>32</v>
      </c>
      <c r="L45" s="176"/>
      <c r="M45" s="176"/>
      <c r="N45" s="176">
        <f>'実質公債費比率（分子）の構造'!O$49</f>
        <v>36</v>
      </c>
      <c r="O45" s="176"/>
      <c r="P45" s="176"/>
    </row>
    <row r="46" spans="1:16" x14ac:dyDescent="0.15">
      <c r="A46" s="176" t="s">
        <v>64</v>
      </c>
      <c r="B46" s="176">
        <f>'実質公債費比率（分子）の構造'!K$48</f>
        <v>31</v>
      </c>
      <c r="C46" s="176"/>
      <c r="D46" s="176"/>
      <c r="E46" s="176">
        <f>'実質公債費比率（分子）の構造'!L$48</f>
        <v>29</v>
      </c>
      <c r="F46" s="176"/>
      <c r="G46" s="176"/>
      <c r="H46" s="176">
        <f>'実質公債費比率（分子）の構造'!M$48</f>
        <v>21</v>
      </c>
      <c r="I46" s="176"/>
      <c r="J46" s="176"/>
      <c r="K46" s="176">
        <f>'実質公債費比率（分子）の構造'!N$48</f>
        <v>18</v>
      </c>
      <c r="L46" s="176"/>
      <c r="M46" s="176"/>
      <c r="N46" s="176">
        <f>'実質公債費比率（分子）の構造'!O$48</f>
        <v>17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341</v>
      </c>
      <c r="C49" s="176"/>
      <c r="D49" s="176"/>
      <c r="E49" s="176">
        <f>'実質公債費比率（分子）の構造'!L$45</f>
        <v>348</v>
      </c>
      <c r="F49" s="176"/>
      <c r="G49" s="176"/>
      <c r="H49" s="176">
        <f>'実質公債費比率（分子）の構造'!M$45</f>
        <v>344</v>
      </c>
      <c r="I49" s="176"/>
      <c r="J49" s="176"/>
      <c r="K49" s="176">
        <f>'実質公債費比率（分子）の構造'!N$45</f>
        <v>372</v>
      </c>
      <c r="L49" s="176"/>
      <c r="M49" s="176"/>
      <c r="N49" s="176">
        <f>'実質公債費比率（分子）の構造'!O$45</f>
        <v>391</v>
      </c>
      <c r="O49" s="176"/>
      <c r="P49" s="176"/>
    </row>
    <row r="50" spans="1:16" x14ac:dyDescent="0.15">
      <c r="A50" s="176" t="s">
        <v>67</v>
      </c>
      <c r="B50" s="176" t="e">
        <f>NA()</f>
        <v>#N/A</v>
      </c>
      <c r="C50" s="176">
        <f>IF(ISNUMBER('実質公債費比率（分子）の構造'!K$53),'実質公債費比率（分子）の構造'!K$53,NA())</f>
        <v>57</v>
      </c>
      <c r="D50" s="176" t="e">
        <f>NA()</f>
        <v>#N/A</v>
      </c>
      <c r="E50" s="176" t="e">
        <f>NA()</f>
        <v>#N/A</v>
      </c>
      <c r="F50" s="176">
        <f>IF(ISNUMBER('実質公債費比率（分子）の構造'!L$53),'実質公債費比率（分子）の構造'!L$53,NA())</f>
        <v>62</v>
      </c>
      <c r="G50" s="176" t="e">
        <f>NA()</f>
        <v>#N/A</v>
      </c>
      <c r="H50" s="176" t="e">
        <f>NA()</f>
        <v>#N/A</v>
      </c>
      <c r="I50" s="176">
        <f>IF(ISNUMBER('実質公債費比率（分子）の構造'!M$53),'実質公債費比率（分子）の構造'!M$53,NA())</f>
        <v>43</v>
      </c>
      <c r="J50" s="176" t="e">
        <f>NA()</f>
        <v>#N/A</v>
      </c>
      <c r="K50" s="176" t="e">
        <f>NA()</f>
        <v>#N/A</v>
      </c>
      <c r="L50" s="176">
        <f>IF(ISNUMBER('実質公債費比率（分子）の構造'!N$53),'実質公債費比率（分子）の構造'!N$53,NA())</f>
        <v>46</v>
      </c>
      <c r="M50" s="176" t="e">
        <f>NA()</f>
        <v>#N/A</v>
      </c>
      <c r="N50" s="176" t="e">
        <f>NA()</f>
        <v>#N/A</v>
      </c>
      <c r="O50" s="176">
        <f>IF(ISNUMBER('実質公債費比率（分子）の構造'!O$53),'実質公債費比率（分子）の構造'!O$53,NA())</f>
        <v>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4380</v>
      </c>
      <c r="E56" s="175"/>
      <c r="F56" s="175"/>
      <c r="G56" s="175">
        <f>'将来負担比率（分子）の構造'!J$52</f>
        <v>4500</v>
      </c>
      <c r="H56" s="175"/>
      <c r="I56" s="175"/>
      <c r="J56" s="175">
        <f>'将来負担比率（分子）の構造'!K$52</f>
        <v>4787</v>
      </c>
      <c r="K56" s="175"/>
      <c r="L56" s="175"/>
      <c r="M56" s="175">
        <f>'将来負担比率（分子）の構造'!L$52</f>
        <v>4922</v>
      </c>
      <c r="N56" s="175"/>
      <c r="O56" s="175"/>
      <c r="P56" s="175">
        <f>'将来負担比率（分子）の構造'!M$52</f>
        <v>4916</v>
      </c>
    </row>
    <row r="57" spans="1:16" x14ac:dyDescent="0.15">
      <c r="A57" s="175" t="s">
        <v>42</v>
      </c>
      <c r="B57" s="175"/>
      <c r="C57" s="175"/>
      <c r="D57" s="175">
        <f>'将来負担比率（分子）の構造'!I$51</f>
        <v>170</v>
      </c>
      <c r="E57" s="175"/>
      <c r="F57" s="175"/>
      <c r="G57" s="175">
        <f>'将来負担比率（分子）の構造'!J$51</f>
        <v>133</v>
      </c>
      <c r="H57" s="175"/>
      <c r="I57" s="175"/>
      <c r="J57" s="175">
        <f>'将来負担比率（分子）の構造'!K$51</f>
        <v>129</v>
      </c>
      <c r="K57" s="175"/>
      <c r="L57" s="175"/>
      <c r="M57" s="175">
        <f>'将来負担比率（分子）の構造'!L$51</f>
        <v>64</v>
      </c>
      <c r="N57" s="175"/>
      <c r="O57" s="175"/>
      <c r="P57" s="175">
        <f>'将来負担比率（分子）の構造'!M$51</f>
        <v>57</v>
      </c>
    </row>
    <row r="58" spans="1:16" x14ac:dyDescent="0.15">
      <c r="A58" s="175" t="s">
        <v>41</v>
      </c>
      <c r="B58" s="175"/>
      <c r="C58" s="175"/>
      <c r="D58" s="175">
        <f>'将来負担比率（分子）の構造'!I$50</f>
        <v>2782</v>
      </c>
      <c r="E58" s="175"/>
      <c r="F58" s="175"/>
      <c r="G58" s="175">
        <f>'将来負担比率（分子）の構造'!J$50</f>
        <v>2911</v>
      </c>
      <c r="H58" s="175"/>
      <c r="I58" s="175"/>
      <c r="J58" s="175">
        <f>'将来負担比率（分子）の構造'!K$50</f>
        <v>3373</v>
      </c>
      <c r="K58" s="175"/>
      <c r="L58" s="175"/>
      <c r="M58" s="175">
        <f>'将来負担比率（分子）の構造'!L$50</f>
        <v>3578</v>
      </c>
      <c r="N58" s="175"/>
      <c r="O58" s="175"/>
      <c r="P58" s="175">
        <f>'将来負担比率（分子）の構造'!M$50</f>
        <v>3214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495</v>
      </c>
      <c r="C62" s="175"/>
      <c r="D62" s="175"/>
      <c r="E62" s="175">
        <f>'将来負担比率（分子）の構造'!J$45</f>
        <v>402</v>
      </c>
      <c r="F62" s="175"/>
      <c r="G62" s="175"/>
      <c r="H62" s="175">
        <f>'将来負担比率（分子）の構造'!K$45</f>
        <v>390</v>
      </c>
      <c r="I62" s="175"/>
      <c r="J62" s="175"/>
      <c r="K62" s="175">
        <f>'将来負担比率（分子）の構造'!L$45</f>
        <v>413</v>
      </c>
      <c r="L62" s="175"/>
      <c r="M62" s="175"/>
      <c r="N62" s="175">
        <f>'将来負担比率（分子）の構造'!M$45</f>
        <v>405</v>
      </c>
      <c r="O62" s="175"/>
      <c r="P62" s="175"/>
    </row>
    <row r="63" spans="1:16" x14ac:dyDescent="0.15">
      <c r="A63" s="175" t="s">
        <v>34</v>
      </c>
      <c r="B63" s="175">
        <f>'将来負担比率（分子）の構造'!I$44</f>
        <v>195</v>
      </c>
      <c r="C63" s="175"/>
      <c r="D63" s="175"/>
      <c r="E63" s="175">
        <f>'将来負担比率（分子）の構造'!J$44</f>
        <v>298</v>
      </c>
      <c r="F63" s="175"/>
      <c r="G63" s="175"/>
      <c r="H63" s="175">
        <f>'将来負担比率（分子）の構造'!K$44</f>
        <v>279</v>
      </c>
      <c r="I63" s="175"/>
      <c r="J63" s="175"/>
      <c r="K63" s="175">
        <f>'将来負担比率（分子）の構造'!L$44</f>
        <v>362</v>
      </c>
      <c r="L63" s="175"/>
      <c r="M63" s="175"/>
      <c r="N63" s="175">
        <f>'将来負担比率（分子）の構造'!M$44</f>
        <v>495</v>
      </c>
      <c r="O63" s="175"/>
      <c r="P63" s="175"/>
    </row>
    <row r="64" spans="1:16" x14ac:dyDescent="0.15">
      <c r="A64" s="175" t="s">
        <v>33</v>
      </c>
      <c r="B64" s="175">
        <f>'将来負担比率（分子）の構造'!I$43</f>
        <v>210</v>
      </c>
      <c r="C64" s="175"/>
      <c r="D64" s="175"/>
      <c r="E64" s="175">
        <f>'将来負担比率（分子）の構造'!J$43</f>
        <v>213</v>
      </c>
      <c r="F64" s="175"/>
      <c r="G64" s="175"/>
      <c r="H64" s="175">
        <f>'将来負担比率（分子）の構造'!K$43</f>
        <v>218</v>
      </c>
      <c r="I64" s="175"/>
      <c r="J64" s="175"/>
      <c r="K64" s="175">
        <f>'将来負担比率（分子）の構造'!L$43</f>
        <v>84</v>
      </c>
      <c r="L64" s="175"/>
      <c r="M64" s="175"/>
      <c r="N64" s="175">
        <f>'将来負担比率（分子）の構造'!M$43</f>
        <v>68</v>
      </c>
      <c r="O64" s="175"/>
      <c r="P64" s="175"/>
    </row>
    <row r="65" spans="1:16" x14ac:dyDescent="0.15">
      <c r="A65" s="175" t="s">
        <v>32</v>
      </c>
      <c r="B65" s="175">
        <f>'将来負担比率（分子）の構造'!I$42</f>
        <v>121</v>
      </c>
      <c r="C65" s="175"/>
      <c r="D65" s="175"/>
      <c r="E65" s="175">
        <f>'将来負担比率（分子）の構造'!J$42</f>
        <v>83</v>
      </c>
      <c r="F65" s="175"/>
      <c r="G65" s="175"/>
      <c r="H65" s="175">
        <f>'将来負担比率（分子）の構造'!K$42</f>
        <v>56</v>
      </c>
      <c r="I65" s="175"/>
      <c r="J65" s="175"/>
      <c r="K65" s="175">
        <f>'将来負担比率（分子）の構造'!L$42</f>
        <v>35</v>
      </c>
      <c r="L65" s="175"/>
      <c r="M65" s="175"/>
      <c r="N65" s="175">
        <f>'将来負担比率（分子）の構造'!M$42</f>
        <v>20</v>
      </c>
      <c r="O65" s="175"/>
      <c r="P65" s="175"/>
    </row>
    <row r="66" spans="1:16" x14ac:dyDescent="0.15">
      <c r="A66" s="175" t="s">
        <v>31</v>
      </c>
      <c r="B66" s="175">
        <f>'将来負担比率（分子）の構造'!I$41</f>
        <v>4907</v>
      </c>
      <c r="C66" s="175"/>
      <c r="D66" s="175"/>
      <c r="E66" s="175">
        <f>'将来負担比率（分子）の構造'!J$41</f>
        <v>5220</v>
      </c>
      <c r="F66" s="175"/>
      <c r="G66" s="175"/>
      <c r="H66" s="175">
        <f>'将来負担比率（分子）の構造'!K$41</f>
        <v>5398</v>
      </c>
      <c r="I66" s="175"/>
      <c r="J66" s="175"/>
      <c r="K66" s="175">
        <f>'将来負担比率（分子）の構造'!L$41</f>
        <v>5697</v>
      </c>
      <c r="L66" s="175"/>
      <c r="M66" s="175"/>
      <c r="N66" s="175">
        <f>'将来負担比率（分子）の構造'!M$41</f>
        <v>5799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975</v>
      </c>
      <c r="C72" s="179">
        <f>基金残高に係る経年分析!G55</f>
        <v>831</v>
      </c>
      <c r="D72" s="179">
        <f>基金残高に係る経年分析!H55</f>
        <v>656</v>
      </c>
    </row>
    <row r="73" spans="1:16" x14ac:dyDescent="0.15">
      <c r="A73" s="178" t="s">
        <v>74</v>
      </c>
      <c r="B73" s="179">
        <f>基金残高に係る経年分析!F56</f>
        <v>143</v>
      </c>
      <c r="C73" s="179">
        <f>基金残高に係る経年分析!G56</f>
        <v>243</v>
      </c>
      <c r="D73" s="179">
        <f>基金残高に係る経年分析!H56</f>
        <v>276</v>
      </c>
    </row>
    <row r="74" spans="1:16" x14ac:dyDescent="0.15">
      <c r="A74" s="178" t="s">
        <v>75</v>
      </c>
      <c r="B74" s="179">
        <f>基金残高に係る経年分析!F57</f>
        <v>1530</v>
      </c>
      <c r="C74" s="179">
        <f>基金残高に係る経年分析!G57</f>
        <v>1720</v>
      </c>
      <c r="D74" s="179">
        <f>基金残高に係る経年分析!H57</f>
        <v>1596</v>
      </c>
    </row>
  </sheetData>
  <sheetProtection algorithmName="SHA-512" hashValue="d1EjPb6Uj+uD9R9zt6/twXN2CLR5/fpAH1C9n0WxCu5WVQYSmVzxsUNJae5CRtkQNWOMpwwTxfkxnrn3NCMnPA==" saltValue="DsxtSQG6LMiysBcDbIU7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2025-03-17T01:13:48Z</cp:lastPrinted>
  <dcterms:created xsi:type="dcterms:W3CDTF">2025-02-19T01:13:19Z</dcterms:created>
  <dcterms:modified xsi:type="dcterms:W3CDTF">2025-03-27T04:45:20Z</dcterms:modified>
  <cp:category/>
</cp:coreProperties>
</file>