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65" activeTab="3"/>
  </bookViews>
  <sheets>
    <sheet name="総括表(1)" sheetId="1" r:id="rId1"/>
    <sheet name="総括表(2)" sheetId="2" r:id="rId2"/>
    <sheet name="総括表(3)" sheetId="3" r:id="rId3"/>
    <sheet name="内訳表" sheetId="4" r:id="rId4"/>
  </sheets>
  <definedNames/>
  <calcPr fullCalcOnLoad="1"/>
</workbook>
</file>

<file path=xl/sharedStrings.xml><?xml version="1.0" encoding="utf-8"?>
<sst xmlns="http://schemas.openxmlformats.org/spreadsheetml/2006/main" count="193" uniqueCount="132">
  <si>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</si>
  <si>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</si>
  <si>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</si>
  <si>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</si>
  <si>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</si>
  <si>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</si>
  <si>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</si>
  <si>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</si>
  <si>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</si>
  <si>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</si>
  <si>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</si>
  <si>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</si>
  <si>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</si>
  <si>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</si>
  <si>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</si>
  <si>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</si>
  <si>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</si>
  <si>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茨城町</t>
  </si>
  <si>
    <t>小川町</t>
  </si>
  <si>
    <t>美野里町</t>
  </si>
  <si>
    <t>大洗町</t>
  </si>
  <si>
    <t>友部町</t>
  </si>
  <si>
    <t>岩間町</t>
  </si>
  <si>
    <t>東海村</t>
  </si>
  <si>
    <t>大子町</t>
  </si>
  <si>
    <t>美浦村</t>
  </si>
  <si>
    <t>阿見町</t>
  </si>
  <si>
    <t>河内町</t>
  </si>
  <si>
    <t>玉里村</t>
  </si>
  <si>
    <t>新治村</t>
  </si>
  <si>
    <t>伊奈町</t>
  </si>
  <si>
    <t>谷和原村</t>
  </si>
  <si>
    <t>八千代町</t>
  </si>
  <si>
    <t>五霞町</t>
  </si>
  <si>
    <t>境町</t>
  </si>
  <si>
    <t>利根町</t>
  </si>
  <si>
    <t>納税義務者</t>
  </si>
  <si>
    <t>（人）</t>
  </si>
  <si>
    <t>決定価格</t>
  </si>
  <si>
    <t>課税標準額</t>
  </si>
  <si>
    <t>（千円）</t>
  </si>
  <si>
    <t>小計</t>
  </si>
  <si>
    <t>法定免税点未満のもの</t>
  </si>
  <si>
    <t>法定免税点以上のもの</t>
  </si>
  <si>
    <t>総　　数</t>
  </si>
  <si>
    <t>個　　人</t>
  </si>
  <si>
    <t>法　　人</t>
  </si>
  <si>
    <t>合　　計</t>
  </si>
  <si>
    <t>特例適用　　　　　　　　</t>
  </si>
  <si>
    <t>（千円）</t>
  </si>
  <si>
    <t>特例非適用</t>
  </si>
  <si>
    <t>決定価格</t>
  </si>
  <si>
    <t>種　　　類</t>
  </si>
  <si>
    <t>機械及び装置</t>
  </si>
  <si>
    <t>車両及び運搬具</t>
  </si>
  <si>
    <t>（ハ）＋（ニ）＋（ホ）</t>
  </si>
  <si>
    <t>構　　築　　物</t>
  </si>
  <si>
    <t>船　　　　　舶</t>
  </si>
  <si>
    <t>航　　空　　機</t>
  </si>
  <si>
    <t>調　　整　　額</t>
  </si>
  <si>
    <t>小　　計　　　（ハ）</t>
  </si>
  <si>
    <t>小　　計　　　（ニ）</t>
  </si>
  <si>
    <t>県知事が価格等を決定し，配分したもの</t>
  </si>
  <si>
    <t>県分の額</t>
  </si>
  <si>
    <t>同</t>
  </si>
  <si>
    <t>上</t>
  </si>
  <si>
    <t>法第７４３条第１項の規定により県知事が価格等を決定したもの　　　　（ホ）</t>
  </si>
  <si>
    <t>総務大臣が価格等を決定したもの</t>
  </si>
  <si>
    <t>課税標準額（千円）</t>
  </si>
  <si>
    <t>県知事が価格等を決定したもの</t>
  </si>
  <si>
    <t>法第７４３条第１項の規定により</t>
  </si>
  <si>
    <t>総　　数</t>
  </si>
  <si>
    <t>法定免税点未満のもの</t>
  </si>
  <si>
    <t>法定免税点以上のもの</t>
  </si>
  <si>
    <t>個　　人</t>
  </si>
  <si>
    <t>法　　人</t>
  </si>
  <si>
    <t>合　　計</t>
  </si>
  <si>
    <t>種　　　類</t>
  </si>
  <si>
    <t>決定価格</t>
  </si>
  <si>
    <t>課税標準額</t>
  </si>
  <si>
    <t>（千円）</t>
  </si>
  <si>
    <t>構　　築　　物</t>
  </si>
  <si>
    <t>機械及び装置</t>
  </si>
  <si>
    <t>船　　　　　舶</t>
  </si>
  <si>
    <t>航　　空　　機</t>
  </si>
  <si>
    <t>車両及び運搬具</t>
  </si>
  <si>
    <t>調　　整　　額</t>
  </si>
  <si>
    <t>小　　計　　　（ハ）</t>
  </si>
  <si>
    <t>小　　計　　　（ニ）</t>
  </si>
  <si>
    <t>法第７４３条第１項の規定により県知事が価格等を決定したもの　　　　（ホ）</t>
  </si>
  <si>
    <t>（ハ）＋（ニ）＋（ホ）</t>
  </si>
  <si>
    <t>同</t>
  </si>
  <si>
    <t>市町村分の額</t>
  </si>
  <si>
    <t>上</t>
  </si>
  <si>
    <t>県分の額</t>
  </si>
  <si>
    <t>課 税 標 準 額 の 内 訳</t>
  </si>
  <si>
    <t>(市町村計)</t>
  </si>
  <si>
    <t>市町村長が価格等を決定したもの</t>
  </si>
  <si>
    <t>法　　　第　　　３　　　８　　　９　　　条　　　関　　　係</t>
  </si>
  <si>
    <t>合　　　計</t>
  </si>
  <si>
    <t>（法定免税点以上）</t>
  </si>
  <si>
    <t>決定価格（千円）</t>
  </si>
  <si>
    <t>決定価格（千円）</t>
  </si>
  <si>
    <t>工具，器具及び備品</t>
  </si>
  <si>
    <t>総務大臣が価格等を決定し，配分したもの</t>
  </si>
  <si>
    <t>市 町 村 長 が 価 格 等 を 決 定 し た も の</t>
  </si>
  <si>
    <t>町村分の額</t>
  </si>
  <si>
    <t>市分の額</t>
  </si>
  <si>
    <t>　　　　　 　区分
市町村名</t>
  </si>
  <si>
    <t>番号</t>
  </si>
  <si>
    <t>(町 村 計)</t>
  </si>
  <si>
    <t>(市    計)</t>
  </si>
  <si>
    <t>１　総括表</t>
  </si>
  <si>
    <t>（３）市町村計</t>
  </si>
  <si>
    <t>２　市町村別内訳表</t>
  </si>
  <si>
    <t>（２）町村計</t>
  </si>
  <si>
    <t>（１）市　計</t>
  </si>
  <si>
    <t>守谷市</t>
  </si>
  <si>
    <t>常陸大宮市</t>
  </si>
  <si>
    <t>龍ケ崎市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</si>
  <si>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</si>
  <si>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</si>
  <si>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</si>
  <si>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</si>
  <si>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</si>
  <si>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</si>
  <si>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</si>
  <si>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</si>
  <si>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</si>
  <si>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</si>
  <si>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</si>
  <si>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第３表　平成１８年度償却資産に関する概要調書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</si>
</sst>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7"/>
      <name val="ＭＳ 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0" fillId="0" borderId="0" xfId="0" applyNumberFormat="1" applyFill="1" applyAlignment="1">
      <alignment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left" vertical="justify" wrapText="1"/>
    </xf>
    <xf numFmtId="3" fontId="0" fillId="0" borderId="17" xfId="0" applyNumberFormat="1" applyBorder="1" applyAlignment="1">
      <alignment horizontal="left" vertical="justify"/>
    </xf>
    <xf numFmtId="3" fontId="0" fillId="0" borderId="18" xfId="0" applyNumberFormat="1" applyBorder="1" applyAlignment="1">
      <alignment horizontal="left" vertical="justify"/>
    </xf>
    <xf numFmtId="3" fontId="7" fillId="0" borderId="19" xfId="0" applyNumberFormat="1" applyFont="1" applyBorder="1" applyAlignment="1">
      <alignment horizontal="left" vertical="center"/>
    </xf>
    <xf numFmtId="3" fontId="0" fillId="0" borderId="2" xfId="0" applyNumberFormat="1" applyBorder="1" applyAlignment="1">
      <alignment horizontal="center" vertical="distributed" textRotation="255"/>
    </xf>
    <xf numFmtId="3" fontId="0" fillId="0" borderId="3" xfId="0" applyNumberFormat="1" applyBorder="1" applyAlignment="1">
      <alignment horizontal="center" vertical="distributed" textRotation="255"/>
    </xf>
    <xf numFmtId="3" fontId="0" fillId="0" borderId="4" xfId="0" applyNumberFormat="1" applyBorder="1" applyAlignment="1">
      <alignment horizontal="center" vertical="distributed" textRotation="255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3" fontId="0" fillId="2" borderId="22" xfId="0" applyNumberFormat="1" applyFill="1" applyBorder="1" applyAlignment="1">
      <alignment/>
    </xf>
    <xf numFmtId="3" fontId="0" fillId="2" borderId="23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/>
    </xf>
    <xf numFmtId="3" fontId="0" fillId="2" borderId="24" xfId="0" applyNumberFormat="1" applyFill="1" applyBorder="1" applyAlignment="1">
      <alignment/>
    </xf>
    <xf numFmtId="3" fontId="0" fillId="2" borderId="25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/>
    </xf>
    <xf numFmtId="0" fontId="8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77" fontId="0" fillId="0" borderId="0" xfId="21" applyNumberFormat="1">
      <alignment vertical="center"/>
      <protection/>
    </xf>
    <xf numFmtId="177" fontId="0" fillId="0" borderId="0" xfId="20" applyNumberFormat="1">
      <alignment vertical="center"/>
      <protection/>
    </xf>
    <xf numFmtId="177" fontId="0" fillId="0" borderId="1" xfId="20" applyNumberFormat="1" applyBorder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(1)" xfId="20"/>
    <cellStyle name="標準_内訳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6" width="15.625" style="0" customWidth="1"/>
    <col min="9" max="9" width="11.75390625" style="0" bestFit="1" customWidth="1"/>
  </cols>
  <sheetData>
    <row r="1" spans="1:5" ht="13.5">
      <c r="A1" s="37" t="s">
        <v>131</v>
      </c>
      <c r="B1" s="37"/>
      <c r="C1" s="37"/>
      <c r="D1" s="37"/>
      <c r="E1" s="37"/>
    </row>
    <row r="2" ht="13.5">
      <c r="A2" s="29" t="s">
        <v>112</v>
      </c>
    </row>
    <row r="3" spans="1:6" ht="30" customHeight="1">
      <c r="A3" s="30" t="s">
        <v>116</v>
      </c>
      <c r="C3" s="2"/>
      <c r="D3" s="2" t="s">
        <v>44</v>
      </c>
      <c r="E3" s="3" t="s">
        <v>42</v>
      </c>
      <c r="F3" s="3" t="s">
        <v>43</v>
      </c>
    </row>
    <row r="4" spans="3:6" ht="30" customHeight="1">
      <c r="C4" s="2" t="s">
        <v>45</v>
      </c>
      <c r="D4" s="12">
        <f>E4+F4</f>
        <v>7125</v>
      </c>
      <c r="E4" s="12">
        <v>5525</v>
      </c>
      <c r="F4" s="12">
        <v>1600</v>
      </c>
    </row>
    <row r="5" spans="3:6" ht="30" customHeight="1">
      <c r="C5" s="2" t="s">
        <v>46</v>
      </c>
      <c r="D5" s="12">
        <f>E5+F5</f>
        <v>37959</v>
      </c>
      <c r="E5" s="12">
        <v>18137</v>
      </c>
      <c r="F5" s="12">
        <v>19822</v>
      </c>
    </row>
    <row r="6" spans="3:6" ht="30" customHeight="1">
      <c r="C6" s="2" t="s">
        <v>47</v>
      </c>
      <c r="D6" s="12">
        <f>SUM(D4:D5)</f>
        <v>45084</v>
      </c>
      <c r="E6" s="12">
        <f>SUM(E4:E5)</f>
        <v>23662</v>
      </c>
      <c r="F6" s="12">
        <f>SUM(F4:F5)</f>
        <v>21422</v>
      </c>
    </row>
    <row r="7" spans="3:6" ht="27" customHeight="1">
      <c r="C7" s="4"/>
      <c r="D7" s="4"/>
      <c r="E7" s="4"/>
      <c r="F7" s="4"/>
    </row>
    <row r="8" spans="1:6" ht="13.5">
      <c r="A8" s="44" t="s">
        <v>52</v>
      </c>
      <c r="B8" s="44"/>
      <c r="C8" s="44" t="s">
        <v>51</v>
      </c>
      <c r="D8" s="44" t="s">
        <v>39</v>
      </c>
      <c r="E8" s="47" t="s">
        <v>95</v>
      </c>
      <c r="F8" s="48"/>
    </row>
    <row r="9" spans="1:6" ht="13.5" customHeight="1">
      <c r="A9" s="45"/>
      <c r="B9" s="45"/>
      <c r="C9" s="45"/>
      <c r="D9" s="45"/>
      <c r="E9" s="6" t="s">
        <v>48</v>
      </c>
      <c r="F9" s="7" t="s">
        <v>50</v>
      </c>
    </row>
    <row r="10" spans="1:6" ht="13.5" customHeight="1">
      <c r="A10" s="46"/>
      <c r="B10" s="46"/>
      <c r="C10" s="9" t="s">
        <v>49</v>
      </c>
      <c r="D10" s="9" t="s">
        <v>49</v>
      </c>
      <c r="E10" s="9" t="s">
        <v>49</v>
      </c>
      <c r="F10" s="9" t="s">
        <v>49</v>
      </c>
    </row>
    <row r="11" spans="1:6" ht="36" customHeight="1">
      <c r="A11" s="49" t="s">
        <v>105</v>
      </c>
      <c r="B11" s="10" t="s">
        <v>56</v>
      </c>
      <c r="C11" s="79">
        <v>398393150</v>
      </c>
      <c r="D11" s="79">
        <v>386153391</v>
      </c>
      <c r="E11" s="79">
        <v>7112302</v>
      </c>
      <c r="F11" s="13">
        <f aca="true" t="shared" si="0" ref="F11:F16">D11-E11</f>
        <v>379041089</v>
      </c>
    </row>
    <row r="12" spans="1:6" ht="36" customHeight="1">
      <c r="A12" s="49"/>
      <c r="B12" s="10" t="s">
        <v>53</v>
      </c>
      <c r="C12" s="79">
        <v>1350278003</v>
      </c>
      <c r="D12" s="79">
        <v>1318202319</v>
      </c>
      <c r="E12" s="79">
        <v>17846819</v>
      </c>
      <c r="F12" s="13">
        <f>D12-E12</f>
        <v>1300355500</v>
      </c>
    </row>
    <row r="13" spans="1:11" ht="36" customHeight="1">
      <c r="A13" s="49"/>
      <c r="B13" s="10" t="s">
        <v>57</v>
      </c>
      <c r="C13" s="79">
        <v>3680010</v>
      </c>
      <c r="D13" s="79">
        <v>2416952</v>
      </c>
      <c r="E13" s="79">
        <v>875970</v>
      </c>
      <c r="F13" s="13">
        <f t="shared" si="0"/>
        <v>1540982</v>
      </c>
      <c r="I13" s="78"/>
      <c r="J13" s="78"/>
      <c r="K13" s="78"/>
    </row>
    <row r="14" spans="1:6" ht="36" customHeight="1">
      <c r="A14" s="49"/>
      <c r="B14" s="10" t="s">
        <v>58</v>
      </c>
      <c r="C14" s="13">
        <v>149217</v>
      </c>
      <c r="D14" s="13">
        <v>149217</v>
      </c>
      <c r="E14" s="13">
        <v>0</v>
      </c>
      <c r="F14" s="13">
        <f t="shared" si="0"/>
        <v>149217</v>
      </c>
    </row>
    <row r="15" spans="1:6" ht="36" customHeight="1">
      <c r="A15" s="49"/>
      <c r="B15" s="10" t="s">
        <v>54</v>
      </c>
      <c r="C15" s="13">
        <v>11103015</v>
      </c>
      <c r="D15" s="13">
        <v>11077840</v>
      </c>
      <c r="E15" s="13">
        <v>24612</v>
      </c>
      <c r="F15" s="13">
        <f t="shared" si="0"/>
        <v>11053228</v>
      </c>
    </row>
    <row r="16" spans="1:6" ht="36" customHeight="1">
      <c r="A16" s="49"/>
      <c r="B16" s="11" t="s">
        <v>103</v>
      </c>
      <c r="C16" s="13">
        <v>341802782</v>
      </c>
      <c r="D16" s="13">
        <v>339622848</v>
      </c>
      <c r="E16" s="13">
        <v>1730526</v>
      </c>
      <c r="F16" s="13">
        <f t="shared" si="0"/>
        <v>337892322</v>
      </c>
    </row>
    <row r="17" spans="1:6" ht="36" customHeight="1">
      <c r="A17" s="49"/>
      <c r="B17" s="10" t="s">
        <v>59</v>
      </c>
      <c r="C17" s="13">
        <v>0</v>
      </c>
      <c r="D17" s="13">
        <v>0</v>
      </c>
      <c r="E17" s="14"/>
      <c r="F17" s="13">
        <v>0</v>
      </c>
    </row>
    <row r="18" spans="1:6" ht="36" customHeight="1">
      <c r="A18" s="49"/>
      <c r="B18" s="10" t="s">
        <v>60</v>
      </c>
      <c r="C18" s="13">
        <f>SUM(C11:C17)</f>
        <v>2105406177</v>
      </c>
      <c r="D18" s="13">
        <f>SUM(D11:D17)</f>
        <v>2057622567</v>
      </c>
      <c r="E18" s="13">
        <f>SUM(E11:E17)</f>
        <v>27590229</v>
      </c>
      <c r="F18" s="13">
        <f>SUM(F11:F17)</f>
        <v>2030032338</v>
      </c>
    </row>
    <row r="19" spans="1:6" ht="36" customHeight="1">
      <c r="A19" s="49"/>
      <c r="B19" s="26" t="s">
        <v>104</v>
      </c>
      <c r="C19" s="13">
        <v>604125533</v>
      </c>
      <c r="D19" s="13">
        <v>498014465</v>
      </c>
      <c r="E19" s="14"/>
      <c r="F19" s="14"/>
    </row>
    <row r="20" spans="1:6" ht="36" customHeight="1">
      <c r="A20" s="49"/>
      <c r="B20" s="26" t="s">
        <v>62</v>
      </c>
      <c r="C20" s="13">
        <v>22980864</v>
      </c>
      <c r="D20" s="13">
        <v>14504705</v>
      </c>
      <c r="E20" s="14"/>
      <c r="F20" s="14"/>
    </row>
    <row r="21" spans="1:6" ht="36" customHeight="1">
      <c r="A21" s="49"/>
      <c r="B21" s="10" t="s">
        <v>61</v>
      </c>
      <c r="C21" s="13">
        <f>SUM(C19:C20)</f>
        <v>627106397</v>
      </c>
      <c r="D21" s="13">
        <f>SUM(D19:D20)</f>
        <v>512519170</v>
      </c>
      <c r="E21" s="14"/>
      <c r="F21" s="14"/>
    </row>
    <row r="22" spans="1:6" ht="36" customHeight="1">
      <c r="A22" s="38" t="s">
        <v>66</v>
      </c>
      <c r="B22" s="39"/>
      <c r="C22" s="13">
        <v>0</v>
      </c>
      <c r="D22" s="13">
        <v>0</v>
      </c>
      <c r="E22" s="14"/>
      <c r="F22" s="14"/>
    </row>
    <row r="23" spans="1:6" ht="18" customHeight="1">
      <c r="A23" s="40" t="s">
        <v>47</v>
      </c>
      <c r="B23" s="41"/>
      <c r="C23" s="35">
        <f>C18+C21+C22</f>
        <v>2732512574</v>
      </c>
      <c r="D23" s="35">
        <f>D18+D21+D22</f>
        <v>2570141737</v>
      </c>
      <c r="E23" s="33"/>
      <c r="F23" s="33"/>
    </row>
    <row r="24" spans="1:6" ht="18" customHeight="1">
      <c r="A24" s="42" t="s">
        <v>55</v>
      </c>
      <c r="B24" s="43"/>
      <c r="C24" s="36"/>
      <c r="D24" s="36"/>
      <c r="E24" s="34"/>
      <c r="F24" s="34"/>
    </row>
    <row r="25" spans="1:6" ht="36" customHeight="1">
      <c r="A25" s="5" t="s">
        <v>64</v>
      </c>
      <c r="B25" s="2" t="s">
        <v>107</v>
      </c>
      <c r="C25" s="14"/>
      <c r="D25" s="13">
        <v>2570141769</v>
      </c>
      <c r="E25" s="14"/>
      <c r="F25" s="14"/>
    </row>
    <row r="26" spans="1:6" ht="36" customHeight="1">
      <c r="A26" s="8" t="s">
        <v>65</v>
      </c>
      <c r="B26" s="8" t="s">
        <v>63</v>
      </c>
      <c r="C26" s="14"/>
      <c r="D26" s="13">
        <v>0</v>
      </c>
      <c r="E26" s="14"/>
      <c r="F26" s="14"/>
    </row>
  </sheetData>
  <mergeCells count="13">
    <mergeCell ref="E8:F8"/>
    <mergeCell ref="A11:A21"/>
    <mergeCell ref="F23:F24"/>
    <mergeCell ref="E23:E24"/>
    <mergeCell ref="D23:D24"/>
    <mergeCell ref="C23:C24"/>
    <mergeCell ref="A1:E1"/>
    <mergeCell ref="A22:B22"/>
    <mergeCell ref="A23:B23"/>
    <mergeCell ref="A24:B24"/>
    <mergeCell ref="D8:D9"/>
    <mergeCell ref="C8:C9"/>
    <mergeCell ref="A8:B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view="pageBreakPreview" zoomScale="75" zoomScaleNormal="75" zoomScaleSheetLayoutView="75" workbookViewId="0" topLeftCell="A19">
      <selection activeCell="C16" sqref="C16"/>
    </sheetView>
  </sheetViews>
  <sheetFormatPr defaultColWidth="9.00390625" defaultRowHeight="13.5"/>
  <cols>
    <col min="1" max="1" width="3.625" style="0" customWidth="1"/>
    <col min="2" max="6" width="15.625" style="0" customWidth="1"/>
  </cols>
  <sheetData>
    <row r="2" ht="13.5">
      <c r="A2" s="29"/>
    </row>
    <row r="3" spans="1:6" ht="30" customHeight="1">
      <c r="A3" s="30" t="s">
        <v>115</v>
      </c>
      <c r="C3" s="2"/>
      <c r="D3" s="2" t="s">
        <v>71</v>
      </c>
      <c r="E3" s="3" t="s">
        <v>72</v>
      </c>
      <c r="F3" s="3" t="s">
        <v>73</v>
      </c>
    </row>
    <row r="4" spans="3:6" ht="30" customHeight="1">
      <c r="C4" s="2" t="s">
        <v>74</v>
      </c>
      <c r="D4" s="12">
        <f>E4+F4</f>
        <v>535</v>
      </c>
      <c r="E4" s="12">
        <v>423</v>
      </c>
      <c r="F4" s="12">
        <v>112</v>
      </c>
    </row>
    <row r="5" spans="3:6" ht="30" customHeight="1">
      <c r="C5" s="2" t="s">
        <v>75</v>
      </c>
      <c r="D5" s="12">
        <f>E5+F5</f>
        <v>7099</v>
      </c>
      <c r="E5" s="12">
        <v>3081</v>
      </c>
      <c r="F5" s="12">
        <v>4018</v>
      </c>
    </row>
    <row r="6" spans="3:6" ht="30" customHeight="1">
      <c r="C6" s="2" t="s">
        <v>76</v>
      </c>
      <c r="D6" s="12">
        <f>SUM(D4:D5)</f>
        <v>7634</v>
      </c>
      <c r="E6" s="12">
        <f>SUM(E4:E5)</f>
        <v>3504</v>
      </c>
      <c r="F6" s="12">
        <f>SUM(F4:F5)</f>
        <v>4130</v>
      </c>
    </row>
    <row r="7" spans="3:6" ht="27" customHeight="1">
      <c r="C7" s="4"/>
      <c r="D7" s="4"/>
      <c r="E7" s="4"/>
      <c r="F7" s="4"/>
    </row>
    <row r="8" spans="1:6" ht="13.5">
      <c r="A8" s="44" t="s">
        <v>77</v>
      </c>
      <c r="B8" s="44"/>
      <c r="C8" s="44" t="s">
        <v>78</v>
      </c>
      <c r="D8" s="44" t="s">
        <v>79</v>
      </c>
      <c r="E8" s="47" t="s">
        <v>95</v>
      </c>
      <c r="F8" s="48"/>
    </row>
    <row r="9" spans="1:6" ht="13.5" customHeight="1">
      <c r="A9" s="45"/>
      <c r="B9" s="45"/>
      <c r="C9" s="45"/>
      <c r="D9" s="45"/>
      <c r="E9" s="6" t="s">
        <v>48</v>
      </c>
      <c r="F9" s="7" t="s">
        <v>50</v>
      </c>
    </row>
    <row r="10" spans="1:6" ht="13.5" customHeight="1">
      <c r="A10" s="46"/>
      <c r="B10" s="46"/>
      <c r="C10" s="9" t="s">
        <v>80</v>
      </c>
      <c r="D10" s="9" t="s">
        <v>80</v>
      </c>
      <c r="E10" s="9" t="s">
        <v>49</v>
      </c>
      <c r="F10" s="9" t="s">
        <v>49</v>
      </c>
    </row>
    <row r="11" spans="1:6" ht="36" customHeight="1">
      <c r="A11" s="49" t="s">
        <v>105</v>
      </c>
      <c r="B11" s="10" t="s">
        <v>81</v>
      </c>
      <c r="C11" s="13">
        <v>99020797</v>
      </c>
      <c r="D11" s="13">
        <v>94653199</v>
      </c>
      <c r="E11" s="13">
        <v>2738290</v>
      </c>
      <c r="F11" s="13">
        <f aca="true" t="shared" si="0" ref="F11:F16">D11-E11</f>
        <v>91914909</v>
      </c>
    </row>
    <row r="12" spans="1:6" ht="36" customHeight="1">
      <c r="A12" s="49"/>
      <c r="B12" s="10" t="s">
        <v>82</v>
      </c>
      <c r="C12" s="13">
        <v>311956827</v>
      </c>
      <c r="D12" s="13">
        <v>294261843</v>
      </c>
      <c r="E12" s="13">
        <v>17603678</v>
      </c>
      <c r="F12" s="13">
        <f t="shared" si="0"/>
        <v>276658165</v>
      </c>
    </row>
    <row r="13" spans="1:6" ht="36" customHeight="1">
      <c r="A13" s="49"/>
      <c r="B13" s="10" t="s">
        <v>83</v>
      </c>
      <c r="C13" s="13">
        <v>54500</v>
      </c>
      <c r="D13" s="13">
        <v>54500</v>
      </c>
      <c r="E13" s="13">
        <v>0</v>
      </c>
      <c r="F13" s="13">
        <f t="shared" si="0"/>
        <v>54500</v>
      </c>
    </row>
    <row r="14" spans="1:6" ht="36" customHeight="1">
      <c r="A14" s="49"/>
      <c r="B14" s="10" t="s">
        <v>84</v>
      </c>
      <c r="C14" s="13">
        <v>0</v>
      </c>
      <c r="D14" s="13">
        <v>0</v>
      </c>
      <c r="E14" s="13">
        <v>0</v>
      </c>
      <c r="F14" s="13">
        <f t="shared" si="0"/>
        <v>0</v>
      </c>
    </row>
    <row r="15" spans="1:6" ht="36" customHeight="1">
      <c r="A15" s="49"/>
      <c r="B15" s="10" t="s">
        <v>85</v>
      </c>
      <c r="C15" s="13">
        <v>2972301</v>
      </c>
      <c r="D15" s="13">
        <v>2921667</v>
      </c>
      <c r="E15" s="13">
        <v>26613</v>
      </c>
      <c r="F15" s="13">
        <f t="shared" si="0"/>
        <v>2895054</v>
      </c>
    </row>
    <row r="16" spans="1:6" ht="36" customHeight="1">
      <c r="A16" s="49"/>
      <c r="B16" s="11" t="s">
        <v>103</v>
      </c>
      <c r="C16" s="13">
        <v>60950999</v>
      </c>
      <c r="D16" s="13">
        <v>57064367</v>
      </c>
      <c r="E16" s="13">
        <v>2927514</v>
      </c>
      <c r="F16" s="13">
        <f t="shared" si="0"/>
        <v>54136853</v>
      </c>
    </row>
    <row r="17" spans="1:6" ht="36" customHeight="1">
      <c r="A17" s="49"/>
      <c r="B17" s="10" t="s">
        <v>86</v>
      </c>
      <c r="C17" s="13">
        <v>0</v>
      </c>
      <c r="D17" s="13">
        <v>0</v>
      </c>
      <c r="E17" s="14"/>
      <c r="F17" s="13">
        <v>0</v>
      </c>
    </row>
    <row r="18" spans="1:6" ht="36" customHeight="1">
      <c r="A18" s="49"/>
      <c r="B18" s="10" t="s">
        <v>87</v>
      </c>
      <c r="C18" s="13">
        <f>SUM(C11:C17)</f>
        <v>474955424</v>
      </c>
      <c r="D18" s="13">
        <f>SUM(D11:D17)</f>
        <v>448955576</v>
      </c>
      <c r="E18" s="13">
        <f>SUM(E11:E17)</f>
        <v>23296095</v>
      </c>
      <c r="F18" s="13">
        <f>SUM(F11:F17)</f>
        <v>425659481</v>
      </c>
    </row>
    <row r="19" spans="1:6" ht="36" customHeight="1">
      <c r="A19" s="49"/>
      <c r="B19" s="26" t="s">
        <v>104</v>
      </c>
      <c r="C19" s="13">
        <v>388629467</v>
      </c>
      <c r="D19" s="13">
        <v>338742067</v>
      </c>
      <c r="E19" s="14"/>
      <c r="F19" s="14"/>
    </row>
    <row r="20" spans="1:6" ht="36" customHeight="1">
      <c r="A20" s="49"/>
      <c r="B20" s="26" t="s">
        <v>62</v>
      </c>
      <c r="C20" s="13">
        <v>3345081</v>
      </c>
      <c r="D20" s="13">
        <v>1891003</v>
      </c>
      <c r="E20" s="14"/>
      <c r="F20" s="14"/>
    </row>
    <row r="21" spans="1:6" ht="36" customHeight="1">
      <c r="A21" s="49"/>
      <c r="B21" s="10" t="s">
        <v>88</v>
      </c>
      <c r="C21" s="13">
        <f>SUM(C19:C20)</f>
        <v>391974548</v>
      </c>
      <c r="D21" s="13">
        <f>SUM(D19:D20)</f>
        <v>340633070</v>
      </c>
      <c r="E21" s="14"/>
      <c r="F21" s="14"/>
    </row>
    <row r="22" spans="1:6" ht="36" customHeight="1">
      <c r="A22" s="38" t="s">
        <v>89</v>
      </c>
      <c r="B22" s="39"/>
      <c r="C22" s="13">
        <v>0</v>
      </c>
      <c r="D22" s="13">
        <v>0</v>
      </c>
      <c r="E22" s="14"/>
      <c r="F22" s="14"/>
    </row>
    <row r="23" spans="1:6" ht="18" customHeight="1">
      <c r="A23" s="40" t="s">
        <v>76</v>
      </c>
      <c r="B23" s="41"/>
      <c r="C23" s="35">
        <f>C18+C21+C22</f>
        <v>866929972</v>
      </c>
      <c r="D23" s="35">
        <f>D18+D21+D22</f>
        <v>789588646</v>
      </c>
      <c r="E23" s="33"/>
      <c r="F23" s="33"/>
    </row>
    <row r="24" spans="1:6" ht="18" customHeight="1">
      <c r="A24" s="42" t="s">
        <v>90</v>
      </c>
      <c r="B24" s="43"/>
      <c r="C24" s="36"/>
      <c r="D24" s="36"/>
      <c r="E24" s="34"/>
      <c r="F24" s="34"/>
    </row>
    <row r="25" spans="1:6" ht="36" customHeight="1">
      <c r="A25" s="5" t="s">
        <v>91</v>
      </c>
      <c r="B25" s="2" t="s">
        <v>106</v>
      </c>
      <c r="C25" s="14"/>
      <c r="D25" s="13">
        <v>789588646</v>
      </c>
      <c r="E25" s="14"/>
      <c r="F25" s="14"/>
    </row>
    <row r="26" spans="1:6" ht="36" customHeight="1">
      <c r="A26" s="8" t="s">
        <v>93</v>
      </c>
      <c r="B26" s="8" t="s">
        <v>94</v>
      </c>
      <c r="C26" s="14"/>
      <c r="D26" s="13">
        <v>0</v>
      </c>
      <c r="E26" s="14"/>
      <c r="F26" s="14"/>
    </row>
  </sheetData>
  <mergeCells count="12">
    <mergeCell ref="C8:C9"/>
    <mergeCell ref="A8:B10"/>
    <mergeCell ref="E8:F8"/>
    <mergeCell ref="A22:B22"/>
    <mergeCell ref="D8:D9"/>
    <mergeCell ref="D23:D24"/>
    <mergeCell ref="A11:A21"/>
    <mergeCell ref="F23:F24"/>
    <mergeCell ref="E23:E24"/>
    <mergeCell ref="A23:B23"/>
    <mergeCell ref="A24:B24"/>
    <mergeCell ref="C23:C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view="pageBreakPreview" zoomScale="60" zoomScaleNormal="75" workbookViewId="0" topLeftCell="A1">
      <selection activeCell="C23" sqref="C23:D24"/>
    </sheetView>
  </sheetViews>
  <sheetFormatPr defaultColWidth="9.00390625" defaultRowHeight="13.5"/>
  <cols>
    <col min="1" max="1" width="3.625" style="0" customWidth="1"/>
    <col min="2" max="6" width="15.625" style="0" customWidth="1"/>
  </cols>
  <sheetData>
    <row r="2" ht="13.5">
      <c r="A2" s="29"/>
    </row>
    <row r="3" spans="1:6" ht="30" customHeight="1">
      <c r="A3" s="31" t="s">
        <v>113</v>
      </c>
      <c r="C3" s="2"/>
      <c r="D3" s="2" t="s">
        <v>71</v>
      </c>
      <c r="E3" s="3" t="s">
        <v>72</v>
      </c>
      <c r="F3" s="3" t="s">
        <v>73</v>
      </c>
    </row>
    <row r="4" spans="3:6" ht="30" customHeight="1">
      <c r="C4" s="2" t="s">
        <v>74</v>
      </c>
      <c r="D4" s="12">
        <f>E4+F4</f>
        <v>7660</v>
      </c>
      <c r="E4" s="12">
        <f>'総括表(1)'!E4+'総括表(2)'!E4</f>
        <v>5948</v>
      </c>
      <c r="F4" s="12">
        <f>'総括表(1)'!F4+'総括表(2)'!F4</f>
        <v>1712</v>
      </c>
    </row>
    <row r="5" spans="3:6" ht="30" customHeight="1">
      <c r="C5" s="2" t="s">
        <v>75</v>
      </c>
      <c r="D5" s="12">
        <f>E5+F5</f>
        <v>45058</v>
      </c>
      <c r="E5" s="12">
        <f>'総括表(1)'!E5+'総括表(2)'!E5</f>
        <v>21218</v>
      </c>
      <c r="F5" s="12">
        <f>'総括表(1)'!F5+'総括表(2)'!F5</f>
        <v>23840</v>
      </c>
    </row>
    <row r="6" spans="3:6" ht="30" customHeight="1">
      <c r="C6" s="2" t="s">
        <v>76</v>
      </c>
      <c r="D6" s="12">
        <f>SUM(D4:D5)</f>
        <v>52718</v>
      </c>
      <c r="E6" s="12">
        <f>SUM(E4:E5)</f>
        <v>27166</v>
      </c>
      <c r="F6" s="12">
        <f>SUM(F4:F5)</f>
        <v>25552</v>
      </c>
    </row>
    <row r="7" spans="3:6" ht="27" customHeight="1">
      <c r="C7" s="4"/>
      <c r="D7" s="4"/>
      <c r="E7" s="4"/>
      <c r="F7" s="4"/>
    </row>
    <row r="8" spans="1:6" ht="13.5">
      <c r="A8" s="44" t="s">
        <v>77</v>
      </c>
      <c r="B8" s="44"/>
      <c r="C8" s="44" t="s">
        <v>78</v>
      </c>
      <c r="D8" s="44" t="s">
        <v>79</v>
      </c>
      <c r="E8" s="47" t="s">
        <v>95</v>
      </c>
      <c r="F8" s="48"/>
    </row>
    <row r="9" spans="1:6" ht="13.5" customHeight="1">
      <c r="A9" s="45"/>
      <c r="B9" s="45"/>
      <c r="C9" s="45"/>
      <c r="D9" s="45"/>
      <c r="E9" s="6" t="s">
        <v>48</v>
      </c>
      <c r="F9" s="7" t="s">
        <v>50</v>
      </c>
    </row>
    <row r="10" spans="1:6" ht="13.5" customHeight="1">
      <c r="A10" s="46"/>
      <c r="B10" s="46"/>
      <c r="C10" s="9" t="s">
        <v>80</v>
      </c>
      <c r="D10" s="9" t="s">
        <v>80</v>
      </c>
      <c r="E10" s="9" t="s">
        <v>49</v>
      </c>
      <c r="F10" s="9" t="s">
        <v>49</v>
      </c>
    </row>
    <row r="11" spans="1:6" ht="36" customHeight="1">
      <c r="A11" s="49" t="s">
        <v>105</v>
      </c>
      <c r="B11" s="10" t="s">
        <v>81</v>
      </c>
      <c r="C11" s="13">
        <f>'総括表(1)'!C11+'総括表(2)'!C11</f>
        <v>497413947</v>
      </c>
      <c r="D11" s="13">
        <f>'総括表(1)'!D11+'総括表(2)'!D11</f>
        <v>480806590</v>
      </c>
      <c r="E11" s="13">
        <f>'総括表(1)'!E11+'総括表(2)'!E11</f>
        <v>9850592</v>
      </c>
      <c r="F11" s="13">
        <f aca="true" t="shared" si="0" ref="F11:F16">D11-E11</f>
        <v>470955998</v>
      </c>
    </row>
    <row r="12" spans="1:6" ht="36" customHeight="1">
      <c r="A12" s="49"/>
      <c r="B12" s="10" t="s">
        <v>82</v>
      </c>
      <c r="C12" s="13">
        <f>'総括表(1)'!C12+'総括表(2)'!C12</f>
        <v>1662234830</v>
      </c>
      <c r="D12" s="13">
        <f>'総括表(1)'!D12+'総括表(2)'!D12</f>
        <v>1612464162</v>
      </c>
      <c r="E12" s="13">
        <f>'総括表(1)'!E12+'総括表(2)'!E12</f>
        <v>35450497</v>
      </c>
      <c r="F12" s="13">
        <f t="shared" si="0"/>
        <v>1577013665</v>
      </c>
    </row>
    <row r="13" spans="1:6" ht="36" customHeight="1">
      <c r="A13" s="49"/>
      <c r="B13" s="10" t="s">
        <v>83</v>
      </c>
      <c r="C13" s="13">
        <f>'総括表(1)'!C13+'総括表(2)'!C13</f>
        <v>3734510</v>
      </c>
      <c r="D13" s="13">
        <f>'総括表(1)'!D13+'総括表(2)'!D13</f>
        <v>2471452</v>
      </c>
      <c r="E13" s="13">
        <f>'総括表(1)'!E13+'総括表(2)'!E13</f>
        <v>875970</v>
      </c>
      <c r="F13" s="13">
        <f t="shared" si="0"/>
        <v>1595482</v>
      </c>
    </row>
    <row r="14" spans="1:6" ht="36" customHeight="1">
      <c r="A14" s="49"/>
      <c r="B14" s="10" t="s">
        <v>84</v>
      </c>
      <c r="C14" s="13">
        <f>'総括表(1)'!C14+'総括表(2)'!C14</f>
        <v>149217</v>
      </c>
      <c r="D14" s="13">
        <f>'総括表(1)'!D14+'総括表(2)'!D14</f>
        <v>149217</v>
      </c>
      <c r="E14" s="13">
        <f>'総括表(1)'!E14+'総括表(2)'!E14</f>
        <v>0</v>
      </c>
      <c r="F14" s="13">
        <f t="shared" si="0"/>
        <v>149217</v>
      </c>
    </row>
    <row r="15" spans="1:6" ht="36" customHeight="1">
      <c r="A15" s="49"/>
      <c r="B15" s="10" t="s">
        <v>85</v>
      </c>
      <c r="C15" s="13">
        <f>'総括表(1)'!C15+'総括表(2)'!C15</f>
        <v>14075316</v>
      </c>
      <c r="D15" s="13">
        <f>'総括表(1)'!D15+'総括表(2)'!D15</f>
        <v>13999507</v>
      </c>
      <c r="E15" s="13">
        <f>'総括表(1)'!E15+'総括表(2)'!E15</f>
        <v>51225</v>
      </c>
      <c r="F15" s="13">
        <f t="shared" si="0"/>
        <v>13948282</v>
      </c>
    </row>
    <row r="16" spans="1:6" ht="36" customHeight="1">
      <c r="A16" s="49"/>
      <c r="B16" s="11" t="s">
        <v>103</v>
      </c>
      <c r="C16" s="13">
        <f>'総括表(1)'!C16+'総括表(2)'!C16</f>
        <v>402753781</v>
      </c>
      <c r="D16" s="13">
        <f>'総括表(1)'!D16+'総括表(2)'!D16</f>
        <v>396687215</v>
      </c>
      <c r="E16" s="13">
        <f>'総括表(1)'!E16+'総括表(2)'!E16</f>
        <v>4658040</v>
      </c>
      <c r="F16" s="13">
        <f t="shared" si="0"/>
        <v>392029175</v>
      </c>
    </row>
    <row r="17" spans="1:6" ht="36" customHeight="1">
      <c r="A17" s="49"/>
      <c r="B17" s="10" t="s">
        <v>86</v>
      </c>
      <c r="C17" s="13">
        <f>'総括表(1)'!C17+'総括表(2)'!C17</f>
        <v>0</v>
      </c>
      <c r="D17" s="13">
        <f>'総括表(1)'!D17+'総括表(2)'!D17</f>
        <v>0</v>
      </c>
      <c r="E17" s="14"/>
      <c r="F17" s="13">
        <v>0</v>
      </c>
    </row>
    <row r="18" spans="1:6" ht="36" customHeight="1">
      <c r="A18" s="49"/>
      <c r="B18" s="10" t="s">
        <v>87</v>
      </c>
      <c r="C18" s="13">
        <f>SUM(C11:C17)</f>
        <v>2580361601</v>
      </c>
      <c r="D18" s="13">
        <f>SUM(D11:D17)</f>
        <v>2506578143</v>
      </c>
      <c r="E18" s="13">
        <f>SUM(E11:E17)</f>
        <v>50886324</v>
      </c>
      <c r="F18" s="13">
        <f>SUM(F11:F17)</f>
        <v>2455691819</v>
      </c>
    </row>
    <row r="19" spans="1:6" ht="36" customHeight="1">
      <c r="A19" s="49"/>
      <c r="B19" s="26" t="s">
        <v>104</v>
      </c>
      <c r="C19" s="13">
        <f>'総括表(1)'!C19+'総括表(2)'!C19</f>
        <v>992755000</v>
      </c>
      <c r="D19" s="13">
        <f>'総括表(1)'!D19+'総括表(2)'!D19</f>
        <v>836756532</v>
      </c>
      <c r="E19" s="14"/>
      <c r="F19" s="14"/>
    </row>
    <row r="20" spans="1:6" ht="36" customHeight="1">
      <c r="A20" s="49"/>
      <c r="B20" s="26" t="s">
        <v>62</v>
      </c>
      <c r="C20" s="13">
        <f>'総括表(1)'!C20+'総括表(2)'!C20</f>
        <v>26325945</v>
      </c>
      <c r="D20" s="13">
        <f>'総括表(1)'!D20+'総括表(2)'!D20</f>
        <v>16395708</v>
      </c>
      <c r="E20" s="14"/>
      <c r="F20" s="14"/>
    </row>
    <row r="21" spans="1:6" ht="36" customHeight="1">
      <c r="A21" s="49"/>
      <c r="B21" s="10" t="s">
        <v>88</v>
      </c>
      <c r="C21" s="13">
        <f>SUM(C19:C20)</f>
        <v>1019080945</v>
      </c>
      <c r="D21" s="13">
        <f>SUM(D19:D20)</f>
        <v>853152240</v>
      </c>
      <c r="E21" s="14"/>
      <c r="F21" s="14"/>
    </row>
    <row r="22" spans="1:6" ht="36" customHeight="1">
      <c r="A22" s="38" t="s">
        <v>89</v>
      </c>
      <c r="B22" s="39"/>
      <c r="C22" s="13">
        <f>'総括表(1)'!C22+'総括表(2)'!C22</f>
        <v>0</v>
      </c>
      <c r="D22" s="13">
        <f>'総括表(1)'!D22+'総括表(2)'!D22</f>
        <v>0</v>
      </c>
      <c r="E22" s="14"/>
      <c r="F22" s="14"/>
    </row>
    <row r="23" spans="1:6" ht="18" customHeight="1">
      <c r="A23" s="40" t="s">
        <v>76</v>
      </c>
      <c r="B23" s="41"/>
      <c r="C23" s="35">
        <f>C18+C21+C22</f>
        <v>3599442546</v>
      </c>
      <c r="D23" s="35">
        <f>D18+D21+D22</f>
        <v>3359730383</v>
      </c>
      <c r="E23" s="33"/>
      <c r="F23" s="33"/>
    </row>
    <row r="24" spans="1:6" ht="18" customHeight="1">
      <c r="A24" s="42" t="s">
        <v>90</v>
      </c>
      <c r="B24" s="43"/>
      <c r="C24" s="36"/>
      <c r="D24" s="36"/>
      <c r="E24" s="34"/>
      <c r="F24" s="34"/>
    </row>
    <row r="25" spans="1:6" ht="36" customHeight="1">
      <c r="A25" s="5" t="s">
        <v>91</v>
      </c>
      <c r="B25" s="2" t="s">
        <v>92</v>
      </c>
      <c r="C25" s="14"/>
      <c r="D25" s="13">
        <f>'総括表(1)'!D25+'総括表(2)'!D25</f>
        <v>3359730415</v>
      </c>
      <c r="E25" s="14"/>
      <c r="F25" s="14"/>
    </row>
    <row r="26" spans="1:6" ht="36" customHeight="1">
      <c r="A26" s="8" t="s">
        <v>93</v>
      </c>
      <c r="B26" s="8" t="s">
        <v>94</v>
      </c>
      <c r="C26" s="14"/>
      <c r="D26" s="13">
        <f>D23-D25</f>
        <v>-32</v>
      </c>
      <c r="E26" s="14"/>
      <c r="F26" s="14"/>
    </row>
  </sheetData>
  <mergeCells count="12">
    <mergeCell ref="A22:B22"/>
    <mergeCell ref="A23:B23"/>
    <mergeCell ref="A24:B24"/>
    <mergeCell ref="D8:D9"/>
    <mergeCell ref="C8:C9"/>
    <mergeCell ref="A8:B10"/>
    <mergeCell ref="E8:F8"/>
    <mergeCell ref="A11:A21"/>
    <mergeCell ref="C23:C24"/>
    <mergeCell ref="D23:D24"/>
    <mergeCell ref="E23:E24"/>
    <mergeCell ref="F23:F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A1">
      <pane xSplit="2" ySplit="4" topLeftCell="E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62" sqref="B62"/>
    </sheetView>
  </sheetViews>
  <sheetFormatPr defaultColWidth="9.00390625" defaultRowHeight="13.5"/>
  <cols>
    <col min="1" max="1" width="4.375" style="1" customWidth="1"/>
    <col min="2" max="2" width="14.125" style="1" customWidth="1"/>
    <col min="3" max="4" width="15.75390625" style="1" customWidth="1"/>
    <col min="5" max="15" width="16.625" style="1" customWidth="1"/>
    <col min="16" max="16" width="9.00390625" style="1" customWidth="1"/>
    <col min="17" max="17" width="12.50390625" style="1" customWidth="1"/>
    <col min="18" max="16384" width="9.00390625" style="1" customWidth="1"/>
  </cols>
  <sheetData>
    <row r="1" spans="1:3" ht="26.25" customHeight="1">
      <c r="A1" s="55" t="s">
        <v>114</v>
      </c>
      <c r="B1" s="55"/>
      <c r="C1" s="55"/>
    </row>
    <row r="2" spans="1:15" ht="13.5">
      <c r="A2" s="56" t="s">
        <v>109</v>
      </c>
      <c r="B2" s="52" t="s">
        <v>108</v>
      </c>
      <c r="C2" s="16" t="s">
        <v>36</v>
      </c>
      <c r="D2" s="59" t="s">
        <v>97</v>
      </c>
      <c r="E2" s="60"/>
      <c r="F2" s="50" t="s">
        <v>98</v>
      </c>
      <c r="G2" s="61"/>
      <c r="H2" s="61"/>
      <c r="I2" s="61"/>
      <c r="J2" s="61"/>
      <c r="K2" s="51"/>
      <c r="L2" s="17" t="s">
        <v>70</v>
      </c>
      <c r="M2" s="18"/>
      <c r="N2" s="50" t="s">
        <v>99</v>
      </c>
      <c r="O2" s="51"/>
    </row>
    <row r="3" spans="1:15" ht="13.5">
      <c r="A3" s="57"/>
      <c r="B3" s="53"/>
      <c r="C3" s="25" t="s">
        <v>100</v>
      </c>
      <c r="D3" s="16" t="s">
        <v>38</v>
      </c>
      <c r="E3" s="16" t="s">
        <v>39</v>
      </c>
      <c r="F3" s="19" t="s">
        <v>67</v>
      </c>
      <c r="G3" s="20"/>
      <c r="H3" s="19" t="s">
        <v>69</v>
      </c>
      <c r="I3" s="20"/>
      <c r="J3" s="50" t="s">
        <v>41</v>
      </c>
      <c r="K3" s="51"/>
      <c r="L3" s="21" t="s">
        <v>69</v>
      </c>
      <c r="M3" s="22"/>
      <c r="N3" s="16" t="s">
        <v>38</v>
      </c>
      <c r="O3" s="16" t="s">
        <v>39</v>
      </c>
    </row>
    <row r="4" spans="1:15" ht="13.5">
      <c r="A4" s="58"/>
      <c r="B4" s="54"/>
      <c r="C4" s="15" t="s">
        <v>37</v>
      </c>
      <c r="D4" s="15" t="s">
        <v>40</v>
      </c>
      <c r="E4" s="15" t="s">
        <v>40</v>
      </c>
      <c r="F4" s="23" t="s">
        <v>101</v>
      </c>
      <c r="G4" s="23" t="s">
        <v>68</v>
      </c>
      <c r="H4" s="23" t="s">
        <v>102</v>
      </c>
      <c r="I4" s="23" t="s">
        <v>68</v>
      </c>
      <c r="J4" s="23" t="s">
        <v>102</v>
      </c>
      <c r="K4" s="23" t="s">
        <v>68</v>
      </c>
      <c r="L4" s="23" t="s">
        <v>102</v>
      </c>
      <c r="M4" s="24" t="s">
        <v>68</v>
      </c>
      <c r="N4" s="15" t="s">
        <v>40</v>
      </c>
      <c r="O4" s="15" t="s">
        <v>40</v>
      </c>
    </row>
    <row r="5" spans="1:15" ht="13.5">
      <c r="A5" s="27">
        <v>1</v>
      </c>
      <c r="B5" s="64" t="s">
        <v>0</v>
      </c>
      <c r="C5" s="77">
        <v>2262</v>
      </c>
      <c r="D5" s="77">
        <v>96311578</v>
      </c>
      <c r="E5" s="77">
        <v>95006577</v>
      </c>
      <c r="F5" s="27">
        <v>49235382</v>
      </c>
      <c r="G5" s="27">
        <v>47576041</v>
      </c>
      <c r="H5" s="27">
        <v>5040913</v>
      </c>
      <c r="I5" s="27">
        <v>2950166</v>
      </c>
      <c r="J5" s="27">
        <f>F5+H5</f>
        <v>54276295</v>
      </c>
      <c r="K5" s="27">
        <f>G5+I5</f>
        <v>50526207</v>
      </c>
      <c r="L5" s="27">
        <v>0</v>
      </c>
      <c r="M5" s="27">
        <v>0</v>
      </c>
      <c r="N5" s="27">
        <f>D5+J5+L5</f>
        <v>150587873</v>
      </c>
      <c r="O5" s="27">
        <f>E5+K5+M5</f>
        <v>145532784</v>
      </c>
    </row>
    <row r="6" spans="1:15" ht="13.5">
      <c r="A6" s="28">
        <v>2</v>
      </c>
      <c r="B6" s="65" t="s">
        <v>1</v>
      </c>
      <c r="C6" s="77">
        <v>1573</v>
      </c>
      <c r="D6" s="77">
        <v>164135110</v>
      </c>
      <c r="E6" s="77">
        <v>161000576</v>
      </c>
      <c r="F6" s="28">
        <v>35454115</v>
      </c>
      <c r="G6" s="28">
        <v>34045449</v>
      </c>
      <c r="H6" s="28">
        <v>122745</v>
      </c>
      <c r="I6" s="28">
        <v>122745</v>
      </c>
      <c r="J6" s="28">
        <f aca="true" t="shared" si="0" ref="J6:J34">F6+H6</f>
        <v>35576860</v>
      </c>
      <c r="K6" s="28">
        <f aca="true" t="shared" si="1" ref="K6:K34">G6+I6</f>
        <v>34168194</v>
      </c>
      <c r="L6" s="28">
        <v>0</v>
      </c>
      <c r="M6" s="28">
        <v>0</v>
      </c>
      <c r="N6" s="28">
        <f aca="true" t="shared" si="2" ref="N6:N34">D6+J6+L6</f>
        <v>199711970</v>
      </c>
      <c r="O6" s="28">
        <f aca="true" t="shared" si="3" ref="O6:O34">E6+K6+M6</f>
        <v>195168770</v>
      </c>
    </row>
    <row r="7" spans="1:15" ht="13.5">
      <c r="A7" s="28">
        <v>3</v>
      </c>
      <c r="B7" s="65" t="s">
        <v>2</v>
      </c>
      <c r="C7" s="77">
        <v>1159</v>
      </c>
      <c r="D7" s="77">
        <v>75807864</v>
      </c>
      <c r="E7" s="77">
        <v>75065369</v>
      </c>
      <c r="F7" s="28">
        <v>21322664</v>
      </c>
      <c r="G7" s="28">
        <v>20634506</v>
      </c>
      <c r="H7" s="28">
        <v>2166842</v>
      </c>
      <c r="I7" s="28">
        <v>1715649</v>
      </c>
      <c r="J7" s="28">
        <f t="shared" si="0"/>
        <v>23489506</v>
      </c>
      <c r="K7" s="28">
        <f t="shared" si="1"/>
        <v>22350155</v>
      </c>
      <c r="L7" s="28">
        <v>0</v>
      </c>
      <c r="M7" s="28">
        <v>0</v>
      </c>
      <c r="N7" s="28">
        <f t="shared" si="2"/>
        <v>99297370</v>
      </c>
      <c r="O7" s="28">
        <f t="shared" si="3"/>
        <v>97415524</v>
      </c>
    </row>
    <row r="8" spans="1:15" ht="13.5">
      <c r="A8" s="28">
        <v>4</v>
      </c>
      <c r="B8" s="65" t="s">
        <v>3</v>
      </c>
      <c r="C8" s="77">
        <v>1169</v>
      </c>
      <c r="D8" s="77">
        <v>79196488</v>
      </c>
      <c r="E8" s="77">
        <v>78901583</v>
      </c>
      <c r="F8" s="28">
        <v>32680966</v>
      </c>
      <c r="G8" s="28">
        <v>28906849</v>
      </c>
      <c r="H8" s="28">
        <v>0</v>
      </c>
      <c r="I8" s="28">
        <v>0</v>
      </c>
      <c r="J8" s="28">
        <f t="shared" si="0"/>
        <v>32680966</v>
      </c>
      <c r="K8" s="28">
        <f t="shared" si="1"/>
        <v>28906849</v>
      </c>
      <c r="L8" s="28">
        <v>0</v>
      </c>
      <c r="M8" s="28">
        <v>0</v>
      </c>
      <c r="N8" s="28">
        <f t="shared" si="2"/>
        <v>111877454</v>
      </c>
      <c r="O8" s="28">
        <f t="shared" si="3"/>
        <v>107808432</v>
      </c>
    </row>
    <row r="9" spans="1:15" ht="13.5">
      <c r="A9" s="28">
        <v>5</v>
      </c>
      <c r="B9" s="65" t="s">
        <v>4</v>
      </c>
      <c r="C9" s="77">
        <v>808</v>
      </c>
      <c r="D9" s="77">
        <v>57203991</v>
      </c>
      <c r="E9" s="77">
        <v>57082325</v>
      </c>
      <c r="F9" s="28">
        <v>17851504</v>
      </c>
      <c r="G9" s="28">
        <v>16487039</v>
      </c>
      <c r="H9" s="28">
        <v>830725</v>
      </c>
      <c r="I9" s="28">
        <v>726468</v>
      </c>
      <c r="J9" s="28">
        <f t="shared" si="0"/>
        <v>18682229</v>
      </c>
      <c r="K9" s="28">
        <f t="shared" si="1"/>
        <v>17213507</v>
      </c>
      <c r="L9" s="28">
        <v>0</v>
      </c>
      <c r="M9" s="28">
        <v>0</v>
      </c>
      <c r="N9" s="28">
        <f t="shared" si="2"/>
        <v>75886220</v>
      </c>
      <c r="O9" s="28">
        <f t="shared" si="3"/>
        <v>74295832</v>
      </c>
    </row>
    <row r="10" spans="1:15" ht="13.5">
      <c r="A10" s="28">
        <v>6</v>
      </c>
      <c r="B10" s="65" t="s">
        <v>5</v>
      </c>
      <c r="C10" s="77">
        <v>483</v>
      </c>
      <c r="D10" s="77">
        <v>33098670</v>
      </c>
      <c r="E10" s="77">
        <v>32998170</v>
      </c>
      <c r="F10" s="28">
        <v>5784893</v>
      </c>
      <c r="G10" s="28">
        <v>5688296</v>
      </c>
      <c r="H10" s="28">
        <v>0</v>
      </c>
      <c r="I10" s="28">
        <v>0</v>
      </c>
      <c r="J10" s="28">
        <f t="shared" si="0"/>
        <v>5784893</v>
      </c>
      <c r="K10" s="28">
        <f t="shared" si="1"/>
        <v>5688296</v>
      </c>
      <c r="L10" s="28">
        <v>0</v>
      </c>
      <c r="M10" s="28">
        <v>0</v>
      </c>
      <c r="N10" s="28">
        <f t="shared" si="2"/>
        <v>38883563</v>
      </c>
      <c r="O10" s="28">
        <f t="shared" si="3"/>
        <v>38686466</v>
      </c>
    </row>
    <row r="11" spans="1:15" ht="13.5">
      <c r="A11" s="28">
        <v>7</v>
      </c>
      <c r="B11" s="65" t="s">
        <v>119</v>
      </c>
      <c r="C11" s="77">
        <v>601</v>
      </c>
      <c r="D11" s="77">
        <v>30639643</v>
      </c>
      <c r="E11" s="77">
        <v>30545633</v>
      </c>
      <c r="F11" s="28">
        <v>12816655</v>
      </c>
      <c r="G11" s="28">
        <v>11795961</v>
      </c>
      <c r="H11" s="28">
        <v>108228</v>
      </c>
      <c r="I11" s="28">
        <v>108228</v>
      </c>
      <c r="J11" s="28">
        <f t="shared" si="0"/>
        <v>12924883</v>
      </c>
      <c r="K11" s="28">
        <f t="shared" si="1"/>
        <v>11904189</v>
      </c>
      <c r="L11" s="28">
        <v>0</v>
      </c>
      <c r="M11" s="28">
        <v>0</v>
      </c>
      <c r="N11" s="28">
        <f t="shared" si="2"/>
        <v>43564526</v>
      </c>
      <c r="O11" s="28">
        <f t="shared" si="3"/>
        <v>42449822</v>
      </c>
    </row>
    <row r="12" spans="1:15" ht="13.5">
      <c r="A12" s="28">
        <v>8</v>
      </c>
      <c r="B12" s="65" t="s">
        <v>6</v>
      </c>
      <c r="C12" s="77">
        <v>500</v>
      </c>
      <c r="D12" s="77">
        <v>22198179</v>
      </c>
      <c r="E12" s="77">
        <v>22137160</v>
      </c>
      <c r="F12" s="28">
        <v>5832578</v>
      </c>
      <c r="G12" s="28">
        <v>5717713</v>
      </c>
      <c r="H12" s="28">
        <v>651151</v>
      </c>
      <c r="I12" s="28">
        <v>589610</v>
      </c>
      <c r="J12" s="28">
        <f t="shared" si="0"/>
        <v>6483729</v>
      </c>
      <c r="K12" s="28">
        <f t="shared" si="1"/>
        <v>6307323</v>
      </c>
      <c r="L12" s="28">
        <v>0</v>
      </c>
      <c r="M12" s="28">
        <v>0</v>
      </c>
      <c r="N12" s="28">
        <f t="shared" si="2"/>
        <v>28681908</v>
      </c>
      <c r="O12" s="28">
        <f t="shared" si="3"/>
        <v>28444483</v>
      </c>
    </row>
    <row r="13" spans="1:15" ht="13.5">
      <c r="A13" s="28">
        <v>9</v>
      </c>
      <c r="B13" s="65" t="s">
        <v>120</v>
      </c>
      <c r="C13" s="77">
        <v>698</v>
      </c>
      <c r="D13" s="77">
        <v>71957576</v>
      </c>
      <c r="E13" s="77">
        <v>71739103</v>
      </c>
      <c r="F13" s="28">
        <v>9542344</v>
      </c>
      <c r="G13" s="28">
        <v>9371315</v>
      </c>
      <c r="H13" s="28">
        <v>1372045</v>
      </c>
      <c r="I13" s="28">
        <v>1193681</v>
      </c>
      <c r="J13" s="28">
        <f t="shared" si="0"/>
        <v>10914389</v>
      </c>
      <c r="K13" s="28">
        <f t="shared" si="1"/>
        <v>10564996</v>
      </c>
      <c r="L13" s="28">
        <v>0</v>
      </c>
      <c r="M13" s="28">
        <v>0</v>
      </c>
      <c r="N13" s="28">
        <f t="shared" si="2"/>
        <v>82871965</v>
      </c>
      <c r="O13" s="28">
        <f t="shared" si="3"/>
        <v>82304099</v>
      </c>
    </row>
    <row r="14" spans="1:15" ht="13.5">
      <c r="A14" s="28">
        <v>10</v>
      </c>
      <c r="B14" s="65" t="s">
        <v>7</v>
      </c>
      <c r="C14" s="77">
        <v>414</v>
      </c>
      <c r="D14" s="77">
        <v>15895106</v>
      </c>
      <c r="E14" s="77">
        <v>15719703</v>
      </c>
      <c r="F14" s="28">
        <v>10696784</v>
      </c>
      <c r="G14" s="28">
        <v>10655543</v>
      </c>
      <c r="H14" s="28">
        <v>37380</v>
      </c>
      <c r="I14" s="28">
        <v>37380</v>
      </c>
      <c r="J14" s="28">
        <f t="shared" si="0"/>
        <v>10734164</v>
      </c>
      <c r="K14" s="28">
        <f t="shared" si="1"/>
        <v>10692923</v>
      </c>
      <c r="L14" s="28">
        <v>0</v>
      </c>
      <c r="M14" s="28">
        <v>0</v>
      </c>
      <c r="N14" s="28">
        <f t="shared" si="2"/>
        <v>26629270</v>
      </c>
      <c r="O14" s="28">
        <f t="shared" si="3"/>
        <v>26412626</v>
      </c>
    </row>
    <row r="15" spans="1:15" ht="13.5">
      <c r="A15" s="28">
        <v>11</v>
      </c>
      <c r="B15" s="65" t="s">
        <v>8</v>
      </c>
      <c r="C15" s="77">
        <v>276</v>
      </c>
      <c r="D15" s="77">
        <v>23223427</v>
      </c>
      <c r="E15" s="77">
        <v>22986182</v>
      </c>
      <c r="F15" s="28">
        <v>8825640</v>
      </c>
      <c r="G15" s="28">
        <v>8652241</v>
      </c>
      <c r="H15" s="28">
        <v>188063</v>
      </c>
      <c r="I15" s="28">
        <v>188063</v>
      </c>
      <c r="J15" s="28">
        <f t="shared" si="0"/>
        <v>9013703</v>
      </c>
      <c r="K15" s="28">
        <f t="shared" si="1"/>
        <v>8840304</v>
      </c>
      <c r="L15" s="28">
        <v>0</v>
      </c>
      <c r="M15" s="28">
        <v>0</v>
      </c>
      <c r="N15" s="28">
        <f t="shared" si="2"/>
        <v>32237130</v>
      </c>
      <c r="O15" s="28">
        <f t="shared" si="3"/>
        <v>31826486</v>
      </c>
    </row>
    <row r="16" spans="1:15" ht="13.5">
      <c r="A16" s="28">
        <v>12</v>
      </c>
      <c r="B16" s="65" t="s">
        <v>9</v>
      </c>
      <c r="C16" s="77">
        <v>409</v>
      </c>
      <c r="D16" s="77">
        <v>41000905</v>
      </c>
      <c r="E16" s="77">
        <v>40344853</v>
      </c>
      <c r="F16" s="28">
        <v>12750844</v>
      </c>
      <c r="G16" s="28">
        <v>12505382</v>
      </c>
      <c r="H16" s="28">
        <v>74939</v>
      </c>
      <c r="I16" s="28">
        <v>74939</v>
      </c>
      <c r="J16" s="28">
        <f t="shared" si="0"/>
        <v>12825783</v>
      </c>
      <c r="K16" s="28">
        <f t="shared" si="1"/>
        <v>12580321</v>
      </c>
      <c r="L16" s="28">
        <v>0</v>
      </c>
      <c r="M16" s="28">
        <v>0</v>
      </c>
      <c r="N16" s="28">
        <f t="shared" si="2"/>
        <v>53826688</v>
      </c>
      <c r="O16" s="28">
        <f t="shared" si="3"/>
        <v>52925174</v>
      </c>
    </row>
    <row r="17" spans="1:15" ht="13.5">
      <c r="A17" s="28">
        <v>13</v>
      </c>
      <c r="B17" s="65" t="s">
        <v>10</v>
      </c>
      <c r="C17" s="77">
        <v>386</v>
      </c>
      <c r="D17" s="77">
        <v>27277872</v>
      </c>
      <c r="E17" s="77">
        <v>16720663</v>
      </c>
      <c r="F17" s="28">
        <v>6024479</v>
      </c>
      <c r="G17" s="28">
        <v>5823481</v>
      </c>
      <c r="H17" s="28">
        <v>0</v>
      </c>
      <c r="I17" s="28">
        <v>0</v>
      </c>
      <c r="J17" s="28">
        <f t="shared" si="0"/>
        <v>6024479</v>
      </c>
      <c r="K17" s="28">
        <f t="shared" si="1"/>
        <v>5823481</v>
      </c>
      <c r="L17" s="28">
        <v>0</v>
      </c>
      <c r="M17" s="28">
        <v>0</v>
      </c>
      <c r="N17" s="28">
        <f t="shared" si="2"/>
        <v>33302351</v>
      </c>
      <c r="O17" s="28">
        <f t="shared" si="3"/>
        <v>22544144</v>
      </c>
    </row>
    <row r="18" spans="1:15" ht="13.5">
      <c r="A18" s="28">
        <v>14</v>
      </c>
      <c r="B18" s="65" t="s">
        <v>11</v>
      </c>
      <c r="C18" s="77">
        <v>567</v>
      </c>
      <c r="D18" s="77">
        <v>65150702</v>
      </c>
      <c r="E18" s="77">
        <v>64181201</v>
      </c>
      <c r="F18" s="28">
        <v>16165862</v>
      </c>
      <c r="G18" s="28">
        <v>14532145</v>
      </c>
      <c r="H18" s="28">
        <v>1216204</v>
      </c>
      <c r="I18" s="28">
        <v>832117</v>
      </c>
      <c r="J18" s="28">
        <f aca="true" t="shared" si="4" ref="J18:J26">F18+H18</f>
        <v>17382066</v>
      </c>
      <c r="K18" s="28">
        <f aca="true" t="shared" si="5" ref="K18:K26">G18+I18</f>
        <v>15364262</v>
      </c>
      <c r="L18" s="28">
        <v>0</v>
      </c>
      <c r="M18" s="28">
        <v>0</v>
      </c>
      <c r="N18" s="28">
        <f aca="true" t="shared" si="6" ref="N18:N28">D18+J18+L18</f>
        <v>82532768</v>
      </c>
      <c r="O18" s="28">
        <f aca="true" t="shared" si="7" ref="O18:O28">E18+K18+M18</f>
        <v>79545463</v>
      </c>
    </row>
    <row r="19" spans="1:15" ht="13.5">
      <c r="A19" s="28">
        <v>15</v>
      </c>
      <c r="B19" s="65" t="s">
        <v>12</v>
      </c>
      <c r="C19" s="77">
        <v>543</v>
      </c>
      <c r="D19" s="77">
        <v>39856689</v>
      </c>
      <c r="E19" s="77">
        <v>39816183</v>
      </c>
      <c r="F19" s="28">
        <v>14602860</v>
      </c>
      <c r="G19" s="28">
        <v>13189384</v>
      </c>
      <c r="H19" s="28">
        <v>4581</v>
      </c>
      <c r="I19" s="28">
        <v>4581</v>
      </c>
      <c r="J19" s="28">
        <f t="shared" si="4"/>
        <v>14607441</v>
      </c>
      <c r="K19" s="28">
        <f t="shared" si="5"/>
        <v>13193965</v>
      </c>
      <c r="L19" s="28">
        <v>0</v>
      </c>
      <c r="M19" s="28">
        <v>0</v>
      </c>
      <c r="N19" s="28">
        <f t="shared" si="6"/>
        <v>54464130</v>
      </c>
      <c r="O19" s="28">
        <f t="shared" si="7"/>
        <v>53010148</v>
      </c>
    </row>
    <row r="20" spans="1:15" ht="13.5">
      <c r="A20" s="28">
        <v>16</v>
      </c>
      <c r="B20" s="65" t="s">
        <v>13</v>
      </c>
      <c r="C20" s="77">
        <v>1880</v>
      </c>
      <c r="D20" s="77">
        <v>178229948</v>
      </c>
      <c r="E20" s="77">
        <v>169821484</v>
      </c>
      <c r="F20" s="28">
        <v>87931846</v>
      </c>
      <c r="G20" s="28">
        <v>48308422</v>
      </c>
      <c r="H20" s="28">
        <v>2789417</v>
      </c>
      <c r="I20" s="28">
        <v>1700139</v>
      </c>
      <c r="J20" s="28">
        <f t="shared" si="4"/>
        <v>90721263</v>
      </c>
      <c r="K20" s="28">
        <f t="shared" si="5"/>
        <v>50008561</v>
      </c>
      <c r="L20" s="28">
        <v>0</v>
      </c>
      <c r="M20" s="28">
        <v>0</v>
      </c>
      <c r="N20" s="28">
        <f t="shared" si="6"/>
        <v>268951211</v>
      </c>
      <c r="O20" s="28">
        <f t="shared" si="7"/>
        <v>219830045</v>
      </c>
    </row>
    <row r="21" spans="1:15" ht="13.5">
      <c r="A21" s="28">
        <v>17</v>
      </c>
      <c r="B21" s="65" t="s">
        <v>14</v>
      </c>
      <c r="C21" s="77">
        <v>1531</v>
      </c>
      <c r="D21" s="77">
        <v>194234787</v>
      </c>
      <c r="E21" s="77">
        <v>192583471</v>
      </c>
      <c r="F21" s="28">
        <v>26366056</v>
      </c>
      <c r="G21" s="28">
        <v>22868629</v>
      </c>
      <c r="H21" s="28">
        <v>3584</v>
      </c>
      <c r="I21" s="28">
        <v>3584</v>
      </c>
      <c r="J21" s="28">
        <f t="shared" si="4"/>
        <v>26369640</v>
      </c>
      <c r="K21" s="28">
        <f t="shared" si="5"/>
        <v>22872213</v>
      </c>
      <c r="L21" s="28">
        <v>0</v>
      </c>
      <c r="M21" s="28">
        <v>0</v>
      </c>
      <c r="N21" s="28">
        <f t="shared" si="6"/>
        <v>220604427</v>
      </c>
      <c r="O21" s="28">
        <f t="shared" si="7"/>
        <v>215455684</v>
      </c>
    </row>
    <row r="22" spans="1:15" ht="13.5">
      <c r="A22" s="28">
        <v>18</v>
      </c>
      <c r="B22" s="65" t="s">
        <v>15</v>
      </c>
      <c r="C22" s="77">
        <v>522</v>
      </c>
      <c r="D22" s="77">
        <v>180778807</v>
      </c>
      <c r="E22" s="77">
        <v>178159778</v>
      </c>
      <c r="F22" s="28">
        <v>10982669</v>
      </c>
      <c r="G22" s="28">
        <v>9525721</v>
      </c>
      <c r="H22" s="28">
        <v>1336139</v>
      </c>
      <c r="I22" s="28">
        <v>434105</v>
      </c>
      <c r="J22" s="28">
        <f t="shared" si="4"/>
        <v>12318808</v>
      </c>
      <c r="K22" s="28">
        <f t="shared" si="5"/>
        <v>9959826</v>
      </c>
      <c r="L22" s="28">
        <v>0</v>
      </c>
      <c r="M22" s="28">
        <v>0</v>
      </c>
      <c r="N22" s="28">
        <f t="shared" si="6"/>
        <v>193097615</v>
      </c>
      <c r="O22" s="28">
        <f t="shared" si="7"/>
        <v>188119604</v>
      </c>
    </row>
    <row r="23" spans="1:15" ht="13.5">
      <c r="A23" s="28">
        <v>19</v>
      </c>
      <c r="B23" s="65" t="s">
        <v>16</v>
      </c>
      <c r="C23" s="77">
        <v>198</v>
      </c>
      <c r="D23" s="77">
        <v>12184510</v>
      </c>
      <c r="E23" s="77">
        <v>12182862</v>
      </c>
      <c r="F23" s="28">
        <v>6024146</v>
      </c>
      <c r="G23" s="28">
        <v>5798904</v>
      </c>
      <c r="H23" s="28">
        <v>0</v>
      </c>
      <c r="I23" s="28">
        <v>0</v>
      </c>
      <c r="J23" s="28">
        <f t="shared" si="4"/>
        <v>6024146</v>
      </c>
      <c r="K23" s="28">
        <f t="shared" si="5"/>
        <v>5798904</v>
      </c>
      <c r="L23" s="28">
        <v>0</v>
      </c>
      <c r="M23" s="28">
        <v>0</v>
      </c>
      <c r="N23" s="28">
        <f t="shared" si="6"/>
        <v>18208656</v>
      </c>
      <c r="O23" s="28">
        <f t="shared" si="7"/>
        <v>17981766</v>
      </c>
    </row>
    <row r="24" spans="1:15" ht="13.5">
      <c r="A24" s="28">
        <v>20</v>
      </c>
      <c r="B24" s="65" t="s">
        <v>117</v>
      </c>
      <c r="C24" s="77">
        <v>390</v>
      </c>
      <c r="D24" s="77">
        <v>43364179</v>
      </c>
      <c r="E24" s="77">
        <v>43140399</v>
      </c>
      <c r="F24" s="28">
        <v>53306851</v>
      </c>
      <c r="G24" s="28">
        <v>20451263</v>
      </c>
      <c r="H24" s="28">
        <v>2276023</v>
      </c>
      <c r="I24" s="28">
        <v>1582508</v>
      </c>
      <c r="J24" s="28">
        <f t="shared" si="4"/>
        <v>55582874</v>
      </c>
      <c r="K24" s="28">
        <f t="shared" si="5"/>
        <v>22033771</v>
      </c>
      <c r="L24" s="28">
        <v>0</v>
      </c>
      <c r="M24" s="28">
        <v>0</v>
      </c>
      <c r="N24" s="28">
        <f t="shared" si="6"/>
        <v>98947053</v>
      </c>
      <c r="O24" s="28">
        <f t="shared" si="7"/>
        <v>65174170</v>
      </c>
    </row>
    <row r="25" spans="1:15" ht="13.5">
      <c r="A25" s="28">
        <v>21</v>
      </c>
      <c r="B25" s="65" t="s">
        <v>118</v>
      </c>
      <c r="C25" s="77">
        <v>446</v>
      </c>
      <c r="D25" s="77">
        <v>36511426</v>
      </c>
      <c r="E25" s="77">
        <v>36497314</v>
      </c>
      <c r="F25" s="28">
        <v>11121820</v>
      </c>
      <c r="G25" s="28">
        <v>10681312</v>
      </c>
      <c r="H25" s="28">
        <v>0</v>
      </c>
      <c r="I25" s="28">
        <v>0</v>
      </c>
      <c r="J25" s="28">
        <f t="shared" si="4"/>
        <v>11121820</v>
      </c>
      <c r="K25" s="28">
        <f t="shared" si="5"/>
        <v>10681312</v>
      </c>
      <c r="L25" s="28">
        <v>0</v>
      </c>
      <c r="M25" s="28">
        <v>0</v>
      </c>
      <c r="N25" s="28">
        <f t="shared" si="6"/>
        <v>47633246</v>
      </c>
      <c r="O25" s="28">
        <f t="shared" si="7"/>
        <v>47178626</v>
      </c>
    </row>
    <row r="26" spans="1:15" ht="13.5">
      <c r="A26" s="28">
        <v>22</v>
      </c>
      <c r="B26" s="65" t="s">
        <v>121</v>
      </c>
      <c r="C26" s="77">
        <v>384</v>
      </c>
      <c r="D26" s="77">
        <v>36289650</v>
      </c>
      <c r="E26" s="77">
        <v>35086761</v>
      </c>
      <c r="F26" s="28">
        <v>24942811</v>
      </c>
      <c r="G26" s="28">
        <v>18769604</v>
      </c>
      <c r="H26" s="28">
        <v>0</v>
      </c>
      <c r="I26" s="28">
        <v>0</v>
      </c>
      <c r="J26" s="28">
        <f t="shared" si="4"/>
        <v>24942811</v>
      </c>
      <c r="K26" s="28">
        <f t="shared" si="5"/>
        <v>18769604</v>
      </c>
      <c r="L26" s="28">
        <v>0</v>
      </c>
      <c r="M26" s="28">
        <v>0</v>
      </c>
      <c r="N26" s="28">
        <f t="shared" si="6"/>
        <v>61232461</v>
      </c>
      <c r="O26" s="28">
        <f t="shared" si="7"/>
        <v>53856365</v>
      </c>
    </row>
    <row r="27" spans="1:15" ht="13.5">
      <c r="A27" s="28">
        <v>23</v>
      </c>
      <c r="B27" s="65" t="s">
        <v>122</v>
      </c>
      <c r="C27" s="77">
        <v>861</v>
      </c>
      <c r="D27" s="77">
        <v>63882714</v>
      </c>
      <c r="E27" s="77">
        <v>63612565</v>
      </c>
      <c r="F27" s="28">
        <v>18088949</v>
      </c>
      <c r="G27" s="28">
        <v>17431435</v>
      </c>
      <c r="H27" s="28">
        <v>591936</v>
      </c>
      <c r="I27" s="28">
        <v>536256</v>
      </c>
      <c r="J27" s="28">
        <f t="shared" si="0"/>
        <v>18680885</v>
      </c>
      <c r="K27" s="28">
        <f t="shared" si="1"/>
        <v>17967691</v>
      </c>
      <c r="L27" s="28">
        <v>0</v>
      </c>
      <c r="M27" s="28">
        <v>0</v>
      </c>
      <c r="N27" s="28">
        <f t="shared" si="6"/>
        <v>82563599</v>
      </c>
      <c r="O27" s="28">
        <f t="shared" si="7"/>
        <v>81580256</v>
      </c>
    </row>
    <row r="28" spans="1:15" ht="13.5">
      <c r="A28" s="28">
        <v>24</v>
      </c>
      <c r="B28" s="65" t="s">
        <v>123</v>
      </c>
      <c r="C28" s="77">
        <v>537</v>
      </c>
      <c r="D28" s="77">
        <v>40367710</v>
      </c>
      <c r="E28" s="77">
        <v>40351815</v>
      </c>
      <c r="F28" s="28">
        <v>8380693</v>
      </c>
      <c r="G28" s="28">
        <v>8123910</v>
      </c>
      <c r="H28" s="28">
        <v>0</v>
      </c>
      <c r="I28" s="28">
        <v>0</v>
      </c>
      <c r="J28" s="28">
        <f t="shared" si="0"/>
        <v>8380693</v>
      </c>
      <c r="K28" s="28">
        <f t="shared" si="1"/>
        <v>8123910</v>
      </c>
      <c r="L28" s="28">
        <v>0</v>
      </c>
      <c r="M28" s="28">
        <v>0</v>
      </c>
      <c r="N28" s="28">
        <f t="shared" si="6"/>
        <v>48748403</v>
      </c>
      <c r="O28" s="28">
        <f t="shared" si="7"/>
        <v>48475725</v>
      </c>
    </row>
    <row r="29" spans="1:15" ht="13.5">
      <c r="A29" s="28">
        <v>25</v>
      </c>
      <c r="B29" s="65" t="s">
        <v>124</v>
      </c>
      <c r="C29" s="77">
        <v>422</v>
      </c>
      <c r="D29" s="77">
        <v>28052294</v>
      </c>
      <c r="E29" s="77">
        <v>27584069</v>
      </c>
      <c r="F29" s="28">
        <v>9768354</v>
      </c>
      <c r="G29" s="28">
        <v>9306056</v>
      </c>
      <c r="H29" s="28">
        <v>0</v>
      </c>
      <c r="I29" s="28">
        <v>0</v>
      </c>
      <c r="J29" s="28">
        <f t="shared" si="0"/>
        <v>9768354</v>
      </c>
      <c r="K29" s="28">
        <f t="shared" si="1"/>
        <v>9306056</v>
      </c>
      <c r="L29" s="28">
        <v>0</v>
      </c>
      <c r="M29" s="28">
        <v>0</v>
      </c>
      <c r="N29" s="28">
        <f t="shared" si="2"/>
        <v>37820648</v>
      </c>
      <c r="O29" s="28">
        <f t="shared" si="3"/>
        <v>36890125</v>
      </c>
    </row>
    <row r="30" spans="1:15" ht="13.5">
      <c r="A30" s="28">
        <v>26</v>
      </c>
      <c r="B30" s="65" t="s">
        <v>125</v>
      </c>
      <c r="C30" s="77">
        <v>353</v>
      </c>
      <c r="D30" s="77">
        <v>25493058</v>
      </c>
      <c r="E30" s="77">
        <v>25432957</v>
      </c>
      <c r="F30" s="28">
        <v>6448225</v>
      </c>
      <c r="G30" s="28">
        <v>6311046</v>
      </c>
      <c r="H30" s="28">
        <v>119068</v>
      </c>
      <c r="I30" s="28">
        <v>100319</v>
      </c>
      <c r="J30" s="28">
        <f t="shared" si="0"/>
        <v>6567293</v>
      </c>
      <c r="K30" s="28">
        <f t="shared" si="1"/>
        <v>6411365</v>
      </c>
      <c r="L30" s="28">
        <v>0</v>
      </c>
      <c r="M30" s="28">
        <v>0</v>
      </c>
      <c r="N30" s="28">
        <f t="shared" si="2"/>
        <v>32060351</v>
      </c>
      <c r="O30" s="28">
        <f t="shared" si="3"/>
        <v>31844322</v>
      </c>
    </row>
    <row r="31" spans="1:15" ht="13.5">
      <c r="A31" s="28">
        <v>27</v>
      </c>
      <c r="B31" s="65" t="s">
        <v>126</v>
      </c>
      <c r="C31" s="77">
        <v>490</v>
      </c>
      <c r="D31" s="77">
        <v>16026865</v>
      </c>
      <c r="E31" s="77">
        <v>15971057</v>
      </c>
      <c r="F31" s="28">
        <v>7697089</v>
      </c>
      <c r="G31" s="28">
        <v>7427204</v>
      </c>
      <c r="H31" s="28">
        <v>169687</v>
      </c>
      <c r="I31" s="28">
        <v>169687</v>
      </c>
      <c r="J31" s="28">
        <f t="shared" si="0"/>
        <v>7866776</v>
      </c>
      <c r="K31" s="28">
        <f t="shared" si="1"/>
        <v>7596891</v>
      </c>
      <c r="L31" s="28">
        <v>0</v>
      </c>
      <c r="M31" s="28">
        <v>0</v>
      </c>
      <c r="N31" s="28">
        <f t="shared" si="2"/>
        <v>23893641</v>
      </c>
      <c r="O31" s="28">
        <f t="shared" si="3"/>
        <v>23567948</v>
      </c>
    </row>
    <row r="32" spans="1:15" ht="13.5">
      <c r="A32" s="28">
        <v>28</v>
      </c>
      <c r="B32" s="65" t="s">
        <v>127</v>
      </c>
      <c r="C32" s="77">
        <v>1031</v>
      </c>
      <c r="D32" s="77">
        <v>380607972</v>
      </c>
      <c r="E32" s="77">
        <v>367359065</v>
      </c>
      <c r="F32" s="28">
        <v>54088247</v>
      </c>
      <c r="G32" s="28">
        <v>48448861</v>
      </c>
      <c r="H32" s="28">
        <v>554907</v>
      </c>
      <c r="I32" s="28">
        <v>546275</v>
      </c>
      <c r="J32" s="28">
        <f t="shared" si="0"/>
        <v>54643154</v>
      </c>
      <c r="K32" s="28">
        <f t="shared" si="1"/>
        <v>48995136</v>
      </c>
      <c r="L32" s="28">
        <v>0</v>
      </c>
      <c r="M32" s="28">
        <v>0</v>
      </c>
      <c r="N32" s="28">
        <f t="shared" si="2"/>
        <v>435251126</v>
      </c>
      <c r="O32" s="28">
        <f t="shared" si="3"/>
        <v>416354201</v>
      </c>
    </row>
    <row r="33" spans="1:15" ht="13.5">
      <c r="A33" s="28">
        <v>29</v>
      </c>
      <c r="B33" s="65" t="s">
        <v>128</v>
      </c>
      <c r="C33" s="77">
        <v>278</v>
      </c>
      <c r="D33" s="77">
        <v>12856208</v>
      </c>
      <c r="E33" s="77">
        <v>12848766</v>
      </c>
      <c r="F33" s="28">
        <v>9276259</v>
      </c>
      <c r="G33" s="28">
        <v>8970267</v>
      </c>
      <c r="H33" s="28">
        <v>286651</v>
      </c>
      <c r="I33" s="28">
        <v>233656</v>
      </c>
      <c r="J33" s="28">
        <f t="shared" si="0"/>
        <v>9562910</v>
      </c>
      <c r="K33" s="28">
        <f t="shared" si="1"/>
        <v>9203923</v>
      </c>
      <c r="L33" s="28">
        <v>0</v>
      </c>
      <c r="M33" s="28">
        <v>0</v>
      </c>
      <c r="N33" s="28">
        <f t="shared" si="2"/>
        <v>22419118</v>
      </c>
      <c r="O33" s="28">
        <f t="shared" si="3"/>
        <v>22052689</v>
      </c>
    </row>
    <row r="34" spans="1:15" ht="13.5">
      <c r="A34" s="28">
        <v>30</v>
      </c>
      <c r="B34" s="66" t="s">
        <v>129</v>
      </c>
      <c r="C34" s="77">
        <v>251</v>
      </c>
      <c r="D34" s="77">
        <v>13572249</v>
      </c>
      <c r="E34" s="77">
        <v>12744923</v>
      </c>
      <c r="F34" s="28">
        <v>10113948</v>
      </c>
      <c r="G34" s="28">
        <v>10010486</v>
      </c>
      <c r="H34" s="28">
        <v>3039636</v>
      </c>
      <c r="I34" s="28">
        <v>654549</v>
      </c>
      <c r="J34" s="28">
        <f t="shared" si="0"/>
        <v>13153584</v>
      </c>
      <c r="K34" s="28">
        <f t="shared" si="1"/>
        <v>10665035</v>
      </c>
      <c r="L34" s="28">
        <v>0</v>
      </c>
      <c r="M34" s="28">
        <v>0</v>
      </c>
      <c r="N34" s="28">
        <f t="shared" si="2"/>
        <v>26725833</v>
      </c>
      <c r="O34" s="28">
        <f t="shared" si="3"/>
        <v>23409958</v>
      </c>
    </row>
    <row r="35" spans="1:15" s="32" customFormat="1" ht="13.5">
      <c r="A35" s="67"/>
      <c r="B35" s="68" t="s">
        <v>111</v>
      </c>
      <c r="C35" s="69">
        <f aca="true" t="shared" si="8" ref="C35:O35">SUM(C5:C34)</f>
        <v>21422</v>
      </c>
      <c r="D35" s="69">
        <f t="shared" si="8"/>
        <v>2105406177</v>
      </c>
      <c r="E35" s="69">
        <f t="shared" si="8"/>
        <v>2057622567</v>
      </c>
      <c r="F35" s="69">
        <f t="shared" si="8"/>
        <v>604125533</v>
      </c>
      <c r="G35" s="69">
        <f t="shared" si="8"/>
        <v>498014465</v>
      </c>
      <c r="H35" s="69">
        <f t="shared" si="8"/>
        <v>22980864</v>
      </c>
      <c r="I35" s="69">
        <f t="shared" si="8"/>
        <v>14504705</v>
      </c>
      <c r="J35" s="69">
        <f t="shared" si="8"/>
        <v>627106397</v>
      </c>
      <c r="K35" s="69">
        <f t="shared" si="8"/>
        <v>512519170</v>
      </c>
      <c r="L35" s="69">
        <f t="shared" si="8"/>
        <v>0</v>
      </c>
      <c r="M35" s="69">
        <f t="shared" si="8"/>
        <v>0</v>
      </c>
      <c r="N35" s="69">
        <f t="shared" si="8"/>
        <v>2732512574</v>
      </c>
      <c r="O35" s="69">
        <f t="shared" si="8"/>
        <v>2570141737</v>
      </c>
    </row>
    <row r="36" spans="1:15" ht="14.25">
      <c r="A36" s="73">
        <v>31</v>
      </c>
      <c r="B36" s="74" t="s">
        <v>17</v>
      </c>
      <c r="C36" s="77">
        <v>268</v>
      </c>
      <c r="D36" s="77">
        <v>14862956</v>
      </c>
      <c r="E36" s="77">
        <v>14792272</v>
      </c>
      <c r="F36" s="28">
        <v>4373591</v>
      </c>
      <c r="G36" s="28">
        <v>4359007</v>
      </c>
      <c r="H36" s="28">
        <v>135119</v>
      </c>
      <c r="I36" s="28">
        <v>45309</v>
      </c>
      <c r="J36" s="28">
        <f>F36+H36</f>
        <v>4508710</v>
      </c>
      <c r="K36" s="28">
        <f>G36+I36</f>
        <v>4404316</v>
      </c>
      <c r="L36" s="28">
        <v>0</v>
      </c>
      <c r="M36" s="28">
        <v>0</v>
      </c>
      <c r="N36" s="28">
        <f aca="true" t="shared" si="9" ref="N36:N55">D36+J36+L36</f>
        <v>19371666</v>
      </c>
      <c r="O36" s="28">
        <f aca="true" t="shared" si="10" ref="O36:O55">E36+K36+M36</f>
        <v>19196588</v>
      </c>
    </row>
    <row r="37" spans="1:15" ht="14.25">
      <c r="A37" s="75">
        <v>32</v>
      </c>
      <c r="B37" s="62" t="s">
        <v>18</v>
      </c>
      <c r="C37" s="77">
        <v>171</v>
      </c>
      <c r="D37" s="77">
        <v>6649708</v>
      </c>
      <c r="E37" s="77">
        <v>6649708</v>
      </c>
      <c r="F37" s="28">
        <v>2560406</v>
      </c>
      <c r="G37" s="28">
        <v>2552062</v>
      </c>
      <c r="H37" s="28">
        <v>26943</v>
      </c>
      <c r="I37" s="28">
        <v>22019</v>
      </c>
      <c r="J37" s="28">
        <f aca="true" t="shared" si="11" ref="J37:J55">F37+H37</f>
        <v>2587349</v>
      </c>
      <c r="K37" s="28">
        <f aca="true" t="shared" si="12" ref="K37:K55">G37+I37</f>
        <v>2574081</v>
      </c>
      <c r="L37" s="28">
        <v>0</v>
      </c>
      <c r="M37" s="28">
        <v>0</v>
      </c>
      <c r="N37" s="28">
        <f t="shared" si="9"/>
        <v>9237057</v>
      </c>
      <c r="O37" s="28">
        <f t="shared" si="10"/>
        <v>9223789</v>
      </c>
    </row>
    <row r="38" spans="1:15" ht="14.25">
      <c r="A38" s="75">
        <v>33</v>
      </c>
      <c r="B38" s="62" t="s">
        <v>19</v>
      </c>
      <c r="C38" s="77">
        <v>292</v>
      </c>
      <c r="D38" s="77">
        <v>17698353</v>
      </c>
      <c r="E38" s="77">
        <v>17662124</v>
      </c>
      <c r="F38" s="28">
        <v>5615049</v>
      </c>
      <c r="G38" s="28">
        <v>5438628</v>
      </c>
      <c r="H38" s="28">
        <v>199202</v>
      </c>
      <c r="I38" s="28">
        <v>196051</v>
      </c>
      <c r="J38" s="28">
        <f t="shared" si="11"/>
        <v>5814251</v>
      </c>
      <c r="K38" s="28">
        <f t="shared" si="12"/>
        <v>5634679</v>
      </c>
      <c r="L38" s="28">
        <v>0</v>
      </c>
      <c r="M38" s="28">
        <v>0</v>
      </c>
      <c r="N38" s="28">
        <f t="shared" si="9"/>
        <v>23512604</v>
      </c>
      <c r="O38" s="28">
        <f t="shared" si="10"/>
        <v>23296803</v>
      </c>
    </row>
    <row r="39" spans="1:15" ht="14.25">
      <c r="A39" s="75">
        <v>34</v>
      </c>
      <c r="B39" s="62" t="s">
        <v>20</v>
      </c>
      <c r="C39" s="77">
        <v>170</v>
      </c>
      <c r="D39" s="77">
        <v>37617974</v>
      </c>
      <c r="E39" s="77">
        <v>31258825</v>
      </c>
      <c r="F39" s="28">
        <v>5483222</v>
      </c>
      <c r="G39" s="28">
        <v>3701113</v>
      </c>
      <c r="H39" s="28">
        <v>1063184</v>
      </c>
      <c r="I39" s="28">
        <v>191606</v>
      </c>
      <c r="J39" s="28">
        <f t="shared" si="11"/>
        <v>6546406</v>
      </c>
      <c r="K39" s="28">
        <f t="shared" si="12"/>
        <v>3892719</v>
      </c>
      <c r="L39" s="28">
        <v>0</v>
      </c>
      <c r="M39" s="28">
        <v>0</v>
      </c>
      <c r="N39" s="28">
        <f t="shared" si="9"/>
        <v>44164380</v>
      </c>
      <c r="O39" s="28">
        <f t="shared" si="10"/>
        <v>35151544</v>
      </c>
    </row>
    <row r="40" spans="1:15" ht="14.25">
      <c r="A40" s="75">
        <v>35</v>
      </c>
      <c r="B40" s="62" t="s">
        <v>130</v>
      </c>
      <c r="C40" s="77">
        <v>152</v>
      </c>
      <c r="D40" s="77">
        <v>13293095</v>
      </c>
      <c r="E40" s="77">
        <v>12432348</v>
      </c>
      <c r="F40" s="28">
        <v>4181069</v>
      </c>
      <c r="G40" s="28">
        <v>4163062</v>
      </c>
      <c r="H40" s="28">
        <v>0</v>
      </c>
      <c r="I40" s="28">
        <v>0</v>
      </c>
      <c r="J40" s="28">
        <f t="shared" si="11"/>
        <v>4181069</v>
      </c>
      <c r="K40" s="28">
        <f t="shared" si="12"/>
        <v>4163062</v>
      </c>
      <c r="L40" s="28">
        <v>0</v>
      </c>
      <c r="M40" s="28">
        <v>0</v>
      </c>
      <c r="N40" s="28">
        <f t="shared" si="9"/>
        <v>17474164</v>
      </c>
      <c r="O40" s="28">
        <f t="shared" si="10"/>
        <v>16595410</v>
      </c>
    </row>
    <row r="41" spans="1:15" ht="14.25">
      <c r="A41" s="75">
        <v>36</v>
      </c>
      <c r="B41" s="62" t="s">
        <v>21</v>
      </c>
      <c r="C41" s="77">
        <v>287</v>
      </c>
      <c r="D41" s="77">
        <v>12718491</v>
      </c>
      <c r="E41" s="77">
        <v>12690453</v>
      </c>
      <c r="F41" s="28">
        <v>7874434</v>
      </c>
      <c r="G41" s="28">
        <v>7644241</v>
      </c>
      <c r="H41" s="28">
        <v>94837</v>
      </c>
      <c r="I41" s="28">
        <v>73927</v>
      </c>
      <c r="J41" s="28">
        <f t="shared" si="11"/>
        <v>7969271</v>
      </c>
      <c r="K41" s="28">
        <f t="shared" si="12"/>
        <v>7718168</v>
      </c>
      <c r="L41" s="28">
        <v>0</v>
      </c>
      <c r="M41" s="28">
        <v>0</v>
      </c>
      <c r="N41" s="28">
        <f t="shared" si="9"/>
        <v>20687762</v>
      </c>
      <c r="O41" s="28">
        <f t="shared" si="10"/>
        <v>20408621</v>
      </c>
    </row>
    <row r="42" spans="1:15" ht="14.25">
      <c r="A42" s="75">
        <v>37</v>
      </c>
      <c r="B42" s="62" t="s">
        <v>22</v>
      </c>
      <c r="C42" s="77">
        <v>180</v>
      </c>
      <c r="D42" s="77">
        <v>17776054</v>
      </c>
      <c r="E42" s="77">
        <v>17776054</v>
      </c>
      <c r="F42" s="28">
        <v>4473061</v>
      </c>
      <c r="G42" s="28">
        <v>4274770</v>
      </c>
      <c r="H42" s="28">
        <v>142425</v>
      </c>
      <c r="I42" s="28">
        <v>116276</v>
      </c>
      <c r="J42" s="28">
        <f t="shared" si="11"/>
        <v>4615486</v>
      </c>
      <c r="K42" s="28">
        <f t="shared" si="12"/>
        <v>4391046</v>
      </c>
      <c r="L42" s="28">
        <v>0</v>
      </c>
      <c r="M42" s="28">
        <v>0</v>
      </c>
      <c r="N42" s="28">
        <f t="shared" si="9"/>
        <v>22391540</v>
      </c>
      <c r="O42" s="28">
        <f t="shared" si="10"/>
        <v>22167100</v>
      </c>
    </row>
    <row r="43" spans="1:15" ht="14.25">
      <c r="A43" s="75">
        <v>38</v>
      </c>
      <c r="B43" s="62" t="s">
        <v>23</v>
      </c>
      <c r="C43" s="77">
        <v>336</v>
      </c>
      <c r="D43" s="77">
        <v>157860889</v>
      </c>
      <c r="E43" s="77">
        <v>139753740</v>
      </c>
      <c r="F43" s="28">
        <v>250621651</v>
      </c>
      <c r="G43" s="28">
        <v>234025401</v>
      </c>
      <c r="H43" s="28">
        <v>1657</v>
      </c>
      <c r="I43" s="28">
        <v>1657</v>
      </c>
      <c r="J43" s="28">
        <f t="shared" si="11"/>
        <v>250623308</v>
      </c>
      <c r="K43" s="28">
        <f t="shared" si="12"/>
        <v>234027058</v>
      </c>
      <c r="L43" s="28">
        <v>0</v>
      </c>
      <c r="M43" s="28">
        <v>0</v>
      </c>
      <c r="N43" s="28">
        <f t="shared" si="9"/>
        <v>408484197</v>
      </c>
      <c r="O43" s="28">
        <f t="shared" si="10"/>
        <v>373780798</v>
      </c>
    </row>
    <row r="44" spans="1:15" ht="14.25">
      <c r="A44" s="75">
        <v>39</v>
      </c>
      <c r="B44" s="62" t="s">
        <v>24</v>
      </c>
      <c r="C44" s="77">
        <v>234</v>
      </c>
      <c r="D44" s="77">
        <v>5650466</v>
      </c>
      <c r="E44" s="77">
        <v>5614101</v>
      </c>
      <c r="F44" s="28">
        <v>7048943</v>
      </c>
      <c r="G44" s="28">
        <v>7038462</v>
      </c>
      <c r="H44" s="28">
        <v>0</v>
      </c>
      <c r="I44" s="28">
        <v>0</v>
      </c>
      <c r="J44" s="28">
        <f t="shared" si="11"/>
        <v>7048943</v>
      </c>
      <c r="K44" s="28">
        <f t="shared" si="12"/>
        <v>7038462</v>
      </c>
      <c r="L44" s="28">
        <v>0</v>
      </c>
      <c r="M44" s="28">
        <v>0</v>
      </c>
      <c r="N44" s="28">
        <f t="shared" si="9"/>
        <v>12699409</v>
      </c>
      <c r="O44" s="28">
        <f t="shared" si="10"/>
        <v>12652563</v>
      </c>
    </row>
    <row r="45" spans="1:15" ht="14.25">
      <c r="A45" s="75">
        <v>40</v>
      </c>
      <c r="B45" s="62" t="s">
        <v>25</v>
      </c>
      <c r="C45" s="77">
        <v>155</v>
      </c>
      <c r="D45" s="77">
        <v>34013703</v>
      </c>
      <c r="E45" s="77">
        <v>34011613</v>
      </c>
      <c r="F45" s="28">
        <v>2147790</v>
      </c>
      <c r="G45" s="28">
        <v>2057833</v>
      </c>
      <c r="H45" s="28">
        <v>0</v>
      </c>
      <c r="I45" s="28">
        <v>0</v>
      </c>
      <c r="J45" s="28">
        <f t="shared" si="11"/>
        <v>2147790</v>
      </c>
      <c r="K45" s="28">
        <f t="shared" si="12"/>
        <v>2057833</v>
      </c>
      <c r="L45" s="28">
        <v>0</v>
      </c>
      <c r="M45" s="28">
        <v>0</v>
      </c>
      <c r="N45" s="28">
        <f t="shared" si="9"/>
        <v>36161493</v>
      </c>
      <c r="O45" s="28">
        <f t="shared" si="10"/>
        <v>36069446</v>
      </c>
    </row>
    <row r="46" spans="1:15" ht="14.25">
      <c r="A46" s="75">
        <v>41</v>
      </c>
      <c r="B46" s="62" t="s">
        <v>26</v>
      </c>
      <c r="C46" s="77">
        <v>369</v>
      </c>
      <c r="D46" s="77">
        <v>50616340</v>
      </c>
      <c r="E46" s="77">
        <v>50385564</v>
      </c>
      <c r="F46" s="28">
        <v>6771698</v>
      </c>
      <c r="G46" s="28">
        <v>6412841</v>
      </c>
      <c r="H46" s="28">
        <v>739661</v>
      </c>
      <c r="I46" s="28">
        <v>464020</v>
      </c>
      <c r="J46" s="28">
        <f t="shared" si="11"/>
        <v>7511359</v>
      </c>
      <c r="K46" s="28">
        <f t="shared" si="12"/>
        <v>6876861</v>
      </c>
      <c r="L46" s="28">
        <v>0</v>
      </c>
      <c r="M46" s="28">
        <v>0</v>
      </c>
      <c r="N46" s="28">
        <f t="shared" si="9"/>
        <v>58127699</v>
      </c>
      <c r="O46" s="28">
        <f t="shared" si="10"/>
        <v>57262425</v>
      </c>
    </row>
    <row r="47" spans="1:15" ht="14.25">
      <c r="A47" s="75">
        <v>42</v>
      </c>
      <c r="B47" s="62" t="s">
        <v>27</v>
      </c>
      <c r="C47" s="77">
        <v>93</v>
      </c>
      <c r="D47" s="77">
        <v>2928039</v>
      </c>
      <c r="E47" s="77">
        <v>2928039</v>
      </c>
      <c r="F47" s="28">
        <v>1567439</v>
      </c>
      <c r="G47" s="28">
        <v>1561645</v>
      </c>
      <c r="H47" s="28">
        <v>0</v>
      </c>
      <c r="I47" s="28">
        <v>0</v>
      </c>
      <c r="J47" s="28">
        <f t="shared" si="11"/>
        <v>1567439</v>
      </c>
      <c r="K47" s="28">
        <f t="shared" si="12"/>
        <v>1561645</v>
      </c>
      <c r="L47" s="28">
        <v>0</v>
      </c>
      <c r="M47" s="28">
        <v>0</v>
      </c>
      <c r="N47" s="28">
        <f t="shared" si="9"/>
        <v>4495478</v>
      </c>
      <c r="O47" s="28">
        <f t="shared" si="10"/>
        <v>4489684</v>
      </c>
    </row>
    <row r="48" spans="1:15" ht="14.25">
      <c r="A48" s="75">
        <v>43</v>
      </c>
      <c r="B48" s="62" t="s">
        <v>28</v>
      </c>
      <c r="C48" s="77">
        <v>129</v>
      </c>
      <c r="D48" s="77">
        <v>11356141</v>
      </c>
      <c r="E48" s="77">
        <v>11275017</v>
      </c>
      <c r="F48" s="28">
        <v>1351697</v>
      </c>
      <c r="G48" s="28">
        <v>1349964</v>
      </c>
      <c r="H48" s="28">
        <v>123651</v>
      </c>
      <c r="I48" s="28">
        <v>100976</v>
      </c>
      <c r="J48" s="28">
        <f t="shared" si="11"/>
        <v>1475348</v>
      </c>
      <c r="K48" s="28">
        <f t="shared" si="12"/>
        <v>1450940</v>
      </c>
      <c r="L48" s="28">
        <v>0</v>
      </c>
      <c r="M48" s="28">
        <v>0</v>
      </c>
      <c r="N48" s="28">
        <f t="shared" si="9"/>
        <v>12831489</v>
      </c>
      <c r="O48" s="28">
        <f t="shared" si="10"/>
        <v>12725957</v>
      </c>
    </row>
    <row r="49" spans="1:15" ht="14.25">
      <c r="A49" s="75">
        <v>44</v>
      </c>
      <c r="B49" s="62" t="s">
        <v>29</v>
      </c>
      <c r="C49" s="77">
        <v>142</v>
      </c>
      <c r="D49" s="77">
        <v>9704442</v>
      </c>
      <c r="E49" s="77">
        <v>9666747</v>
      </c>
      <c r="F49" s="28">
        <v>4235119</v>
      </c>
      <c r="G49" s="28">
        <v>4084474</v>
      </c>
      <c r="H49" s="28">
        <v>0</v>
      </c>
      <c r="I49" s="28">
        <v>0</v>
      </c>
      <c r="J49" s="28">
        <f t="shared" si="11"/>
        <v>4235119</v>
      </c>
      <c r="K49" s="28">
        <f t="shared" si="12"/>
        <v>4084474</v>
      </c>
      <c r="L49" s="28">
        <v>0</v>
      </c>
      <c r="M49" s="28">
        <v>0</v>
      </c>
      <c r="N49" s="28">
        <f t="shared" si="9"/>
        <v>13939561</v>
      </c>
      <c r="O49" s="28">
        <f t="shared" si="10"/>
        <v>13751221</v>
      </c>
    </row>
    <row r="50" spans="1:15" ht="14.25">
      <c r="A50" s="75">
        <v>45</v>
      </c>
      <c r="B50" s="62" t="s">
        <v>30</v>
      </c>
      <c r="C50" s="77">
        <v>177</v>
      </c>
      <c r="D50" s="77">
        <v>4191334</v>
      </c>
      <c r="E50" s="77">
        <v>4186776</v>
      </c>
      <c r="F50" s="28">
        <v>21903806</v>
      </c>
      <c r="G50" s="28">
        <v>9062876</v>
      </c>
      <c r="H50" s="28">
        <v>109900</v>
      </c>
      <c r="I50" s="28">
        <v>68751</v>
      </c>
      <c r="J50" s="28">
        <f t="shared" si="11"/>
        <v>22013706</v>
      </c>
      <c r="K50" s="28">
        <f t="shared" si="12"/>
        <v>9131627</v>
      </c>
      <c r="L50" s="28">
        <v>0</v>
      </c>
      <c r="M50" s="28">
        <v>0</v>
      </c>
      <c r="N50" s="28">
        <f t="shared" si="9"/>
        <v>26205040</v>
      </c>
      <c r="O50" s="28">
        <f t="shared" si="10"/>
        <v>13318403</v>
      </c>
    </row>
    <row r="51" spans="1:15" ht="14.25">
      <c r="A51" s="75">
        <v>46</v>
      </c>
      <c r="B51" s="62" t="s">
        <v>31</v>
      </c>
      <c r="C51" s="77">
        <v>226</v>
      </c>
      <c r="D51" s="77">
        <v>15734883</v>
      </c>
      <c r="E51" s="77">
        <v>15734480</v>
      </c>
      <c r="F51" s="28">
        <v>32948929</v>
      </c>
      <c r="G51" s="28">
        <v>16815543</v>
      </c>
      <c r="H51" s="28">
        <v>708502</v>
      </c>
      <c r="I51" s="28">
        <v>610411</v>
      </c>
      <c r="J51" s="28">
        <f t="shared" si="11"/>
        <v>33657431</v>
      </c>
      <c r="K51" s="28">
        <f t="shared" si="12"/>
        <v>17425954</v>
      </c>
      <c r="L51" s="28">
        <v>0</v>
      </c>
      <c r="M51" s="28">
        <v>0</v>
      </c>
      <c r="N51" s="28">
        <f t="shared" si="9"/>
        <v>49392314</v>
      </c>
      <c r="O51" s="28">
        <f t="shared" si="10"/>
        <v>33160434</v>
      </c>
    </row>
    <row r="52" spans="1:15" ht="14.25">
      <c r="A52" s="75">
        <v>47</v>
      </c>
      <c r="B52" s="62" t="s">
        <v>32</v>
      </c>
      <c r="C52" s="77">
        <v>203</v>
      </c>
      <c r="D52" s="77">
        <v>10473913</v>
      </c>
      <c r="E52" s="77">
        <v>10384208</v>
      </c>
      <c r="F52" s="28">
        <v>9693019</v>
      </c>
      <c r="G52" s="28">
        <v>9342589</v>
      </c>
      <c r="H52" s="28">
        <v>0</v>
      </c>
      <c r="I52" s="28">
        <v>0</v>
      </c>
      <c r="J52" s="28">
        <f t="shared" si="11"/>
        <v>9693019</v>
      </c>
      <c r="K52" s="28">
        <f t="shared" si="12"/>
        <v>9342589</v>
      </c>
      <c r="L52" s="28">
        <v>0</v>
      </c>
      <c r="M52" s="28">
        <v>0</v>
      </c>
      <c r="N52" s="28">
        <f t="shared" si="9"/>
        <v>20166932</v>
      </c>
      <c r="O52" s="28">
        <f t="shared" si="10"/>
        <v>19726797</v>
      </c>
    </row>
    <row r="53" spans="1:15" ht="14.25">
      <c r="A53" s="75">
        <v>48</v>
      </c>
      <c r="B53" s="62" t="s">
        <v>33</v>
      </c>
      <c r="C53" s="77">
        <v>166</v>
      </c>
      <c r="D53" s="77">
        <v>28111743</v>
      </c>
      <c r="E53" s="77">
        <v>28078339</v>
      </c>
      <c r="F53" s="28">
        <v>3295750</v>
      </c>
      <c r="G53" s="28">
        <v>2789410</v>
      </c>
      <c r="H53" s="28">
        <v>0</v>
      </c>
      <c r="I53" s="28">
        <v>0</v>
      </c>
      <c r="J53" s="28">
        <f t="shared" si="11"/>
        <v>3295750</v>
      </c>
      <c r="K53" s="28">
        <f t="shared" si="12"/>
        <v>2789410</v>
      </c>
      <c r="L53" s="28">
        <v>0</v>
      </c>
      <c r="M53" s="28">
        <v>0</v>
      </c>
      <c r="N53" s="28">
        <f t="shared" si="9"/>
        <v>31407493</v>
      </c>
      <c r="O53" s="28">
        <f t="shared" si="10"/>
        <v>30867749</v>
      </c>
    </row>
    <row r="54" spans="1:15" ht="14.25">
      <c r="A54" s="75">
        <v>49</v>
      </c>
      <c r="B54" s="62" t="s">
        <v>34</v>
      </c>
      <c r="C54" s="77">
        <v>281</v>
      </c>
      <c r="D54" s="77">
        <v>21882148</v>
      </c>
      <c r="E54" s="77">
        <v>21861153</v>
      </c>
      <c r="F54" s="28">
        <v>10246819</v>
      </c>
      <c r="G54" s="28">
        <v>9969579</v>
      </c>
      <c r="H54" s="28">
        <v>0</v>
      </c>
      <c r="I54" s="28">
        <v>0</v>
      </c>
      <c r="J54" s="28">
        <f t="shared" si="11"/>
        <v>10246819</v>
      </c>
      <c r="K54" s="28">
        <f t="shared" si="12"/>
        <v>9969579</v>
      </c>
      <c r="L54" s="28">
        <v>0</v>
      </c>
      <c r="M54" s="28">
        <v>0</v>
      </c>
      <c r="N54" s="28">
        <f t="shared" si="9"/>
        <v>32128967</v>
      </c>
      <c r="O54" s="28">
        <f t="shared" si="10"/>
        <v>31830732</v>
      </c>
    </row>
    <row r="55" spans="1:15" ht="14.25">
      <c r="A55" s="76">
        <v>50</v>
      </c>
      <c r="B55" s="63" t="s">
        <v>35</v>
      </c>
      <c r="C55" s="77">
        <v>99</v>
      </c>
      <c r="D55" s="77">
        <v>1814752</v>
      </c>
      <c r="E55" s="77">
        <v>1814015</v>
      </c>
      <c r="F55" s="28">
        <v>2235975</v>
      </c>
      <c r="G55" s="28">
        <v>2098567</v>
      </c>
      <c r="H55" s="28">
        <v>0</v>
      </c>
      <c r="I55" s="28">
        <v>0</v>
      </c>
      <c r="J55" s="28">
        <f t="shared" si="11"/>
        <v>2235975</v>
      </c>
      <c r="K55" s="28">
        <f t="shared" si="12"/>
        <v>2098567</v>
      </c>
      <c r="L55" s="28">
        <v>0</v>
      </c>
      <c r="M55" s="28">
        <v>0</v>
      </c>
      <c r="N55" s="28">
        <f t="shared" si="9"/>
        <v>4050727</v>
      </c>
      <c r="O55" s="28">
        <f t="shared" si="10"/>
        <v>3912582</v>
      </c>
    </row>
    <row r="56" spans="1:15" s="32" customFormat="1" ht="13.5">
      <c r="A56" s="67"/>
      <c r="B56" s="68" t="s">
        <v>110</v>
      </c>
      <c r="C56" s="69">
        <f aca="true" t="shared" si="13" ref="C56:O56">SUM(C36:C55)</f>
        <v>4130</v>
      </c>
      <c r="D56" s="69">
        <f t="shared" si="13"/>
        <v>474955424</v>
      </c>
      <c r="E56" s="69">
        <f t="shared" si="13"/>
        <v>448955576</v>
      </c>
      <c r="F56" s="69">
        <f t="shared" si="13"/>
        <v>388629467</v>
      </c>
      <c r="G56" s="69">
        <f t="shared" si="13"/>
        <v>338742067</v>
      </c>
      <c r="H56" s="69">
        <f t="shared" si="13"/>
        <v>3345081</v>
      </c>
      <c r="I56" s="69">
        <f t="shared" si="13"/>
        <v>1891003</v>
      </c>
      <c r="J56" s="69">
        <f t="shared" si="13"/>
        <v>391974548</v>
      </c>
      <c r="K56" s="69">
        <f t="shared" si="13"/>
        <v>340633070</v>
      </c>
      <c r="L56" s="69">
        <f t="shared" si="13"/>
        <v>0</v>
      </c>
      <c r="M56" s="69">
        <f t="shared" si="13"/>
        <v>0</v>
      </c>
      <c r="N56" s="69">
        <f t="shared" si="13"/>
        <v>866929972</v>
      </c>
      <c r="O56" s="69">
        <f t="shared" si="13"/>
        <v>789588646</v>
      </c>
    </row>
    <row r="57" spans="1:15" ht="13.5">
      <c r="A57" s="70"/>
      <c r="B57" s="71" t="s">
        <v>96</v>
      </c>
      <c r="C57" s="72">
        <f aca="true" t="shared" si="14" ref="C57:O57">C35+C56</f>
        <v>25552</v>
      </c>
      <c r="D57" s="72">
        <f t="shared" si="14"/>
        <v>2580361601</v>
      </c>
      <c r="E57" s="72">
        <f t="shared" si="14"/>
        <v>2506578143</v>
      </c>
      <c r="F57" s="72">
        <f t="shared" si="14"/>
        <v>992755000</v>
      </c>
      <c r="G57" s="72">
        <f t="shared" si="14"/>
        <v>836756532</v>
      </c>
      <c r="H57" s="72">
        <f t="shared" si="14"/>
        <v>26325945</v>
      </c>
      <c r="I57" s="72">
        <f t="shared" si="14"/>
        <v>16395708</v>
      </c>
      <c r="J57" s="72">
        <f t="shared" si="14"/>
        <v>1019080945</v>
      </c>
      <c r="K57" s="72">
        <f t="shared" si="14"/>
        <v>853152240</v>
      </c>
      <c r="L57" s="72">
        <f t="shared" si="14"/>
        <v>0</v>
      </c>
      <c r="M57" s="72">
        <f t="shared" si="14"/>
        <v>0</v>
      </c>
      <c r="N57" s="72">
        <f t="shared" si="14"/>
        <v>3599442546</v>
      </c>
      <c r="O57" s="72">
        <f t="shared" si="14"/>
        <v>3359730383</v>
      </c>
    </row>
    <row r="58" ht="30.75" customHeight="1"/>
  </sheetData>
  <mergeCells count="7">
    <mergeCell ref="N2:O2"/>
    <mergeCell ref="B2:B4"/>
    <mergeCell ref="J3:K3"/>
    <mergeCell ref="A1:C1"/>
    <mergeCell ref="A2:A4"/>
    <mergeCell ref="D2:E2"/>
    <mergeCell ref="F2:K2"/>
  </mergeCells>
  <printOptions/>
  <pageMargins left="1.141732283464567" right="0.8661417322834646" top="0.5118110236220472" bottom="0.35" header="0.5118110236220472" footer="0.31496062992125984"/>
  <pageSetup fitToWidth="2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2006-02-14T06:07:37Z</cp:lastPrinted>
  <dcterms:created xsi:type="dcterms:W3CDTF">2003-03-07T02:17:14Z</dcterms:created>
  <dcterms:modified xsi:type="dcterms:W3CDTF">2007-01-25T10:46:24Z</dcterms:modified>
  <cp:category/>
  <cp:version/>
  <cp:contentType/>
  <cp:contentStatus/>
</cp:coreProperties>
</file>