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895" windowHeight="5505" tabRatio="745" activeTab="0"/>
  </bookViews>
  <sheets>
    <sheet name="２表総括表" sheetId="1" r:id="rId1"/>
    <sheet name="市町村明細（総数）" sheetId="2" r:id="rId2"/>
    <sheet name="市町村明細（免点未満）" sheetId="3" r:id="rId3"/>
    <sheet name="市町村明細（免点以上）" sheetId="4" r:id="rId4"/>
  </sheets>
  <definedNames>
    <definedName name="_xlnm.Print_Area" localSheetId="1">'市町村明細（総数）'!$A$1:$H$53</definedName>
    <definedName name="_xlnm.Print_Area" localSheetId="3">'市町村明細（免点以上）'!$A$1:$H$53</definedName>
    <definedName name="_xlnm.Print_Area" localSheetId="2">'市町村明細（免点未満）'!$A$1:$H$53</definedName>
  </definedNames>
  <calcPr fullCalcOnLoad="1"/>
</workbook>
</file>

<file path=xl/sharedStrings.xml><?xml version="1.0" encoding="utf-8"?>
<sst xmlns="http://schemas.openxmlformats.org/spreadsheetml/2006/main" count="245" uniqueCount="99">
  <si>
    <t>ひたちなか市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</si>
  <si>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</si>
  <si>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</si>
  <si>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</si>
  <si>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</si>
  <si>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</si>
  <si>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</si>
  <si>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</si>
  <si>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</si>
  <si>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</si>
  <si>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</si>
  <si>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</si>
  <si>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</si>
  <si>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</si>
  <si>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</si>
  <si>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</si>
  <si>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</si>
  <si>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</si>
  <si>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</si>
  <si>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</si>
  <si>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</si>
  <si>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</si>
  <si>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</si>
  <si>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区　分</t>
  </si>
  <si>
    <t>決　定　価　格</t>
  </si>
  <si>
    <t>木　造</t>
  </si>
  <si>
    <t>非　木　造</t>
  </si>
  <si>
    <t>木　造</t>
  </si>
  <si>
    <t>市町村名</t>
  </si>
  <si>
    <t>(市町村計）</t>
  </si>
  <si>
    <t>番　号</t>
  </si>
  <si>
    <t>棟　　　数</t>
  </si>
  <si>
    <t>床　面　積</t>
  </si>
  <si>
    <t>区　　　　　　　分</t>
  </si>
  <si>
    <t>合　　　　　　　計</t>
  </si>
  <si>
    <t>棟　数</t>
  </si>
  <si>
    <t>床　面　積</t>
  </si>
  <si>
    <t>決定価格</t>
  </si>
  <si>
    <t>単位当たり</t>
  </si>
  <si>
    <t>（㎡）</t>
  </si>
  <si>
    <t>（千円）</t>
  </si>
  <si>
    <t>価格（円）</t>
  </si>
  <si>
    <t>市　町　村　計</t>
  </si>
  <si>
    <t>総　　　　　　　　数</t>
  </si>
  <si>
    <t>法定免税点未満のもの</t>
  </si>
  <si>
    <t>法定免税点以上のもの</t>
  </si>
  <si>
    <t>木造以外</t>
  </si>
  <si>
    <t>総　　　　　　　　数</t>
  </si>
  <si>
    <t>法定免税点未満のもの</t>
  </si>
  <si>
    <t>計</t>
  </si>
  <si>
    <t>総　　　　　　　　数</t>
  </si>
  <si>
    <t>非課税家屋の</t>
  </si>
  <si>
    <t>棟数及び床面積</t>
  </si>
  <si>
    <t>市　　　　　計</t>
  </si>
  <si>
    <t>木　造</t>
  </si>
  <si>
    <t>総　　　　　　　　数</t>
  </si>
  <si>
    <t>法定免税点未満のもの</t>
  </si>
  <si>
    <t>町　　　村　　　計</t>
  </si>
  <si>
    <t>木　造</t>
  </si>
  <si>
    <t>（市    　計）</t>
  </si>
  <si>
    <t>(町 村 計）</t>
  </si>
  <si>
    <t>　１　総括表</t>
  </si>
  <si>
    <t>２　市町村別明細</t>
  </si>
  <si>
    <t>（１）総　数</t>
  </si>
  <si>
    <t>水戸市</t>
  </si>
  <si>
    <t>日立市</t>
  </si>
  <si>
    <t>土浦市</t>
  </si>
  <si>
    <t>古河市</t>
  </si>
  <si>
    <t>守谷市</t>
  </si>
  <si>
    <t>常陸大宮市</t>
  </si>
  <si>
    <t>大洗町</t>
  </si>
  <si>
    <t>番　号</t>
  </si>
  <si>
    <t>区　分</t>
  </si>
  <si>
    <t>棟　　　数</t>
  </si>
  <si>
    <t>床　面　積</t>
  </si>
  <si>
    <t>決　定　価　格</t>
  </si>
  <si>
    <t>木　造</t>
  </si>
  <si>
    <t>非　木　造</t>
  </si>
  <si>
    <t>市町村名</t>
  </si>
  <si>
    <t>単位当たり価格</t>
  </si>
  <si>
    <t>木造</t>
  </si>
  <si>
    <t>非木造</t>
  </si>
  <si>
    <t>（２）免税点未満</t>
  </si>
  <si>
    <t>（３）免税点以上</t>
  </si>
  <si>
    <t>龍ケ崎市</t>
  </si>
  <si>
    <t>常総市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</si>
  <si>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</si>
  <si>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</si>
  <si>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</si>
  <si>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</si>
  <si>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</si>
  <si>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</si>
  <si>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</si>
  <si>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</si>
  <si>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</si>
  <si>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</si>
  <si>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つくばみらい市</t>
  </si>
  <si>
    <t>小美玉市</t>
  </si>
  <si>
    <t>第２表　平成２０年度家屋に関する概要調書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</si>
</sst>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5.5"/>
      <name val="ＭＳ 明朝"/>
      <family val="1"/>
    </font>
    <font>
      <sz val="1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distributed"/>
    </xf>
    <xf numFmtId="38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distributed"/>
    </xf>
    <xf numFmtId="38" fontId="4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38" fontId="4" fillId="2" borderId="5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38" fontId="4" fillId="2" borderId="10" xfId="0" applyNumberFormat="1" applyFont="1" applyFill="1" applyBorder="1" applyAlignment="1">
      <alignment/>
    </xf>
    <xf numFmtId="0" fontId="4" fillId="0" borderId="7" xfId="0" applyFont="1" applyBorder="1" applyAlignment="1">
      <alignment horizontal="distributed"/>
    </xf>
    <xf numFmtId="38" fontId="3" fillId="0" borderId="1" xfId="16" applyFont="1" applyFill="1" applyBorder="1" applyAlignment="1">
      <alignment vertical="center"/>
    </xf>
    <xf numFmtId="38" fontId="3" fillId="0" borderId="2" xfId="16" applyFont="1" applyFill="1" applyBorder="1" applyAlignment="1">
      <alignment vertical="center"/>
    </xf>
    <xf numFmtId="38" fontId="3" fillId="0" borderId="3" xfId="16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 textRotation="255"/>
    </xf>
    <xf numFmtId="0" fontId="3" fillId="0" borderId="2" xfId="0" applyFont="1" applyBorder="1" applyAlignment="1">
      <alignment vertical="center" textRotation="255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8" fontId="3" fillId="0" borderId="1" xfId="16" applyFont="1" applyFill="1" applyBorder="1" applyAlignment="1">
      <alignment horizontal="right" vertical="center"/>
    </xf>
    <xf numFmtId="38" fontId="3" fillId="0" borderId="3" xfId="16" applyFont="1" applyFill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38" fontId="3" fillId="0" borderId="2" xfId="16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 textRotation="255"/>
    </xf>
    <xf numFmtId="38" fontId="3" fillId="0" borderId="16" xfId="16" applyFont="1" applyFill="1" applyBorder="1" applyAlignment="1">
      <alignment horizontal="right" vertical="center"/>
    </xf>
    <xf numFmtId="38" fontId="3" fillId="0" borderId="17" xfId="16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0" xfId="0" applyFont="1" applyAlignment="1" quotePrefix="1">
      <alignment horizontal="left"/>
    </xf>
    <xf numFmtId="0" fontId="3" fillId="0" borderId="2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75" zoomScaleSheetLayoutView="75" workbookViewId="0" topLeftCell="A1">
      <pane xSplit="2" ySplit="5" topLeftCell="C6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8.796875" defaultRowHeight="15"/>
  <cols>
    <col min="1" max="1" width="4.3984375" style="1" customWidth="1"/>
    <col min="2" max="2" width="3.5" style="1" customWidth="1"/>
    <col min="3" max="3" width="22.69921875" style="1" bestFit="1" customWidth="1"/>
    <col min="4" max="5" width="12.59765625" style="1" customWidth="1"/>
    <col min="6" max="6" width="13.09765625" style="1" customWidth="1"/>
    <col min="7" max="7" width="12.8984375" style="1" bestFit="1" customWidth="1"/>
    <col min="8" max="16384" width="9" style="1" customWidth="1"/>
  </cols>
  <sheetData>
    <row r="1" spans="1:7" ht="19.5" customHeight="1">
      <c r="A1" s="34" t="s">
        <v>98</v>
      </c>
      <c r="B1" s="34"/>
      <c r="C1" s="34"/>
      <c r="D1" s="34"/>
      <c r="E1" s="34"/>
      <c r="F1" s="10"/>
      <c r="G1" s="10"/>
    </row>
    <row r="2" spans="1:7" ht="19.5" customHeight="1">
      <c r="A2" s="35" t="s">
        <v>61</v>
      </c>
      <c r="B2" s="35"/>
      <c r="C2" s="35"/>
      <c r="D2" s="10"/>
      <c r="E2" s="10"/>
      <c r="F2" s="10"/>
      <c r="G2" s="10"/>
    </row>
    <row r="3" spans="1:8" ht="19.5" customHeight="1">
      <c r="A3" s="33" t="s">
        <v>33</v>
      </c>
      <c r="B3" s="48"/>
      <c r="C3" s="49"/>
      <c r="D3" s="58" t="s">
        <v>34</v>
      </c>
      <c r="E3" s="59"/>
      <c r="F3" s="59"/>
      <c r="G3" s="60"/>
      <c r="H3" s="8"/>
    </row>
    <row r="4" spans="1:8" ht="19.5" customHeight="1">
      <c r="A4" s="50"/>
      <c r="B4" s="51"/>
      <c r="C4" s="52"/>
      <c r="D4" s="56" t="s">
        <v>35</v>
      </c>
      <c r="E4" s="11" t="s">
        <v>36</v>
      </c>
      <c r="F4" s="11" t="s">
        <v>37</v>
      </c>
      <c r="G4" s="11" t="s">
        <v>38</v>
      </c>
      <c r="H4" s="8"/>
    </row>
    <row r="5" spans="1:8" ht="19.5" customHeight="1">
      <c r="A5" s="53"/>
      <c r="B5" s="54"/>
      <c r="C5" s="55"/>
      <c r="D5" s="57"/>
      <c r="E5" s="12" t="s">
        <v>39</v>
      </c>
      <c r="F5" s="12" t="s">
        <v>40</v>
      </c>
      <c r="G5" s="12" t="s">
        <v>41</v>
      </c>
      <c r="H5" s="8"/>
    </row>
    <row r="6" spans="1:7" ht="19.5" customHeight="1">
      <c r="A6" s="36" t="s">
        <v>42</v>
      </c>
      <c r="B6" s="36" t="s">
        <v>27</v>
      </c>
      <c r="C6" s="11" t="s">
        <v>43</v>
      </c>
      <c r="D6" s="30">
        <f>D7+D8</f>
        <v>1302779</v>
      </c>
      <c r="E6" s="30">
        <f>E7+E8</f>
        <v>118196279</v>
      </c>
      <c r="F6" s="30">
        <f>F7+F8</f>
        <v>2834318775</v>
      </c>
      <c r="G6" s="30">
        <f aca="true" t="shared" si="0" ref="G6:G14">ROUND(F6*1000/E6,0)</f>
        <v>23980</v>
      </c>
    </row>
    <row r="7" spans="1:7" ht="19.5" customHeight="1">
      <c r="A7" s="37"/>
      <c r="B7" s="37"/>
      <c r="C7" s="13" t="s">
        <v>44</v>
      </c>
      <c r="D7" s="31">
        <f aca="true" t="shared" si="1" ref="D7:F8">D18+D29</f>
        <v>119835</v>
      </c>
      <c r="E7" s="31">
        <f t="shared" si="1"/>
        <v>4880850</v>
      </c>
      <c r="F7" s="31">
        <f t="shared" si="1"/>
        <v>5580346</v>
      </c>
      <c r="G7" s="31">
        <f t="shared" si="0"/>
        <v>1143</v>
      </c>
    </row>
    <row r="8" spans="1:7" ht="19.5" customHeight="1">
      <c r="A8" s="37"/>
      <c r="B8" s="45"/>
      <c r="C8" s="12" t="s">
        <v>45</v>
      </c>
      <c r="D8" s="32">
        <f t="shared" si="1"/>
        <v>1182944</v>
      </c>
      <c r="E8" s="32">
        <f t="shared" si="1"/>
        <v>113315429</v>
      </c>
      <c r="F8" s="32">
        <f t="shared" si="1"/>
        <v>2828738429</v>
      </c>
      <c r="G8" s="32">
        <f t="shared" si="0"/>
        <v>24963</v>
      </c>
    </row>
    <row r="9" spans="1:7" ht="19.5" customHeight="1">
      <c r="A9" s="37"/>
      <c r="B9" s="36" t="s">
        <v>46</v>
      </c>
      <c r="C9" s="11" t="s">
        <v>47</v>
      </c>
      <c r="D9" s="31">
        <f>D10+D11</f>
        <v>324394</v>
      </c>
      <c r="E9" s="31">
        <f>E10+E11</f>
        <v>90427023</v>
      </c>
      <c r="F9" s="31">
        <f>F10+F11</f>
        <v>3821952276</v>
      </c>
      <c r="G9" s="31">
        <f t="shared" si="0"/>
        <v>42266</v>
      </c>
    </row>
    <row r="10" spans="1:7" ht="19.5" customHeight="1">
      <c r="A10" s="37"/>
      <c r="B10" s="37"/>
      <c r="C10" s="13" t="s">
        <v>48</v>
      </c>
      <c r="D10" s="31">
        <f aca="true" t="shared" si="2" ref="D10:F11">D21+D32</f>
        <v>8300</v>
      </c>
      <c r="E10" s="31">
        <f t="shared" si="2"/>
        <v>253431</v>
      </c>
      <c r="F10" s="31">
        <f t="shared" si="2"/>
        <v>679422</v>
      </c>
      <c r="G10" s="31">
        <f t="shared" si="0"/>
        <v>2681</v>
      </c>
    </row>
    <row r="11" spans="1:7" ht="19.5" customHeight="1">
      <c r="A11" s="37"/>
      <c r="B11" s="45"/>
      <c r="C11" s="12" t="s">
        <v>45</v>
      </c>
      <c r="D11" s="31">
        <f t="shared" si="2"/>
        <v>316094</v>
      </c>
      <c r="E11" s="31">
        <f t="shared" si="2"/>
        <v>90173592</v>
      </c>
      <c r="F11" s="31">
        <f t="shared" si="2"/>
        <v>3821272854</v>
      </c>
      <c r="G11" s="31">
        <f t="shared" si="0"/>
        <v>42377</v>
      </c>
    </row>
    <row r="12" spans="1:7" ht="19.5" customHeight="1">
      <c r="A12" s="37"/>
      <c r="B12" s="36" t="s">
        <v>49</v>
      </c>
      <c r="C12" s="11" t="s">
        <v>50</v>
      </c>
      <c r="D12" s="30">
        <f>D13+D14</f>
        <v>1627173</v>
      </c>
      <c r="E12" s="30">
        <f>E13+E14</f>
        <v>208623302</v>
      </c>
      <c r="F12" s="30">
        <f>F13+F14</f>
        <v>6656271051</v>
      </c>
      <c r="G12" s="30">
        <f t="shared" si="0"/>
        <v>31906</v>
      </c>
    </row>
    <row r="13" spans="1:7" ht="19.5" customHeight="1">
      <c r="A13" s="37"/>
      <c r="B13" s="37"/>
      <c r="C13" s="13" t="s">
        <v>48</v>
      </c>
      <c r="D13" s="31">
        <f aca="true" t="shared" si="3" ref="D13:F14">D24+D35</f>
        <v>128135</v>
      </c>
      <c r="E13" s="31">
        <f>E24+E35</f>
        <v>5134281</v>
      </c>
      <c r="F13" s="31">
        <f t="shared" si="3"/>
        <v>6259768</v>
      </c>
      <c r="G13" s="31">
        <f t="shared" si="0"/>
        <v>1219</v>
      </c>
    </row>
    <row r="14" spans="1:7" ht="19.5" customHeight="1">
      <c r="A14" s="37"/>
      <c r="B14" s="37"/>
      <c r="C14" s="12" t="s">
        <v>45</v>
      </c>
      <c r="D14" s="32">
        <f t="shared" si="3"/>
        <v>1499038</v>
      </c>
      <c r="E14" s="32">
        <f t="shared" si="3"/>
        <v>203489021</v>
      </c>
      <c r="F14" s="32">
        <f t="shared" si="3"/>
        <v>6650011283</v>
      </c>
      <c r="G14" s="32">
        <f t="shared" si="0"/>
        <v>32680</v>
      </c>
    </row>
    <row r="15" spans="1:7" ht="19.5" customHeight="1">
      <c r="A15" s="37"/>
      <c r="B15" s="38" t="s">
        <v>51</v>
      </c>
      <c r="C15" s="39"/>
      <c r="D15" s="44">
        <f>D26+D37</f>
        <v>20571</v>
      </c>
      <c r="E15" s="44">
        <f>E26+E37</f>
        <v>6673745</v>
      </c>
      <c r="F15" s="46"/>
      <c r="G15" s="46"/>
    </row>
    <row r="16" spans="1:7" ht="19.5" customHeight="1">
      <c r="A16" s="45"/>
      <c r="B16" s="42" t="s">
        <v>52</v>
      </c>
      <c r="C16" s="43"/>
      <c r="D16" s="41"/>
      <c r="E16" s="41"/>
      <c r="F16" s="47"/>
      <c r="G16" s="47"/>
    </row>
    <row r="17" spans="1:7" ht="19.5" customHeight="1">
      <c r="A17" s="36" t="s">
        <v>53</v>
      </c>
      <c r="B17" s="36" t="s">
        <v>54</v>
      </c>
      <c r="C17" s="11" t="s">
        <v>55</v>
      </c>
      <c r="D17" s="31">
        <f>D18+D19</f>
        <v>1152270</v>
      </c>
      <c r="E17" s="31">
        <f>E18+E19</f>
        <v>105018576</v>
      </c>
      <c r="F17" s="31">
        <f>F18+F19</f>
        <v>2541798491</v>
      </c>
      <c r="G17" s="31">
        <f aca="true" t="shared" si="4" ref="G17:G25">ROUND(F17*1000/E17,0)</f>
        <v>24203</v>
      </c>
    </row>
    <row r="18" spans="1:7" ht="19.5" customHeight="1">
      <c r="A18" s="37"/>
      <c r="B18" s="37"/>
      <c r="C18" s="13" t="s">
        <v>56</v>
      </c>
      <c r="D18" s="31">
        <f>'市町村明細（免点未満）'!C39</f>
        <v>104090</v>
      </c>
      <c r="E18" s="31">
        <f>'市町村明細（免点未満）'!E39</f>
        <v>4214279</v>
      </c>
      <c r="F18" s="31">
        <f>'市町村明細（免点未満）'!G39</f>
        <v>4901173</v>
      </c>
      <c r="G18" s="31">
        <f t="shared" si="4"/>
        <v>1163</v>
      </c>
    </row>
    <row r="19" spans="1:7" ht="19.5" customHeight="1">
      <c r="A19" s="37"/>
      <c r="B19" s="45"/>
      <c r="C19" s="12" t="s">
        <v>45</v>
      </c>
      <c r="D19" s="32">
        <f>'市町村明細（免点以上）'!C39</f>
        <v>1048180</v>
      </c>
      <c r="E19" s="32">
        <f>'市町村明細（免点以上）'!E39</f>
        <v>100804297</v>
      </c>
      <c r="F19" s="32">
        <f>'市町村明細（免点以上）'!G39</f>
        <v>2536897318</v>
      </c>
      <c r="G19" s="32">
        <f t="shared" si="4"/>
        <v>25167</v>
      </c>
    </row>
    <row r="20" spans="1:7" ht="19.5" customHeight="1">
      <c r="A20" s="37"/>
      <c r="B20" s="36" t="s">
        <v>46</v>
      </c>
      <c r="C20" s="11" t="s">
        <v>47</v>
      </c>
      <c r="D20" s="31">
        <f>D21+D22</f>
        <v>291267</v>
      </c>
      <c r="E20" s="31">
        <f>E21+E22</f>
        <v>81646276</v>
      </c>
      <c r="F20" s="31">
        <f>F21+F22</f>
        <v>3352050543</v>
      </c>
      <c r="G20" s="31">
        <f t="shared" si="4"/>
        <v>41056</v>
      </c>
    </row>
    <row r="21" spans="1:7" ht="19.5" customHeight="1">
      <c r="A21" s="37"/>
      <c r="B21" s="37"/>
      <c r="C21" s="13" t="s">
        <v>48</v>
      </c>
      <c r="D21" s="31">
        <f>'市町村明細（免点未満）'!D39</f>
        <v>7348</v>
      </c>
      <c r="E21" s="31">
        <f>'市町村明細（免点未満）'!F39</f>
        <v>221637</v>
      </c>
      <c r="F21" s="31">
        <f>'市町村明細（免点未満）'!H39</f>
        <v>596413</v>
      </c>
      <c r="G21" s="31">
        <f t="shared" si="4"/>
        <v>2691</v>
      </c>
    </row>
    <row r="22" spans="1:7" ht="19.5" customHeight="1">
      <c r="A22" s="37"/>
      <c r="B22" s="45"/>
      <c r="C22" s="12" t="s">
        <v>45</v>
      </c>
      <c r="D22" s="31">
        <f>'市町村明細（免点以上）'!D39</f>
        <v>283919</v>
      </c>
      <c r="E22" s="31">
        <f>'市町村明細（免点以上）'!F39</f>
        <v>81424639</v>
      </c>
      <c r="F22" s="31">
        <f>'市町村明細（免点以上）'!H39</f>
        <v>3351454130</v>
      </c>
      <c r="G22" s="31">
        <f t="shared" si="4"/>
        <v>41160</v>
      </c>
    </row>
    <row r="23" spans="1:7" ht="19.5" customHeight="1">
      <c r="A23" s="37"/>
      <c r="B23" s="36" t="s">
        <v>49</v>
      </c>
      <c r="C23" s="11" t="s">
        <v>50</v>
      </c>
      <c r="D23" s="30">
        <f aca="true" t="shared" si="5" ref="D23:F25">D17+D20</f>
        <v>1443537</v>
      </c>
      <c r="E23" s="30">
        <f t="shared" si="5"/>
        <v>186664852</v>
      </c>
      <c r="F23" s="30">
        <f t="shared" si="5"/>
        <v>5893849034</v>
      </c>
      <c r="G23" s="30">
        <f t="shared" si="4"/>
        <v>31574</v>
      </c>
    </row>
    <row r="24" spans="1:7" ht="19.5" customHeight="1">
      <c r="A24" s="37"/>
      <c r="B24" s="37"/>
      <c r="C24" s="13" t="s">
        <v>48</v>
      </c>
      <c r="D24" s="31">
        <f t="shared" si="5"/>
        <v>111438</v>
      </c>
      <c r="E24" s="31">
        <f t="shared" si="5"/>
        <v>4435916</v>
      </c>
      <c r="F24" s="31">
        <f t="shared" si="5"/>
        <v>5497586</v>
      </c>
      <c r="G24" s="31">
        <f t="shared" si="4"/>
        <v>1239</v>
      </c>
    </row>
    <row r="25" spans="1:7" ht="19.5" customHeight="1">
      <c r="A25" s="37"/>
      <c r="B25" s="37"/>
      <c r="C25" s="12" t="s">
        <v>45</v>
      </c>
      <c r="D25" s="32">
        <f t="shared" si="5"/>
        <v>1332099</v>
      </c>
      <c r="E25" s="32">
        <f t="shared" si="5"/>
        <v>182228936</v>
      </c>
      <c r="F25" s="32">
        <f t="shared" si="5"/>
        <v>5888351448</v>
      </c>
      <c r="G25" s="32">
        <f t="shared" si="4"/>
        <v>32313</v>
      </c>
    </row>
    <row r="26" spans="1:10" ht="19.5" customHeight="1">
      <c r="A26" s="37"/>
      <c r="B26" s="38" t="s">
        <v>51</v>
      </c>
      <c r="C26" s="39"/>
      <c r="D26" s="40">
        <v>18743</v>
      </c>
      <c r="E26" s="40">
        <v>5989260</v>
      </c>
      <c r="F26" s="46"/>
      <c r="G26" s="46"/>
      <c r="I26" s="21"/>
      <c r="J26" s="21"/>
    </row>
    <row r="27" spans="1:10" ht="19.5" customHeight="1">
      <c r="A27" s="45"/>
      <c r="B27" s="42" t="s">
        <v>52</v>
      </c>
      <c r="C27" s="43"/>
      <c r="D27" s="41"/>
      <c r="E27" s="41"/>
      <c r="F27" s="47"/>
      <c r="G27" s="47"/>
      <c r="I27" s="21"/>
      <c r="J27" s="21"/>
    </row>
    <row r="28" spans="1:10" ht="19.5" customHeight="1">
      <c r="A28" s="36" t="s">
        <v>57</v>
      </c>
      <c r="B28" s="36" t="s">
        <v>58</v>
      </c>
      <c r="C28" s="11" t="s">
        <v>47</v>
      </c>
      <c r="D28" s="31">
        <f>D29+D30</f>
        <v>150509</v>
      </c>
      <c r="E28" s="31">
        <f>E29+E30</f>
        <v>13177703</v>
      </c>
      <c r="F28" s="31">
        <f>F29+F30</f>
        <v>292520284</v>
      </c>
      <c r="G28" s="31">
        <f aca="true" t="shared" si="6" ref="G28:G36">ROUND(F28*1000/E28,0)</f>
        <v>22198</v>
      </c>
      <c r="I28" s="21"/>
      <c r="J28" s="21"/>
    </row>
    <row r="29" spans="1:7" ht="19.5" customHeight="1">
      <c r="A29" s="37"/>
      <c r="B29" s="37"/>
      <c r="C29" s="13" t="s">
        <v>56</v>
      </c>
      <c r="D29" s="31">
        <f>'市町村明細（免点未満）'!C52</f>
        <v>15745</v>
      </c>
      <c r="E29" s="31">
        <f>'市町村明細（免点未満）'!E52</f>
        <v>666571</v>
      </c>
      <c r="F29" s="31">
        <f>'市町村明細（免点未満）'!G52</f>
        <v>679173</v>
      </c>
      <c r="G29" s="31">
        <f t="shared" si="6"/>
        <v>1019</v>
      </c>
    </row>
    <row r="30" spans="1:7" ht="19.5" customHeight="1">
      <c r="A30" s="37"/>
      <c r="B30" s="45"/>
      <c r="C30" s="12" t="s">
        <v>45</v>
      </c>
      <c r="D30" s="31">
        <f>'市町村明細（免点以上）'!C52</f>
        <v>134764</v>
      </c>
      <c r="E30" s="31">
        <f>'市町村明細（免点以上）'!E52</f>
        <v>12511132</v>
      </c>
      <c r="F30" s="31">
        <f>'市町村明細（免点以上）'!G52</f>
        <v>291841111</v>
      </c>
      <c r="G30" s="31">
        <f t="shared" si="6"/>
        <v>23327</v>
      </c>
    </row>
    <row r="31" spans="1:7" ht="19.5" customHeight="1">
      <c r="A31" s="37"/>
      <c r="B31" s="36" t="s">
        <v>46</v>
      </c>
      <c r="C31" s="11" t="s">
        <v>47</v>
      </c>
      <c r="D31" s="30">
        <f>D32+D33</f>
        <v>33127</v>
      </c>
      <c r="E31" s="30">
        <f>E32+E33</f>
        <v>8780747</v>
      </c>
      <c r="F31" s="30">
        <f>F32+F33</f>
        <v>469901733</v>
      </c>
      <c r="G31" s="30">
        <f t="shared" si="6"/>
        <v>53515</v>
      </c>
    </row>
    <row r="32" spans="1:7" ht="19.5" customHeight="1">
      <c r="A32" s="37"/>
      <c r="B32" s="37"/>
      <c r="C32" s="13" t="s">
        <v>48</v>
      </c>
      <c r="D32" s="31">
        <f>'市町村明細（免点未満）'!D52</f>
        <v>952</v>
      </c>
      <c r="E32" s="31">
        <f>'市町村明細（免点未満）'!F52</f>
        <v>31794</v>
      </c>
      <c r="F32" s="31">
        <f>'市町村明細（免点未満）'!H52</f>
        <v>83009</v>
      </c>
      <c r="G32" s="31">
        <f t="shared" si="6"/>
        <v>2611</v>
      </c>
    </row>
    <row r="33" spans="1:7" ht="19.5" customHeight="1">
      <c r="A33" s="37"/>
      <c r="B33" s="45"/>
      <c r="C33" s="12" t="s">
        <v>45</v>
      </c>
      <c r="D33" s="32">
        <f>'市町村明細（免点以上）'!D52</f>
        <v>32175</v>
      </c>
      <c r="E33" s="32">
        <f>'市町村明細（免点以上）'!F52</f>
        <v>8748953</v>
      </c>
      <c r="F33" s="32">
        <f>'市町村明細（免点以上）'!H52</f>
        <v>469818724</v>
      </c>
      <c r="G33" s="32">
        <f t="shared" si="6"/>
        <v>53700</v>
      </c>
    </row>
    <row r="34" spans="1:7" ht="19.5" customHeight="1">
      <c r="A34" s="37"/>
      <c r="B34" s="36" t="s">
        <v>49</v>
      </c>
      <c r="C34" s="11" t="s">
        <v>50</v>
      </c>
      <c r="D34" s="31">
        <f aca="true" t="shared" si="7" ref="D34:F36">D28+D31</f>
        <v>183636</v>
      </c>
      <c r="E34" s="31">
        <f t="shared" si="7"/>
        <v>21958450</v>
      </c>
      <c r="F34" s="31">
        <f t="shared" si="7"/>
        <v>762422017</v>
      </c>
      <c r="G34" s="31">
        <f t="shared" si="6"/>
        <v>34721</v>
      </c>
    </row>
    <row r="35" spans="1:7" ht="19.5" customHeight="1">
      <c r="A35" s="37"/>
      <c r="B35" s="37"/>
      <c r="C35" s="13" t="s">
        <v>48</v>
      </c>
      <c r="D35" s="31">
        <f t="shared" si="7"/>
        <v>16697</v>
      </c>
      <c r="E35" s="31">
        <f t="shared" si="7"/>
        <v>698365</v>
      </c>
      <c r="F35" s="31">
        <f t="shared" si="7"/>
        <v>762182</v>
      </c>
      <c r="G35" s="31">
        <f t="shared" si="6"/>
        <v>1091</v>
      </c>
    </row>
    <row r="36" spans="1:7" ht="19.5" customHeight="1">
      <c r="A36" s="37"/>
      <c r="B36" s="37"/>
      <c r="C36" s="12" t="s">
        <v>45</v>
      </c>
      <c r="D36" s="32">
        <f t="shared" si="7"/>
        <v>166939</v>
      </c>
      <c r="E36" s="32">
        <f t="shared" si="7"/>
        <v>21260085</v>
      </c>
      <c r="F36" s="32">
        <f t="shared" si="7"/>
        <v>761659835</v>
      </c>
      <c r="G36" s="32">
        <f t="shared" si="6"/>
        <v>35826</v>
      </c>
    </row>
    <row r="37" spans="1:7" ht="19.5" customHeight="1">
      <c r="A37" s="37"/>
      <c r="B37" s="38" t="s">
        <v>51</v>
      </c>
      <c r="C37" s="39"/>
      <c r="D37" s="40">
        <v>1828</v>
      </c>
      <c r="E37" s="40">
        <v>684485</v>
      </c>
      <c r="F37" s="46"/>
      <c r="G37" s="46"/>
    </row>
    <row r="38" spans="1:7" ht="19.5" customHeight="1">
      <c r="A38" s="45"/>
      <c r="B38" s="42" t="s">
        <v>52</v>
      </c>
      <c r="C38" s="43"/>
      <c r="D38" s="41"/>
      <c r="E38" s="41"/>
      <c r="F38" s="47"/>
      <c r="G38" s="47"/>
    </row>
    <row r="39" spans="1:7" ht="15.75" customHeight="1">
      <c r="A39" s="10"/>
      <c r="B39" s="10"/>
      <c r="C39" s="10"/>
      <c r="D39" s="10"/>
      <c r="E39" s="10"/>
      <c r="F39" s="10"/>
      <c r="G39" s="10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mergeCells count="35">
    <mergeCell ref="A3:C5"/>
    <mergeCell ref="D4:D5"/>
    <mergeCell ref="A6:A16"/>
    <mergeCell ref="B6:B8"/>
    <mergeCell ref="B9:B11"/>
    <mergeCell ref="B12:B14"/>
    <mergeCell ref="D3:G3"/>
    <mergeCell ref="B15:C15"/>
    <mergeCell ref="B16:C16"/>
    <mergeCell ref="D15:D16"/>
    <mergeCell ref="G15:G16"/>
    <mergeCell ref="F37:F38"/>
    <mergeCell ref="G37:G38"/>
    <mergeCell ref="F26:F27"/>
    <mergeCell ref="G26:G27"/>
    <mergeCell ref="E26:E27"/>
    <mergeCell ref="A28:A38"/>
    <mergeCell ref="B28:B30"/>
    <mergeCell ref="F15:F16"/>
    <mergeCell ref="A17:A27"/>
    <mergeCell ref="B17:B19"/>
    <mergeCell ref="B20:B22"/>
    <mergeCell ref="B23:B25"/>
    <mergeCell ref="B26:C26"/>
    <mergeCell ref="B27:C27"/>
    <mergeCell ref="A1:E1"/>
    <mergeCell ref="A2:C2"/>
    <mergeCell ref="B34:B36"/>
    <mergeCell ref="B37:C37"/>
    <mergeCell ref="D37:D38"/>
    <mergeCell ref="B38:C38"/>
    <mergeCell ref="E37:E38"/>
    <mergeCell ref="E15:E16"/>
    <mergeCell ref="B31:B33"/>
    <mergeCell ref="D26:D27"/>
  </mergeCells>
  <printOptions horizontalCentered="1" verticalCentered="1"/>
  <pageMargins left="0.7086614173228347" right="0.6692913385826772" top="0.8267716535433072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A1" sqref="A1:C1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8.75">
      <c r="A1" s="61" t="s">
        <v>62</v>
      </c>
      <c r="B1" s="61"/>
      <c r="C1" s="61"/>
    </row>
    <row r="2" ht="18">
      <c r="A2" s="20" t="s">
        <v>63</v>
      </c>
    </row>
    <row r="3" spans="1:8" ht="14.25">
      <c r="A3" s="36" t="s">
        <v>30</v>
      </c>
      <c r="B3" s="2" t="s">
        <v>23</v>
      </c>
      <c r="C3" s="62" t="s">
        <v>31</v>
      </c>
      <c r="D3" s="62"/>
      <c r="E3" s="62" t="s">
        <v>32</v>
      </c>
      <c r="F3" s="62"/>
      <c r="G3" s="62" t="s">
        <v>24</v>
      </c>
      <c r="H3" s="62"/>
    </row>
    <row r="4" spans="1:8" ht="14.25">
      <c r="A4" s="37"/>
      <c r="B4" s="3"/>
      <c r="C4" s="4"/>
      <c r="D4" s="4"/>
      <c r="E4" s="4"/>
      <c r="F4" s="4"/>
      <c r="G4" s="4"/>
      <c r="H4" s="4"/>
    </row>
    <row r="5" spans="1:8" ht="14.25">
      <c r="A5" s="37"/>
      <c r="B5" s="3"/>
      <c r="C5" s="5" t="s">
        <v>25</v>
      </c>
      <c r="D5" s="5" t="s">
        <v>26</v>
      </c>
      <c r="E5" s="5" t="s">
        <v>27</v>
      </c>
      <c r="F5" s="5" t="s">
        <v>26</v>
      </c>
      <c r="G5" s="5" t="s">
        <v>27</v>
      </c>
      <c r="H5" s="5" t="s">
        <v>26</v>
      </c>
    </row>
    <row r="6" spans="1:8" ht="14.25">
      <c r="A6" s="45"/>
      <c r="B6" s="6" t="s">
        <v>28</v>
      </c>
      <c r="C6" s="7"/>
      <c r="D6" s="7"/>
      <c r="E6" s="7"/>
      <c r="F6" s="7"/>
      <c r="G6" s="7"/>
      <c r="H6" s="7"/>
    </row>
    <row r="7" spans="1:8" ht="12" customHeight="1">
      <c r="A7" s="14">
        <v>1</v>
      </c>
      <c r="B7" s="15" t="s">
        <v>64</v>
      </c>
      <c r="C7" s="16">
        <f>'市町村明細（免点未満）'!C7+'市町村明細（免点以上）'!C7</f>
        <v>92336</v>
      </c>
      <c r="D7" s="16">
        <f>'市町村明細（免点未満）'!D7+'市町村明細（免点以上）'!D7</f>
        <v>28648</v>
      </c>
      <c r="E7" s="16">
        <f>'市町村明細（免点未満）'!E7+'市町村明細（免点以上）'!E7</f>
        <v>8286137</v>
      </c>
      <c r="F7" s="16">
        <f>'市町村明細（免点未満）'!F7+'市町村明細（免点以上）'!F7</f>
        <v>7804972</v>
      </c>
      <c r="G7" s="16">
        <f>'市町村明細（免点未満）'!G7+'市町村明細（免点以上）'!G7</f>
        <v>213639474</v>
      </c>
      <c r="H7" s="16">
        <f>'市町村明細（免点未満）'!H7+'市町村明細（免点以上）'!H7</f>
        <v>405302760</v>
      </c>
    </row>
    <row r="8" spans="1:8" ht="12" customHeight="1">
      <c r="A8" s="17">
        <v>2</v>
      </c>
      <c r="B8" s="18" t="s">
        <v>65</v>
      </c>
      <c r="C8" s="19">
        <f>'市町村明細（免点未満）'!C8+'市町村明細（免点以上）'!C8</f>
        <v>64428</v>
      </c>
      <c r="D8" s="19">
        <f>'市町村明細（免点未満）'!D8+'市町村明細（免点以上）'!D8</f>
        <v>23166</v>
      </c>
      <c r="E8" s="19">
        <f>'市町村明細（免点未満）'!E8+'市町村明細（免点以上）'!E8</f>
        <v>6301111</v>
      </c>
      <c r="F8" s="19">
        <f>'市町村明細（免点未満）'!F8+'市町村明細（免点以上）'!F8</f>
        <v>6386204</v>
      </c>
      <c r="G8" s="19">
        <f>'市町村明細（免点未満）'!G8+'市町村明細（免点以上）'!G8</f>
        <v>153241733</v>
      </c>
      <c r="H8" s="19">
        <f>'市町村明細（免点未満）'!H8+'市町村明細（免点以上）'!H8</f>
        <v>236802329</v>
      </c>
    </row>
    <row r="9" spans="1:8" ht="12" customHeight="1">
      <c r="A9" s="17">
        <v>3</v>
      </c>
      <c r="B9" s="18" t="s">
        <v>66</v>
      </c>
      <c r="C9" s="19">
        <f>'市町村明細（免点未満）'!C9+'市町村明細（免点以上）'!C9</f>
        <v>48171</v>
      </c>
      <c r="D9" s="19">
        <f>'市町村明細（免点未満）'!D9+'市町村明細（免点以上）'!D9</f>
        <v>13270</v>
      </c>
      <c r="E9" s="19">
        <f>'市町村明細（免点未満）'!E9+'市町村明細（免点以上）'!E9</f>
        <v>4701128</v>
      </c>
      <c r="F9" s="19">
        <f>'市町村明細（免点未満）'!F9+'市町村明細（免点以上）'!F9</f>
        <v>4738013</v>
      </c>
      <c r="G9" s="19">
        <f>'市町村明細（免点未満）'!G9+'市町村明細（免点以上）'!G9</f>
        <v>124209422</v>
      </c>
      <c r="H9" s="19">
        <f>'市町村明細（免点未満）'!H9+'市町村明細（免点以上）'!H9</f>
        <v>214483021</v>
      </c>
    </row>
    <row r="10" spans="1:8" ht="12" customHeight="1">
      <c r="A10" s="17">
        <v>4</v>
      </c>
      <c r="B10" s="18" t="s">
        <v>67</v>
      </c>
      <c r="C10" s="19">
        <f>'市町村明細（免点未満）'!C10+'市町村明細（免点以上）'!C10</f>
        <v>56235</v>
      </c>
      <c r="D10" s="19">
        <f>'市町村明細（免点未満）'!D10+'市町村明細（免点以上）'!D10</f>
        <v>14127</v>
      </c>
      <c r="E10" s="19">
        <f>'市町村明細（免点未満）'!E10+'市町村明細（免点以上）'!E10</f>
        <v>5356422</v>
      </c>
      <c r="F10" s="19">
        <f>'市町村明細（免点未満）'!F10+'市町村明細（免点以上）'!F10</f>
        <v>4370076</v>
      </c>
      <c r="G10" s="19">
        <f>'市町村明細（免点未満）'!G10+'市町村明細（免点以上）'!G10</f>
        <v>121542338</v>
      </c>
      <c r="H10" s="19">
        <f>'市町村明細（免点未満）'!H10+'市町村明細（免点以上）'!H10</f>
        <v>154333847</v>
      </c>
    </row>
    <row r="11" spans="1:8" ht="12" customHeight="1">
      <c r="A11" s="17">
        <v>5</v>
      </c>
      <c r="B11" s="18" t="s">
        <v>1</v>
      </c>
      <c r="C11" s="19">
        <f>'市町村明細（免点未満）'!C11+'市町村明細（免点以上）'!C11</f>
        <v>41946</v>
      </c>
      <c r="D11" s="19">
        <f>'市町村明細（免点未満）'!D11+'市町村明細（免点以上）'!D11</f>
        <v>9038</v>
      </c>
      <c r="E11" s="19">
        <f>'市町村明細（免点未満）'!E11+'市町村明細（免点以上）'!E11</f>
        <v>3546858</v>
      </c>
      <c r="F11" s="19">
        <f>'市町村明細（免点未満）'!F11+'市町村明細（免点以上）'!F11</f>
        <v>2298302</v>
      </c>
      <c r="G11" s="19">
        <f>'市町村明細（免点未満）'!G11+'市町村明細（免点以上）'!G11</f>
        <v>79616971</v>
      </c>
      <c r="H11" s="19">
        <f>'市町村明細（免点未満）'!H11+'市町村明細（免点以上）'!H11</f>
        <v>84401331</v>
      </c>
    </row>
    <row r="12" spans="1:8" ht="12" customHeight="1">
      <c r="A12" s="17">
        <v>6</v>
      </c>
      <c r="B12" s="18" t="s">
        <v>2</v>
      </c>
      <c r="C12" s="19">
        <f>'市町村明細（免点未満）'!C12+'市町村明細（免点以上）'!C12</f>
        <v>20436</v>
      </c>
      <c r="D12" s="19">
        <f>'市町村明細（免点未満）'!D12+'市町村明細（免点以上）'!D12</f>
        <v>5412</v>
      </c>
      <c r="E12" s="19">
        <f>'市町村明細（免点未満）'!E12+'市町村明細（免点以上）'!E12</f>
        <v>2165448</v>
      </c>
      <c r="F12" s="19">
        <f>'市町村明細（免点未満）'!F12+'市町村明細（免点以上）'!F12</f>
        <v>1576031</v>
      </c>
      <c r="G12" s="19">
        <f>'市町村明細（免点未満）'!G12+'市町村明細（免点以上）'!G12</f>
        <v>49595663</v>
      </c>
      <c r="H12" s="19">
        <f>'市町村明細（免点未満）'!H12+'市町村明細（免点以上）'!H12</f>
        <v>55735284</v>
      </c>
    </row>
    <row r="13" spans="1:8" ht="12" customHeight="1">
      <c r="A13" s="17">
        <v>7</v>
      </c>
      <c r="B13" s="18" t="s">
        <v>84</v>
      </c>
      <c r="C13" s="19">
        <f>'市町村明細（免点未満）'!C13+'市町村明細（免点以上）'!C13</f>
        <v>26105</v>
      </c>
      <c r="D13" s="19">
        <f>'市町村明細（免点未満）'!D13+'市町村明細（免点以上）'!D13</f>
        <v>8487</v>
      </c>
      <c r="E13" s="19">
        <f>'市町村明細（免点未満）'!E13+'市町村明細（免点以上）'!E13</f>
        <v>2650203</v>
      </c>
      <c r="F13" s="19">
        <f>'市町村明細（免点未満）'!F13+'市町村明細（免点以上）'!F13</f>
        <v>1943050</v>
      </c>
      <c r="G13" s="19">
        <f>'市町村明細（免点未満）'!G13+'市町村明細（免点以上）'!G13</f>
        <v>75696228</v>
      </c>
      <c r="H13" s="19">
        <f>'市町村明細（免点未満）'!H13+'市町村明細（免点以上）'!H13</f>
        <v>76732729</v>
      </c>
    </row>
    <row r="14" spans="1:8" ht="12" customHeight="1">
      <c r="A14" s="17">
        <v>8</v>
      </c>
      <c r="B14" s="18" t="s">
        <v>3</v>
      </c>
      <c r="C14" s="19">
        <f>'市町村明細（免点未満）'!C14+'市町村明細（免点以上）'!C14</f>
        <v>27189</v>
      </c>
      <c r="D14" s="19">
        <f>'市町村明細（免点未満）'!D14+'市町村明細（免点以上）'!D14</f>
        <v>8656</v>
      </c>
      <c r="E14" s="19">
        <f>'市町村明細（免点未満）'!E14+'市町村明細（免点以上）'!E14</f>
        <v>2285997</v>
      </c>
      <c r="F14" s="19">
        <f>'市町村明細（免点未満）'!F14+'市町村明細（免点以上）'!F14</f>
        <v>1662658</v>
      </c>
      <c r="G14" s="19">
        <f>'市町村明細（免点未満）'!G14+'市町村明細（免点以上）'!G14</f>
        <v>50715105</v>
      </c>
      <c r="H14" s="19">
        <f>'市町村明細（免点未満）'!H14+'市町村明細（免点以上）'!H14</f>
        <v>46516516</v>
      </c>
    </row>
    <row r="15" spans="1:8" ht="12" customHeight="1">
      <c r="A15" s="17">
        <v>9</v>
      </c>
      <c r="B15" s="18" t="s">
        <v>85</v>
      </c>
      <c r="C15" s="19">
        <f>'市町村明細（免点未満）'!C15+'市町村明細（免点以上）'!C15</f>
        <v>31849</v>
      </c>
      <c r="D15" s="19">
        <f>'市町村明細（免点未満）'!D15+'市町村明細（免点以上）'!D15</f>
        <v>8735</v>
      </c>
      <c r="E15" s="19">
        <f>'市町村明細（免点未満）'!E15+'市町村明細（免点以上）'!E15</f>
        <v>3118435</v>
      </c>
      <c r="F15" s="19">
        <f>'市町村明細（免点未満）'!F15+'市町村明細（免点以上）'!F15</f>
        <v>2683784</v>
      </c>
      <c r="G15" s="19">
        <f>'市町村明細（免点未満）'!G15+'市町村明細（免点以上）'!G15</f>
        <v>73043389</v>
      </c>
      <c r="H15" s="19">
        <f>'市町村明細（免点未満）'!H15+'市町村明細（免点以上）'!H15</f>
        <v>91744830</v>
      </c>
    </row>
    <row r="16" spans="1:8" ht="12" customHeight="1">
      <c r="A16" s="17">
        <v>10</v>
      </c>
      <c r="B16" s="18" t="s">
        <v>4</v>
      </c>
      <c r="C16" s="19">
        <f>'市町村明細（免点未満）'!C16+'市町村明細（免点以上）'!C16</f>
        <v>37470</v>
      </c>
      <c r="D16" s="19">
        <f>'市町村明細（免点未満）'!D16+'市町村明細（免点以上）'!D16</f>
        <v>6288</v>
      </c>
      <c r="E16" s="19">
        <f>'市町村明細（免点未満）'!E16+'市町村明細（免点以上）'!E16</f>
        <v>3231838</v>
      </c>
      <c r="F16" s="19">
        <f>'市町村明細（免点未満）'!F16+'市町村明細（免点以上）'!F16</f>
        <v>889041</v>
      </c>
      <c r="G16" s="19">
        <f>'市町村明細（免点未満）'!G16+'市町村明細（免点以上）'!G16</f>
        <v>60556171</v>
      </c>
      <c r="H16" s="19">
        <f>'市町村明細（免点未満）'!H16+'市町村明細（免点以上）'!H16</f>
        <v>29622655</v>
      </c>
    </row>
    <row r="17" spans="1:8" ht="12" customHeight="1">
      <c r="A17" s="17">
        <v>11</v>
      </c>
      <c r="B17" s="18" t="s">
        <v>5</v>
      </c>
      <c r="C17" s="19">
        <f>'市町村明細（免点未満）'!C17+'市町村明細（免点以上）'!C17</f>
        <v>12651</v>
      </c>
      <c r="D17" s="19">
        <f>'市町村明細（免点未満）'!D17+'市町村明細（免点以上）'!D17</f>
        <v>3414</v>
      </c>
      <c r="E17" s="19">
        <f>'市町村明細（免点未満）'!E17+'市町村明細（免点以上）'!E17</f>
        <v>1196077</v>
      </c>
      <c r="F17" s="19">
        <f>'市町村明細（免点未満）'!F17+'市町村明細（免点以上）'!F17</f>
        <v>915013</v>
      </c>
      <c r="G17" s="19">
        <f>'市町村明細（免点未満）'!G17+'市町村明細（免点以上）'!G17</f>
        <v>25957644</v>
      </c>
      <c r="H17" s="19">
        <f>'市町村明細（免点未満）'!H17+'市町村明細（免点以上）'!H17</f>
        <v>36581076</v>
      </c>
    </row>
    <row r="18" spans="1:8" ht="12" customHeight="1">
      <c r="A18" s="17">
        <v>12</v>
      </c>
      <c r="B18" s="18" t="s">
        <v>6</v>
      </c>
      <c r="C18" s="19">
        <f>'市町村明細（免点未満）'!C18+'市町村明細（免点以上）'!C18</f>
        <v>21853</v>
      </c>
      <c r="D18" s="19">
        <f>'市町村明細（免点未満）'!D18+'市町村明細（免点以上）'!D18</f>
        <v>4100</v>
      </c>
      <c r="E18" s="19">
        <f>'市町村明細（免点未満）'!E18+'市町村明細（免点以上）'!E18</f>
        <v>2115223</v>
      </c>
      <c r="F18" s="19">
        <f>'市町村明細（免点未満）'!F18+'市町村明細（免点以上）'!F18</f>
        <v>1276586</v>
      </c>
      <c r="G18" s="19">
        <f>'市町村明細（免点未満）'!G18+'市町村明細（免点以上）'!G18</f>
        <v>46046548</v>
      </c>
      <c r="H18" s="19">
        <f>'市町村明細（免点未満）'!H18+'市町村明細（免点以上）'!H18</f>
        <v>49503771</v>
      </c>
    </row>
    <row r="19" spans="1:8" ht="12" customHeight="1">
      <c r="A19" s="17">
        <v>13</v>
      </c>
      <c r="B19" s="18" t="s">
        <v>7</v>
      </c>
      <c r="C19" s="19">
        <f>'市町村明細（免点未満）'!C19+'市町村明細（免点以上）'!C19</f>
        <v>48377</v>
      </c>
      <c r="D19" s="19">
        <f>'市町村明細（免点未満）'!D19+'市町村明細（免点以上）'!D19</f>
        <v>8957</v>
      </c>
      <c r="E19" s="19">
        <f>'市町村明細（免点未満）'!E19+'市町村明細（免点以上）'!E19</f>
        <v>3739731</v>
      </c>
      <c r="F19" s="19">
        <f>'市町村明細（免点未満）'!F19+'市町村明細（免点以上）'!F19</f>
        <v>2010970</v>
      </c>
      <c r="G19" s="19">
        <f>'市町村明細（免点未満）'!G19+'市町村明細（免点以上）'!G19</f>
        <v>94312321</v>
      </c>
      <c r="H19" s="19">
        <f>'市町村明細（免点未満）'!H19+'市町村明細（免点以上）'!H19</f>
        <v>80286834</v>
      </c>
    </row>
    <row r="20" spans="1:8" ht="12" customHeight="1">
      <c r="A20" s="17">
        <v>14</v>
      </c>
      <c r="B20" s="18" t="s">
        <v>8</v>
      </c>
      <c r="C20" s="19">
        <f>'市町村明細（免点未満）'!C20+'市町村明細（免点以上）'!C20</f>
        <v>32569</v>
      </c>
      <c r="D20" s="19">
        <f>'市町村明細（免点未満）'!D20+'市町村明細（免点以上）'!D20</f>
        <v>8230</v>
      </c>
      <c r="E20" s="19">
        <f>'市町村明細（免点未満）'!E20+'市町村明細（免点以上）'!E20</f>
        <v>3128047</v>
      </c>
      <c r="F20" s="19">
        <f>'市町村明細（免点未満）'!F20+'市町村明細（免点以上）'!F20</f>
        <v>2746935</v>
      </c>
      <c r="G20" s="19">
        <f>'市町村明細（免点未満）'!G20+'市町村明細（免点以上）'!G20</f>
        <v>79373495</v>
      </c>
      <c r="H20" s="19">
        <f>'市町村明細（免点未満）'!H20+'市町村明細（免点以上）'!H20</f>
        <v>126297894</v>
      </c>
    </row>
    <row r="21" spans="1:8" ht="12" customHeight="1">
      <c r="A21" s="17">
        <v>15</v>
      </c>
      <c r="B21" s="18" t="s">
        <v>9</v>
      </c>
      <c r="C21" s="19">
        <f>'市町村明細（免点未満）'!C21+'市町村明細（免点以上）'!C21</f>
        <v>24040</v>
      </c>
      <c r="D21" s="19">
        <f>'市町村明細（免点未満）'!D21+'市町村明細（免点以上）'!D21</f>
        <v>6415</v>
      </c>
      <c r="E21" s="19">
        <f>'市町村明細（免点未満）'!E21+'市町村明細（免点以上）'!E21</f>
        <v>2485489</v>
      </c>
      <c r="F21" s="19">
        <f>'市町村明細（免点未満）'!F21+'市町村明細（免点以上）'!F21</f>
        <v>1824678</v>
      </c>
      <c r="G21" s="19">
        <f>'市町村明細（免点未満）'!G21+'市町村明細（免点以上）'!G21</f>
        <v>73038097</v>
      </c>
      <c r="H21" s="19">
        <f>'市町村明細（免点未満）'!H21+'市町村明細（免点以上）'!H21</f>
        <v>92065937</v>
      </c>
    </row>
    <row r="22" spans="1:8" ht="12" customHeight="1">
      <c r="A22" s="17">
        <v>16</v>
      </c>
      <c r="B22" s="18" t="s">
        <v>10</v>
      </c>
      <c r="C22" s="19">
        <f>'市町村明細（免点未満）'!C22+'市町村明細（免点以上）'!C22</f>
        <v>71608</v>
      </c>
      <c r="D22" s="19">
        <f>'市町村明細（免点未満）'!D22+'市町村明細（免点以上）'!D22</f>
        <v>24320</v>
      </c>
      <c r="E22" s="19">
        <f>'市町村明細（免点未満）'!E22+'市町村明細（免点以上）'!E22</f>
        <v>6662871</v>
      </c>
      <c r="F22" s="19">
        <f>'市町村明細（免点未満）'!F22+'市町村明細（免点以上）'!F22</f>
        <v>7106298</v>
      </c>
      <c r="G22" s="19">
        <f>'市町村明細（免点未満）'!G22+'市町村明細（免点以上）'!G22</f>
        <v>175952323</v>
      </c>
      <c r="H22" s="19">
        <f>'市町村明細（免点未満）'!H22+'市町村明細（免点以上）'!H22</f>
        <v>409868112</v>
      </c>
    </row>
    <row r="23" spans="1:8" ht="12" customHeight="1">
      <c r="A23" s="17">
        <v>17</v>
      </c>
      <c r="B23" s="18" t="s">
        <v>0</v>
      </c>
      <c r="C23" s="19">
        <f>'市町村明細（免点未満）'!C23+'市町村明細（免点以上）'!C23</f>
        <v>51242</v>
      </c>
      <c r="D23" s="19">
        <f>'市町村明細（免点未満）'!D23+'市町村明細（免点以上）'!D23</f>
        <v>14600</v>
      </c>
      <c r="E23" s="19">
        <f>'市町村明細（免点未満）'!E23+'市町村明細（免点以上）'!E23</f>
        <v>5163520</v>
      </c>
      <c r="F23" s="19">
        <f>'市町村明細（免点未満）'!F23+'市町村明細（免点以上）'!F23</f>
        <v>4699296</v>
      </c>
      <c r="G23" s="19">
        <f>'市町村明細（免点未満）'!G23+'市町村明細（免点以上）'!G23</f>
        <v>142238265</v>
      </c>
      <c r="H23" s="19">
        <f>'市町村明細（免点未満）'!H23+'市町村明細（免点以上）'!H23</f>
        <v>187603566</v>
      </c>
    </row>
    <row r="24" spans="1:8" ht="12" customHeight="1">
      <c r="A24" s="17">
        <v>18</v>
      </c>
      <c r="B24" s="18" t="s">
        <v>11</v>
      </c>
      <c r="C24" s="19">
        <f>'市町村明細（免点未満）'!C24+'市町村明細（免点以上）'!C24</f>
        <v>31542</v>
      </c>
      <c r="D24" s="19">
        <f>'市町村明細（免点未満）'!D24+'市町村明細（免点以上）'!D24</f>
        <v>6677</v>
      </c>
      <c r="E24" s="19">
        <f>'市町村明細（免点未満）'!E24+'市町村明細（免点以上）'!E24</f>
        <v>2774814</v>
      </c>
      <c r="F24" s="19">
        <f>'市町村明細（免点未満）'!F24+'市町村明細（免点以上）'!F24</f>
        <v>2679566</v>
      </c>
      <c r="G24" s="19">
        <f>'市町村明細（免点未満）'!G24+'市町村明細（免点以上）'!G24</f>
        <v>74842531</v>
      </c>
      <c r="H24" s="19">
        <f>'市町村明細（免点未満）'!H24+'市町村明細（免点以上）'!H24</f>
        <v>95193574</v>
      </c>
    </row>
    <row r="25" spans="1:8" ht="12" customHeight="1">
      <c r="A25" s="17">
        <v>19</v>
      </c>
      <c r="B25" s="18" t="s">
        <v>12</v>
      </c>
      <c r="C25" s="19">
        <f>'市町村明細（免点未満）'!C25+'市町村明細（免点以上）'!C25</f>
        <v>13671</v>
      </c>
      <c r="D25" s="19">
        <f>'市町村明細（免点未満）'!D25+'市町村明細（免点以上）'!D25</f>
        <v>2809</v>
      </c>
      <c r="E25" s="19">
        <f>'市町村明細（免点未満）'!E25+'市町村明細（免点以上）'!E25</f>
        <v>1325503</v>
      </c>
      <c r="F25" s="19">
        <f>'市町村明細（免点未満）'!F25+'市町村明細（免点以上）'!F25</f>
        <v>662745</v>
      </c>
      <c r="G25" s="19">
        <f>'市町村明細（免点未満）'!G25+'市町村明細（免点以上）'!G25</f>
        <v>29874203</v>
      </c>
      <c r="H25" s="19">
        <f>'市町村明細（免点未満）'!H25+'市町村明細（免点以上）'!H25</f>
        <v>25835100</v>
      </c>
    </row>
    <row r="26" spans="1:8" ht="12" customHeight="1">
      <c r="A26" s="17">
        <v>20</v>
      </c>
      <c r="B26" s="18" t="s">
        <v>68</v>
      </c>
      <c r="C26" s="19">
        <f>'市町村明細（免点未満）'!C26+'市町村明細（免点以上）'!C26</f>
        <v>16907</v>
      </c>
      <c r="D26" s="19">
        <f>'市町村明細（免点未満）'!D26+'市町村明細（免点以上）'!D26</f>
        <v>5222</v>
      </c>
      <c r="E26" s="19">
        <f>'市町村明細（免点未満）'!E26+'市町村明細（免点以上）'!E26</f>
        <v>1849980</v>
      </c>
      <c r="F26" s="19">
        <f>'市町村明細（免点未満）'!F26+'市町村明細（免点以上）'!F26</f>
        <v>1428302</v>
      </c>
      <c r="G26" s="19">
        <f>'市町村明細（免点未満）'!G26+'市町村明細（免点以上）'!G26</f>
        <v>62441727</v>
      </c>
      <c r="H26" s="19">
        <f>'市町村明細（免点未満）'!H26+'市町村明細（免点以上）'!H26</f>
        <v>76509863</v>
      </c>
    </row>
    <row r="27" spans="1:8" ht="12" customHeight="1">
      <c r="A27" s="17">
        <v>21</v>
      </c>
      <c r="B27" s="18" t="s">
        <v>69</v>
      </c>
      <c r="C27" s="19">
        <f>'市町村明細（免点未満）'!C27+'市町村明細（免点以上）'!C27</f>
        <v>32066</v>
      </c>
      <c r="D27" s="19">
        <f>'市町村明細（免点未満）'!D27+'市町村明細（免点以上）'!D27</f>
        <v>5230</v>
      </c>
      <c r="E27" s="19">
        <f>'市町村明細（免点未満）'!E27+'市町村明細（免点以上）'!E27</f>
        <v>2547422</v>
      </c>
      <c r="F27" s="19">
        <f>'市町村明細（免点未満）'!F27+'市町村明細（免点以上）'!F27</f>
        <v>1167851</v>
      </c>
      <c r="G27" s="19">
        <f>'市町村明細（免点未満）'!G27+'市町村明細（免点以上）'!G27</f>
        <v>48474518</v>
      </c>
      <c r="H27" s="19">
        <f>'市町村明細（免点未満）'!H27+'市町村明細（免点以上）'!H27</f>
        <v>43780470</v>
      </c>
    </row>
    <row r="28" spans="1:8" ht="12" customHeight="1">
      <c r="A28" s="17">
        <v>22</v>
      </c>
      <c r="B28" s="18" t="s">
        <v>86</v>
      </c>
      <c r="C28" s="19">
        <f>'市町村明細（免点未満）'!C28+'市町村明細（免点以上）'!C28</f>
        <v>27331</v>
      </c>
      <c r="D28" s="19">
        <f>'市町村明細（免点未満）'!D28+'市町村明細（免点以上）'!D28</f>
        <v>4571</v>
      </c>
      <c r="E28" s="19">
        <f>'市町村明細（免点未満）'!E28+'市町村明細（免点以上）'!E28</f>
        <v>2478916</v>
      </c>
      <c r="F28" s="19">
        <f>'市町村明細（免点未満）'!F28+'市町村明細（免点以上）'!F28</f>
        <v>1005390</v>
      </c>
      <c r="G28" s="19">
        <f>'市町村明細（免点未満）'!G28+'市町村明細（免点以上）'!G28</f>
        <v>61544484</v>
      </c>
      <c r="H28" s="19">
        <f>'市町村明細（免点未満）'!H28+'市町村明細（免点以上）'!H28</f>
        <v>58136603</v>
      </c>
    </row>
    <row r="29" spans="1:8" ht="12" customHeight="1">
      <c r="A29" s="17">
        <v>23</v>
      </c>
      <c r="B29" s="29" t="s">
        <v>87</v>
      </c>
      <c r="C29" s="19">
        <f>'市町村明細（免点未満）'!C29+'市町村明細（免点以上）'!C29</f>
        <v>52423</v>
      </c>
      <c r="D29" s="19">
        <f>'市町村明細（免点未満）'!D29+'市町村明細（免点以上）'!D29</f>
        <v>13387</v>
      </c>
      <c r="E29" s="19">
        <f>'市町村明細（免点未満）'!E29+'市町村明細（免点以上）'!E29</f>
        <v>4862385</v>
      </c>
      <c r="F29" s="19">
        <f>'市町村明細（免点未満）'!F29+'市町村明細（免点以上）'!F29</f>
        <v>3482381</v>
      </c>
      <c r="G29" s="19">
        <f>'市町村明細（免点未満）'!G29+'市町村明細（免点以上）'!G29</f>
        <v>120381281</v>
      </c>
      <c r="H29" s="19">
        <f>'市町村明細（免点未満）'!H29+'市町村明細（免点以上）'!H29</f>
        <v>115560138</v>
      </c>
    </row>
    <row r="30" spans="1:8" ht="12" customHeight="1">
      <c r="A30" s="17">
        <v>24</v>
      </c>
      <c r="B30" s="29" t="s">
        <v>88</v>
      </c>
      <c r="C30" s="19">
        <f>'市町村明細（免点未満）'!C30+'市町村明細（免点以上）'!C30</f>
        <v>31576</v>
      </c>
      <c r="D30" s="19">
        <f>'市町村明細（免点未満）'!D30+'市町村明細（免点以上）'!D30</f>
        <v>7664</v>
      </c>
      <c r="E30" s="19">
        <f>'市町村明細（免点未満）'!E30+'市町村明細（免点以上）'!E30</f>
        <v>2944657</v>
      </c>
      <c r="F30" s="19">
        <f>'市町村明細（免点未満）'!F30+'市町村明細（免点以上）'!F30</f>
        <v>1981621</v>
      </c>
      <c r="G30" s="19">
        <f>'市町村明細（免点未満）'!G30+'市町村明細（免点以上）'!G30</f>
        <v>63439251</v>
      </c>
      <c r="H30" s="19">
        <f>'市町村明細（免点未満）'!H30+'市町村明細（免点以上）'!H30</f>
        <v>62588186</v>
      </c>
    </row>
    <row r="31" spans="1:8" ht="12" customHeight="1">
      <c r="A31" s="17">
        <v>25</v>
      </c>
      <c r="B31" s="29" t="s">
        <v>89</v>
      </c>
      <c r="C31" s="19">
        <f>'市町村明細（免点未満）'!C31+'市町村明細（免点以上）'!C31</f>
        <v>29561</v>
      </c>
      <c r="D31" s="19">
        <f>'市町村明細（免点未満）'!D31+'市町村明細（免点以上）'!D31</f>
        <v>5807</v>
      </c>
      <c r="E31" s="19">
        <f>'市町村明細（免点未満）'!E31+'市町村明細（免点以上）'!E31</f>
        <v>2427688</v>
      </c>
      <c r="F31" s="19">
        <f>'市町村明細（免点未満）'!F31+'市町村明細（免点以上）'!F31</f>
        <v>1310577</v>
      </c>
      <c r="G31" s="19">
        <f>'市町村明細（免点未満）'!G31+'市町村明細（免点以上）'!G31</f>
        <v>50971195</v>
      </c>
      <c r="H31" s="19">
        <f>'市町村明細（免点未満）'!H31+'市町村明細（免点以上）'!H31</f>
        <v>44462902</v>
      </c>
    </row>
    <row r="32" spans="1:8" ht="12" customHeight="1">
      <c r="A32" s="17">
        <v>26</v>
      </c>
      <c r="B32" s="29" t="s">
        <v>90</v>
      </c>
      <c r="C32" s="19">
        <f>'市町村明細（免点未満）'!C32+'市町村明細（免点以上）'!C32</f>
        <v>24276</v>
      </c>
      <c r="D32" s="19">
        <f>'市町村明細（免点未満）'!D32+'市町村明細（免点以上）'!D32</f>
        <v>4653</v>
      </c>
      <c r="E32" s="19">
        <f>'市町村明細（免点未満）'!E32+'市町村明細（免点以上）'!E32</f>
        <v>1953452</v>
      </c>
      <c r="F32" s="19">
        <f>'市町村明細（免点未満）'!F32+'市町村明細（免点以上）'!F32</f>
        <v>1354779</v>
      </c>
      <c r="G32" s="19">
        <f>'市町村明細（免点未満）'!G32+'市町村明細（免点以上）'!G32</f>
        <v>44299035</v>
      </c>
      <c r="H32" s="19">
        <f>'市町村明細（免点未満）'!H32+'市町村明細（免点以上）'!H32</f>
        <v>44771153</v>
      </c>
    </row>
    <row r="33" spans="1:8" ht="12" customHeight="1">
      <c r="A33" s="17">
        <v>27</v>
      </c>
      <c r="B33" s="29" t="s">
        <v>91</v>
      </c>
      <c r="C33" s="19">
        <f>'市町村明細（免点未満）'!C33+'市町村明細（免点以上）'!C33</f>
        <v>27017</v>
      </c>
      <c r="D33" s="19">
        <f>'市町村明細（免点未満）'!D33+'市町村明細（免点以上）'!D33</f>
        <v>6959</v>
      </c>
      <c r="E33" s="19">
        <f>'市町村明細（免点未満）'!E33+'市町村明細（免点以上）'!E33</f>
        <v>2359111</v>
      </c>
      <c r="F33" s="19">
        <f>'市町村明細（免点未満）'!F33+'市町村明細（免点以上）'!F33</f>
        <v>1272939</v>
      </c>
      <c r="G33" s="19">
        <f>'市町村明細（免点未満）'!G33+'市町村明細（免点以上）'!G33</f>
        <v>49633095</v>
      </c>
      <c r="H33" s="19">
        <f>'市町村明細（免点未満）'!H33+'市町村明細（免点以上）'!H33</f>
        <v>33307419</v>
      </c>
    </row>
    <row r="34" spans="1:8" ht="12" customHeight="1">
      <c r="A34" s="17">
        <v>28</v>
      </c>
      <c r="B34" s="29" t="s">
        <v>92</v>
      </c>
      <c r="C34" s="19">
        <f>'市町村明細（免点未満）'!C34+'市町村明細（免点以上）'!C34</f>
        <v>37934</v>
      </c>
      <c r="D34" s="19">
        <f>'市町村明細（免点未満）'!D34+'市町村明細（免点以上）'!D34</f>
        <v>12501</v>
      </c>
      <c r="E34" s="19">
        <f>'市町村明細（免点未満）'!E34+'市町村明細（免点以上）'!E34</f>
        <v>3612073</v>
      </c>
      <c r="F34" s="19">
        <f>'市町村明細（免点未満）'!F34+'市町村明細（免点以上）'!F34</f>
        <v>5378375</v>
      </c>
      <c r="G34" s="19">
        <f>'市町村明細（免点未満）'!G34+'市町村明細（免点以上）'!G34</f>
        <v>93357546</v>
      </c>
      <c r="H34" s="19">
        <f>'市町村明細（免点未満）'!H34+'市町村明細（免点以上）'!H34</f>
        <v>210825453</v>
      </c>
    </row>
    <row r="35" spans="1:8" ht="12" customHeight="1">
      <c r="A35" s="17">
        <v>29</v>
      </c>
      <c r="B35" s="29" t="s">
        <v>93</v>
      </c>
      <c r="C35" s="19">
        <f>'市町村明細（免点未満）'!C35+'市町村明細（免点以上）'!C35</f>
        <v>29814</v>
      </c>
      <c r="D35" s="19">
        <f>'市町村明細（免点未満）'!D35+'市町村明細（免点以上）'!D35</f>
        <v>4793</v>
      </c>
      <c r="E35" s="19">
        <f>'市町村明細（免点未満）'!E35+'市町村明細（免点以上）'!E35</f>
        <v>2379076</v>
      </c>
      <c r="F35" s="19">
        <f>'市町村明細（免点未満）'!F35+'市町村明細（免点以上）'!F35</f>
        <v>858261</v>
      </c>
      <c r="G35" s="19">
        <f>'市町村明細（免点未満）'!G35+'市町村明細（免点以上）'!G35</f>
        <v>45332899</v>
      </c>
      <c r="H35" s="19">
        <f>'市町村明細（免点未満）'!H35+'市町村明細（免点以上）'!H35</f>
        <v>25802631</v>
      </c>
    </row>
    <row r="36" spans="1:8" ht="12" customHeight="1">
      <c r="A36" s="17">
        <v>30</v>
      </c>
      <c r="B36" s="29" t="s">
        <v>94</v>
      </c>
      <c r="C36" s="19">
        <f>'市町村明細（免点未満）'!C36+'市町村明細（免点以上）'!C36</f>
        <v>38579</v>
      </c>
      <c r="D36" s="19">
        <f>'市町村明細（免点未満）'!D36+'市町村明細（免点以上）'!D36</f>
        <v>5268</v>
      </c>
      <c r="E36" s="19">
        <f>'市町村明細（免点未満）'!E36+'市町村明細（免点以上）'!E36</f>
        <v>3087326</v>
      </c>
      <c r="F36" s="19">
        <f>'市町村明細（免点未満）'!F36+'市町村明細（免点以上）'!F36</f>
        <v>1049775</v>
      </c>
      <c r="G36" s="19">
        <f>'市町村明細（免点未満）'!G36+'市町村明細（免点以上）'!G36</f>
        <v>62241658</v>
      </c>
      <c r="H36" s="19">
        <f>'市町村明細（免点未満）'!H36+'市町村明細（免点以上）'!H36</f>
        <v>29379236</v>
      </c>
    </row>
    <row r="37" spans="1:8" ht="12" customHeight="1">
      <c r="A37" s="17">
        <v>31</v>
      </c>
      <c r="B37" s="29" t="s">
        <v>96</v>
      </c>
      <c r="C37" s="19">
        <f>'市町村明細（免点未満）'!C37+'市町村明細（免点以上）'!C37</f>
        <v>18365</v>
      </c>
      <c r="D37" s="19">
        <f>'市町村明細（免点未満）'!D37+'市町村明細（免点以上）'!D37</f>
        <v>3563</v>
      </c>
      <c r="E37" s="19">
        <f>'市町村明細（免点未満）'!E37+'市町村明細（免点以上）'!E37</f>
        <v>1740781</v>
      </c>
      <c r="F37" s="19">
        <f>'市町村明細（免点未満）'!F37+'市町村明細（免点以上）'!F37</f>
        <v>1381133</v>
      </c>
      <c r="G37" s="19">
        <f>'市町村明細（免点未満）'!G37+'市町村明細（免点以上）'!G37</f>
        <v>42138696</v>
      </c>
      <c r="H37" s="19">
        <f>'市町村明細（免点未満）'!H37+'市町村明細（免点以上）'!H37</f>
        <v>55774201</v>
      </c>
    </row>
    <row r="38" spans="1:8" ht="12" customHeight="1">
      <c r="A38" s="17">
        <v>32</v>
      </c>
      <c r="B38" s="29" t="s">
        <v>97</v>
      </c>
      <c r="C38" s="19">
        <f>'市町村明細（免点未満）'!C38+'市町村明細（免点以上）'!C38</f>
        <v>32703</v>
      </c>
      <c r="D38" s="19">
        <f>'市町村明細（免点未満）'!D38+'市町村明細（免点以上）'!D38</f>
        <v>6300</v>
      </c>
      <c r="E38" s="19">
        <f>'市町村明細（免点未満）'!E38+'市町村明細（免点以上）'!E38</f>
        <v>2540857</v>
      </c>
      <c r="F38" s="19">
        <f>'市町村明細（免点未満）'!F38+'市町村明細（免点以上）'!F38</f>
        <v>1700674</v>
      </c>
      <c r="G38" s="19">
        <f>'市町村明細（免点未満）'!G38+'市町村明細（免点以上）'!G38</f>
        <v>54051185</v>
      </c>
      <c r="H38" s="19">
        <f>'市町村明細（免点未満）'!H38+'市町村明細（免点以上）'!H38</f>
        <v>52241122</v>
      </c>
    </row>
    <row r="39" spans="1:8" s="25" customFormat="1" ht="12" customHeight="1">
      <c r="A39" s="22"/>
      <c r="B39" s="23" t="s">
        <v>59</v>
      </c>
      <c r="C39" s="24">
        <f aca="true" t="shared" si="0" ref="C39:H39">SUM(C7:C38)</f>
        <v>1152270</v>
      </c>
      <c r="D39" s="24">
        <f t="shared" si="0"/>
        <v>291267</v>
      </c>
      <c r="E39" s="24">
        <f t="shared" si="0"/>
        <v>105018576</v>
      </c>
      <c r="F39" s="24">
        <f t="shared" si="0"/>
        <v>81646276</v>
      </c>
      <c r="G39" s="24">
        <f t="shared" si="0"/>
        <v>2541798491</v>
      </c>
      <c r="H39" s="24">
        <f t="shared" si="0"/>
        <v>3352050543</v>
      </c>
    </row>
    <row r="40" spans="1:8" ht="12" customHeight="1">
      <c r="A40" s="17">
        <v>33</v>
      </c>
      <c r="B40" s="18" t="s">
        <v>13</v>
      </c>
      <c r="C40" s="19">
        <f>'市町村明細（免点未満）'!C40+'市町村明細（免点以上）'!C40</f>
        <v>20038</v>
      </c>
      <c r="D40" s="19">
        <f>'市町村明細（免点未満）'!D40+'市町村明細（免点以上）'!D40</f>
        <v>4229</v>
      </c>
      <c r="E40" s="19">
        <f>'市町村明細（免点未満）'!E40+'市町村明細（免点以上）'!E40</f>
        <v>1703688</v>
      </c>
      <c r="F40" s="19">
        <f>'市町村明細（免点未満）'!F40+'市町村明細（免点以上）'!F40</f>
        <v>853364</v>
      </c>
      <c r="G40" s="19">
        <f>'市町村明細（免点未満）'!G40+'市町村明細（免点以上）'!G40</f>
        <v>37555510</v>
      </c>
      <c r="H40" s="19">
        <f>'市町村明細（免点未満）'!H40+'市町村明細（免点以上）'!H40</f>
        <v>26385259</v>
      </c>
    </row>
    <row r="41" spans="1:8" ht="12" customHeight="1">
      <c r="A41" s="17">
        <v>34</v>
      </c>
      <c r="B41" s="18" t="s">
        <v>70</v>
      </c>
      <c r="C41" s="19">
        <f>'市町村明細（免点未満）'!C41+'市町村明細（免点以上）'!C41</f>
        <v>10884</v>
      </c>
      <c r="D41" s="19">
        <f>'市町村明細（免点未満）'!D41+'市町村明細（免点以上）'!D41</f>
        <v>1806</v>
      </c>
      <c r="E41" s="19">
        <f>'市町村明細（免点未満）'!E41+'市町村明細（免点以上）'!E41</f>
        <v>837993</v>
      </c>
      <c r="F41" s="19">
        <f>'市町村明細（免点未満）'!F41+'市町村明細（免点以上）'!F41</f>
        <v>622256</v>
      </c>
      <c r="G41" s="19">
        <f>'市町村明細（免点未満）'!G41+'市町村明細（免点以上）'!G41</f>
        <v>16536804</v>
      </c>
      <c r="H41" s="19">
        <f>'市町村明細（免点未満）'!H41+'市町村明細（免点以上）'!H41</f>
        <v>61158151</v>
      </c>
    </row>
    <row r="42" spans="1:8" ht="12" customHeight="1">
      <c r="A42" s="17">
        <v>35</v>
      </c>
      <c r="B42" s="18" t="s">
        <v>95</v>
      </c>
      <c r="C42" s="19">
        <f>'市町村明細（免点未満）'!C42+'市町村明細（免点以上）'!C42</f>
        <v>14471</v>
      </c>
      <c r="D42" s="19">
        <f>'市町村明細（免点未満）'!D42+'市町村明細（免点以上）'!D42</f>
        <v>2516</v>
      </c>
      <c r="E42" s="19">
        <f>'市町村明細（免点未満）'!E42+'市町村明細（免点以上）'!E42</f>
        <v>1161928</v>
      </c>
      <c r="F42" s="19">
        <f>'市町村明細（免点未満）'!F42+'市町村明細（免点以上）'!F42</f>
        <v>373052</v>
      </c>
      <c r="G42" s="19">
        <f>'市町村明細（免点未満）'!G42+'市町村明細（免点以上）'!G42</f>
        <v>26479593</v>
      </c>
      <c r="H42" s="19">
        <f>'市町村明細（免点未満）'!H42+'市町村明細（免点以上）'!H42</f>
        <v>13533127</v>
      </c>
    </row>
    <row r="43" spans="1:8" ht="12" customHeight="1">
      <c r="A43" s="17">
        <v>36</v>
      </c>
      <c r="B43" s="18" t="s">
        <v>14</v>
      </c>
      <c r="C43" s="19">
        <f>'市町村明細（免点未満）'!C43+'市町村明細（免点以上）'!C43</f>
        <v>11666</v>
      </c>
      <c r="D43" s="19">
        <f>'市町村明細（免点未満）'!D43+'市町村明細（免点以上）'!D43</f>
        <v>4264</v>
      </c>
      <c r="E43" s="19">
        <f>'市町村明細（免点未満）'!E43+'市町村明細（免点以上）'!E43</f>
        <v>1232310</v>
      </c>
      <c r="F43" s="19">
        <f>'市町村明細（免点未満）'!F43+'市町村明細（免点以上）'!F43</f>
        <v>1756605</v>
      </c>
      <c r="G43" s="19">
        <f>'市町村明細（免点未満）'!G43+'市町村明細（免点以上）'!G43</f>
        <v>31327176</v>
      </c>
      <c r="H43" s="19">
        <f>'市町村明細（免点未満）'!H43+'市町村明細（免点以上）'!H43</f>
        <v>184622198</v>
      </c>
    </row>
    <row r="44" spans="1:8" ht="12" customHeight="1">
      <c r="A44" s="17">
        <v>37</v>
      </c>
      <c r="B44" s="18" t="s">
        <v>15</v>
      </c>
      <c r="C44" s="19">
        <f>'市町村明細（免点未満）'!C44+'市町村明細（免点以上）'!C44</f>
        <v>18556</v>
      </c>
      <c r="D44" s="19">
        <f>'市町村明細（免点未満）'!D44+'市町村明細（免点以上）'!D44</f>
        <v>2337</v>
      </c>
      <c r="E44" s="19">
        <f>'市町村明細（免点未満）'!E44+'市町村明細（免点以上）'!E44</f>
        <v>1306361</v>
      </c>
      <c r="F44" s="19">
        <f>'市町村明細（免点未満）'!F44+'市町村明細（免点以上）'!F44</f>
        <v>382013</v>
      </c>
      <c r="G44" s="19">
        <f>'市町村明細（免点未満）'!G44+'市町村明細（免点以上）'!G44</f>
        <v>20225799</v>
      </c>
      <c r="H44" s="19">
        <f>'市町村明細（免点未満）'!H44+'市町村明細（免点以上）'!H44</f>
        <v>14738804</v>
      </c>
    </row>
    <row r="45" spans="1:8" ht="12" customHeight="1">
      <c r="A45" s="17">
        <v>38</v>
      </c>
      <c r="B45" s="18" t="s">
        <v>16</v>
      </c>
      <c r="C45" s="19">
        <f>'市町村明細（免点未満）'!C45+'市町村明細（免点以上）'!C45</f>
        <v>8063</v>
      </c>
      <c r="D45" s="19">
        <f>'市町村明細（免点未満）'!D45+'市町村明細（免点以上）'!D45</f>
        <v>2331</v>
      </c>
      <c r="E45" s="19">
        <f>'市町村明細（免点未満）'!E45+'市町村明細（免点以上）'!E45</f>
        <v>736837</v>
      </c>
      <c r="F45" s="19">
        <f>'市町村明細（免点未満）'!F45+'市町村明細（免点以上）'!F45</f>
        <v>684886</v>
      </c>
      <c r="G45" s="19">
        <f>'市町村明細（免点未満）'!G45+'市町村明細（免点以上）'!G45</f>
        <v>18725648</v>
      </c>
      <c r="H45" s="19">
        <f>'市町村明細（免点未満）'!H45+'市町村明細（免点以上）'!H45</f>
        <v>33119375</v>
      </c>
    </row>
    <row r="46" spans="1:8" ht="12" customHeight="1">
      <c r="A46" s="17">
        <v>39</v>
      </c>
      <c r="B46" s="18" t="s">
        <v>17</v>
      </c>
      <c r="C46" s="19">
        <f>'市町村明細（免点未満）'!C46+'市町村明細（免点以上）'!C46</f>
        <v>18425</v>
      </c>
      <c r="D46" s="19">
        <f>'市町村明細（免点未満）'!D46+'市町村明細（免点以上）'!D46</f>
        <v>4770</v>
      </c>
      <c r="E46" s="19">
        <f>'市町村明細（免点未満）'!E46+'市町村明細（免点以上）'!E46</f>
        <v>1756084</v>
      </c>
      <c r="F46" s="19">
        <f>'市町村明細（免点未満）'!F46+'市町村明細（免点以上）'!F46</f>
        <v>1432617</v>
      </c>
      <c r="G46" s="19">
        <f>'市町村明細（免点未満）'!G46+'市町村明細（免点以上）'!G46</f>
        <v>49427679</v>
      </c>
      <c r="H46" s="19">
        <f>'市町村明細（免点未満）'!H46+'市町村明細（免点以上）'!H46</f>
        <v>59605258</v>
      </c>
    </row>
    <row r="47" spans="1:8" ht="12" customHeight="1">
      <c r="A47" s="17">
        <v>40</v>
      </c>
      <c r="B47" s="18" t="s">
        <v>18</v>
      </c>
      <c r="C47" s="19">
        <f>'市町村明細（免点未満）'!C47+'市町村明細（免点以上）'!C47</f>
        <v>6442</v>
      </c>
      <c r="D47" s="19">
        <f>'市町村明細（免点未満）'!D47+'市町村明細（免点以上）'!D47</f>
        <v>1336</v>
      </c>
      <c r="E47" s="19">
        <f>'市町村明細（免点未満）'!E47+'市町村明細（免点以上）'!E47</f>
        <v>556973</v>
      </c>
      <c r="F47" s="19">
        <f>'市町村明細（免点未満）'!F47+'市町村明細（免点以上）'!F47</f>
        <v>243101</v>
      </c>
      <c r="G47" s="19">
        <f>'市町村明細（免点未満）'!G47+'市町村明細（免点以上）'!G47</f>
        <v>11356828</v>
      </c>
      <c r="H47" s="19">
        <f>'市町村明細（免点未満）'!H47+'市町村明細（免点以上）'!H47</f>
        <v>6582625</v>
      </c>
    </row>
    <row r="48" spans="1:8" ht="12" customHeight="1">
      <c r="A48" s="17">
        <v>41</v>
      </c>
      <c r="B48" s="18" t="s">
        <v>19</v>
      </c>
      <c r="C48" s="19">
        <f>'市町村明細（免点未満）'!C48+'市町村明細（免点以上）'!C48</f>
        <v>13571</v>
      </c>
      <c r="D48" s="19">
        <f>'市町村明細（免点未満）'!D48+'市町村明細（免点以上）'!D48</f>
        <v>3303</v>
      </c>
      <c r="E48" s="19">
        <f>'市町村明細（免点未満）'!E48+'市町村明細（免点以上）'!E48</f>
        <v>1293277</v>
      </c>
      <c r="F48" s="19">
        <f>'市町村明細（免点未満）'!F48+'市町村明細（免点以上）'!F48</f>
        <v>736186</v>
      </c>
      <c r="G48" s="19">
        <f>'市町村明細（免点未満）'!G48+'市町村明細（免点以上）'!G48</f>
        <v>27260521</v>
      </c>
      <c r="H48" s="19">
        <f>'市町村明細（免点未満）'!H48+'市町村明細（免点以上）'!H48</f>
        <v>19225504</v>
      </c>
    </row>
    <row r="49" spans="1:8" ht="12" customHeight="1">
      <c r="A49" s="17">
        <v>42</v>
      </c>
      <c r="B49" s="18" t="s">
        <v>20</v>
      </c>
      <c r="C49" s="19">
        <f>'市町村明細（免点未満）'!C49+'市町村明細（免点以上）'!C49</f>
        <v>5791</v>
      </c>
      <c r="D49" s="19">
        <f>'市町村明細（免点未満）'!D49+'市町村明細（免点以上）'!D49</f>
        <v>937</v>
      </c>
      <c r="E49" s="19">
        <f>'市町村明細（免点未満）'!E49+'市町村明細（免点以上）'!E49</f>
        <v>512337</v>
      </c>
      <c r="F49" s="19">
        <f>'市町村明細（免点未満）'!F49+'市町村明細（免点以上）'!F49</f>
        <v>607882</v>
      </c>
      <c r="G49" s="19">
        <f>'市町村明細（免点未満）'!G49+'市町村明細（免点以上）'!G49</f>
        <v>10299004</v>
      </c>
      <c r="H49" s="19">
        <f>'市町村明細（免点未満）'!H49+'市町村明細（免点以上）'!H49</f>
        <v>23495974</v>
      </c>
    </row>
    <row r="50" spans="1:8" ht="12" customHeight="1">
      <c r="A50" s="17">
        <v>43</v>
      </c>
      <c r="B50" s="18" t="s">
        <v>21</v>
      </c>
      <c r="C50" s="19">
        <f>'市町村明細（免点未満）'!C50+'市町村明細（免点以上）'!C50</f>
        <v>14460</v>
      </c>
      <c r="D50" s="19">
        <f>'市町村明細（免点未満）'!D50+'市町村明細（免点以上）'!D50</f>
        <v>3779</v>
      </c>
      <c r="E50" s="19">
        <f>'市町村明細（免点未満）'!E50+'市町村明細（免点以上）'!E50</f>
        <v>1315979</v>
      </c>
      <c r="F50" s="19">
        <f>'市町村明細（免点未満）'!F50+'市町村明細（免点以上）'!F50</f>
        <v>900975</v>
      </c>
      <c r="G50" s="19">
        <f>'市町村明細（免点未満）'!G50+'市町村明細（免点以上）'!G50</f>
        <v>25760240</v>
      </c>
      <c r="H50" s="19">
        <f>'市町村明細（免点未満）'!H50+'市町村明細（免点以上）'!H50</f>
        <v>22474282</v>
      </c>
    </row>
    <row r="51" spans="1:8" ht="12" customHeight="1">
      <c r="A51" s="17">
        <v>44</v>
      </c>
      <c r="B51" s="18" t="s">
        <v>22</v>
      </c>
      <c r="C51" s="19">
        <f>'市町村明細（免点未満）'!C51+'市町村明細（免点以上）'!C51</f>
        <v>8142</v>
      </c>
      <c r="D51" s="19">
        <f>'市町村明細（免点未満）'!D51+'市町村明細（免点以上）'!D51</f>
        <v>1519</v>
      </c>
      <c r="E51" s="19">
        <f>'市町村明細（免点未満）'!E51+'市町村明細（免点以上）'!E51</f>
        <v>763936</v>
      </c>
      <c r="F51" s="19">
        <f>'市町村明細（免点未満）'!F51+'市町村明細（免点以上）'!F51</f>
        <v>187810</v>
      </c>
      <c r="G51" s="19">
        <f>'市町村明細（免点未満）'!G51+'市町村明細（免点以上）'!G51</f>
        <v>17565482</v>
      </c>
      <c r="H51" s="19">
        <f>'市町村明細（免点未満）'!H51+'市町村明細（免点以上）'!H51</f>
        <v>4961176</v>
      </c>
    </row>
    <row r="52" spans="1:8" s="25" customFormat="1" ht="12" customHeight="1">
      <c r="A52" s="22"/>
      <c r="B52" s="23" t="s">
        <v>60</v>
      </c>
      <c r="C52" s="24">
        <f aca="true" t="shared" si="1" ref="C52:H52">SUM(C40:C51)</f>
        <v>150509</v>
      </c>
      <c r="D52" s="24">
        <f t="shared" si="1"/>
        <v>33127</v>
      </c>
      <c r="E52" s="24">
        <f t="shared" si="1"/>
        <v>13177703</v>
      </c>
      <c r="F52" s="24">
        <f t="shared" si="1"/>
        <v>8780747</v>
      </c>
      <c r="G52" s="24">
        <f t="shared" si="1"/>
        <v>292520284</v>
      </c>
      <c r="H52" s="24">
        <f t="shared" si="1"/>
        <v>469901733</v>
      </c>
    </row>
    <row r="53" spans="1:8" s="25" customFormat="1" ht="12" customHeight="1">
      <c r="A53" s="26"/>
      <c r="B53" s="27" t="s">
        <v>29</v>
      </c>
      <c r="C53" s="28">
        <f aca="true" t="shared" si="2" ref="C53:H53">C39+C52</f>
        <v>1302779</v>
      </c>
      <c r="D53" s="28">
        <f t="shared" si="2"/>
        <v>324394</v>
      </c>
      <c r="E53" s="28">
        <f t="shared" si="2"/>
        <v>118196279</v>
      </c>
      <c r="F53" s="28">
        <f t="shared" si="2"/>
        <v>90427023</v>
      </c>
      <c r="G53" s="28">
        <f t="shared" si="2"/>
        <v>2834318775</v>
      </c>
      <c r="H53" s="28">
        <f t="shared" si="2"/>
        <v>3821952276</v>
      </c>
    </row>
    <row r="54" spans="1:8" ht="14.25">
      <c r="A54" s="9"/>
      <c r="B54" s="9"/>
      <c r="C54" s="9"/>
      <c r="D54" s="9"/>
      <c r="E54" s="9"/>
      <c r="F54" s="9"/>
      <c r="G54" s="9"/>
      <c r="H54" s="9"/>
    </row>
  </sheetData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C1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8.75">
      <c r="A1" s="61" t="s">
        <v>62</v>
      </c>
      <c r="B1" s="61"/>
      <c r="C1" s="61"/>
    </row>
    <row r="2" ht="18">
      <c r="A2" s="20" t="s">
        <v>82</v>
      </c>
    </row>
    <row r="3" spans="1:8" ht="14.25">
      <c r="A3" s="36" t="s">
        <v>71</v>
      </c>
      <c r="B3" s="2" t="s">
        <v>72</v>
      </c>
      <c r="C3" s="62" t="s">
        <v>73</v>
      </c>
      <c r="D3" s="62"/>
      <c r="E3" s="62" t="s">
        <v>74</v>
      </c>
      <c r="F3" s="62"/>
      <c r="G3" s="62" t="s">
        <v>75</v>
      </c>
      <c r="H3" s="62"/>
    </row>
    <row r="4" spans="1:8" ht="14.25">
      <c r="A4" s="37"/>
      <c r="B4" s="3"/>
      <c r="C4" s="4"/>
      <c r="D4" s="4"/>
      <c r="E4" s="4"/>
      <c r="F4" s="4"/>
      <c r="G4" s="4"/>
      <c r="H4" s="4"/>
    </row>
    <row r="5" spans="1:9" ht="14.25">
      <c r="A5" s="37"/>
      <c r="B5" s="3"/>
      <c r="C5" s="5" t="s">
        <v>76</v>
      </c>
      <c r="D5" s="5" t="s">
        <v>77</v>
      </c>
      <c r="E5" s="5" t="s">
        <v>76</v>
      </c>
      <c r="F5" s="5" t="s">
        <v>77</v>
      </c>
      <c r="G5" s="5" t="s">
        <v>76</v>
      </c>
      <c r="H5" s="5" t="s">
        <v>77</v>
      </c>
      <c r="I5" s="1" t="s">
        <v>79</v>
      </c>
    </row>
    <row r="6" spans="1:10" ht="14.25">
      <c r="A6" s="45"/>
      <c r="B6" s="6" t="s">
        <v>78</v>
      </c>
      <c r="C6" s="7"/>
      <c r="D6" s="7"/>
      <c r="E6" s="7"/>
      <c r="F6" s="7"/>
      <c r="G6" s="7"/>
      <c r="H6" s="7"/>
      <c r="I6" s="1" t="s">
        <v>80</v>
      </c>
      <c r="J6" s="1" t="s">
        <v>81</v>
      </c>
    </row>
    <row r="7" spans="1:10" ht="12" customHeight="1">
      <c r="A7" s="14">
        <v>1</v>
      </c>
      <c r="B7" s="15" t="s">
        <v>64</v>
      </c>
      <c r="C7" s="16">
        <v>7688</v>
      </c>
      <c r="D7" s="16">
        <v>414</v>
      </c>
      <c r="E7" s="16">
        <v>263632</v>
      </c>
      <c r="F7" s="16">
        <v>11318</v>
      </c>
      <c r="G7" s="16">
        <v>372415</v>
      </c>
      <c r="H7" s="16">
        <v>35816</v>
      </c>
      <c r="I7" s="1">
        <f>ROUND((G7/E7)*1000,0)</f>
        <v>1413</v>
      </c>
      <c r="J7" s="1">
        <f>ROUND((H7/F7)*1000,0)</f>
        <v>3165</v>
      </c>
    </row>
    <row r="8" spans="1:10" ht="12" customHeight="1">
      <c r="A8" s="17">
        <v>2</v>
      </c>
      <c r="B8" s="18" t="s">
        <v>65</v>
      </c>
      <c r="C8" s="19">
        <v>3251</v>
      </c>
      <c r="D8" s="19">
        <v>411</v>
      </c>
      <c r="E8" s="19">
        <v>130952</v>
      </c>
      <c r="F8" s="19">
        <v>7160</v>
      </c>
      <c r="G8" s="19">
        <v>214408</v>
      </c>
      <c r="H8" s="19">
        <v>41948</v>
      </c>
      <c r="I8" s="1">
        <f aca="true" t="shared" si="0" ref="I8:J53">ROUND((G8/E8)*1000,0)</f>
        <v>1637</v>
      </c>
      <c r="J8" s="1">
        <f t="shared" si="0"/>
        <v>5859</v>
      </c>
    </row>
    <row r="9" spans="1:10" ht="12" customHeight="1">
      <c r="A9" s="17">
        <v>3</v>
      </c>
      <c r="B9" s="18" t="s">
        <v>66</v>
      </c>
      <c r="C9" s="19">
        <v>3379</v>
      </c>
      <c r="D9" s="19">
        <v>120</v>
      </c>
      <c r="E9" s="19">
        <v>133310</v>
      </c>
      <c r="F9" s="19">
        <v>3483</v>
      </c>
      <c r="G9" s="19">
        <v>188879</v>
      </c>
      <c r="H9" s="19">
        <v>11381</v>
      </c>
      <c r="I9" s="1">
        <f t="shared" si="0"/>
        <v>1417</v>
      </c>
      <c r="J9" s="1">
        <f t="shared" si="0"/>
        <v>3268</v>
      </c>
    </row>
    <row r="10" spans="1:10" ht="12" customHeight="1">
      <c r="A10" s="17">
        <v>4</v>
      </c>
      <c r="B10" s="18" t="s">
        <v>67</v>
      </c>
      <c r="C10" s="19">
        <v>3306</v>
      </c>
      <c r="D10" s="19">
        <v>157</v>
      </c>
      <c r="E10" s="19">
        <v>156599</v>
      </c>
      <c r="F10" s="19">
        <v>5217</v>
      </c>
      <c r="G10" s="19">
        <v>183290</v>
      </c>
      <c r="H10" s="19">
        <v>16107</v>
      </c>
      <c r="I10" s="1">
        <f t="shared" si="0"/>
        <v>1170</v>
      </c>
      <c r="J10" s="1">
        <f t="shared" si="0"/>
        <v>3087</v>
      </c>
    </row>
    <row r="11" spans="1:10" ht="12" customHeight="1">
      <c r="A11" s="17">
        <v>5</v>
      </c>
      <c r="B11" s="18" t="s">
        <v>1</v>
      </c>
      <c r="C11" s="19">
        <v>4953</v>
      </c>
      <c r="D11" s="19">
        <v>300</v>
      </c>
      <c r="E11" s="19">
        <v>198879</v>
      </c>
      <c r="F11" s="19">
        <v>11048</v>
      </c>
      <c r="G11" s="19">
        <v>233238</v>
      </c>
      <c r="H11" s="19">
        <v>30255</v>
      </c>
      <c r="I11" s="1">
        <f t="shared" si="0"/>
        <v>1173</v>
      </c>
      <c r="J11" s="1">
        <f t="shared" si="0"/>
        <v>2739</v>
      </c>
    </row>
    <row r="12" spans="1:10" ht="12" customHeight="1">
      <c r="A12" s="17">
        <v>6</v>
      </c>
      <c r="B12" s="18" t="s">
        <v>2</v>
      </c>
      <c r="C12" s="19">
        <v>2185</v>
      </c>
      <c r="D12" s="19">
        <v>98</v>
      </c>
      <c r="E12" s="19">
        <v>111632</v>
      </c>
      <c r="F12" s="19">
        <v>4308</v>
      </c>
      <c r="G12" s="19">
        <v>112503</v>
      </c>
      <c r="H12" s="19">
        <v>7869</v>
      </c>
      <c r="I12" s="1">
        <f t="shared" si="0"/>
        <v>1008</v>
      </c>
      <c r="J12" s="1">
        <f t="shared" si="0"/>
        <v>1827</v>
      </c>
    </row>
    <row r="13" spans="1:10" ht="12" customHeight="1">
      <c r="A13" s="17">
        <v>7</v>
      </c>
      <c r="B13" s="18" t="s">
        <v>84</v>
      </c>
      <c r="C13" s="19">
        <v>2249</v>
      </c>
      <c r="D13" s="19">
        <v>110</v>
      </c>
      <c r="E13" s="19">
        <v>81545</v>
      </c>
      <c r="F13" s="19">
        <v>3294</v>
      </c>
      <c r="G13" s="19">
        <v>95159</v>
      </c>
      <c r="H13" s="19">
        <v>8138</v>
      </c>
      <c r="I13" s="1">
        <f t="shared" si="0"/>
        <v>1167</v>
      </c>
      <c r="J13" s="1">
        <f t="shared" si="0"/>
        <v>2471</v>
      </c>
    </row>
    <row r="14" spans="1:10" ht="12" customHeight="1">
      <c r="A14" s="17">
        <v>8</v>
      </c>
      <c r="B14" s="18" t="s">
        <v>3</v>
      </c>
      <c r="C14" s="19">
        <v>1967</v>
      </c>
      <c r="D14" s="19">
        <v>389</v>
      </c>
      <c r="E14" s="19">
        <v>76311</v>
      </c>
      <c r="F14" s="19">
        <v>9918</v>
      </c>
      <c r="G14" s="19">
        <v>88534</v>
      </c>
      <c r="H14" s="19">
        <v>27243</v>
      </c>
      <c r="I14" s="1">
        <f t="shared" si="0"/>
        <v>1160</v>
      </c>
      <c r="J14" s="1">
        <f t="shared" si="0"/>
        <v>2747</v>
      </c>
    </row>
    <row r="15" spans="1:10" ht="12" customHeight="1">
      <c r="A15" s="17">
        <v>9</v>
      </c>
      <c r="B15" s="18" t="s">
        <v>85</v>
      </c>
      <c r="C15" s="19">
        <v>3715</v>
      </c>
      <c r="D15" s="19">
        <v>368</v>
      </c>
      <c r="E15" s="19">
        <v>166665</v>
      </c>
      <c r="F15" s="19">
        <v>14022</v>
      </c>
      <c r="G15" s="19">
        <v>177284</v>
      </c>
      <c r="H15" s="19">
        <v>31564</v>
      </c>
      <c r="I15" s="1">
        <f t="shared" si="0"/>
        <v>1064</v>
      </c>
      <c r="J15" s="1">
        <f t="shared" si="0"/>
        <v>2251</v>
      </c>
    </row>
    <row r="16" spans="1:10" ht="12" customHeight="1">
      <c r="A16" s="17">
        <v>10</v>
      </c>
      <c r="B16" s="18" t="s">
        <v>4</v>
      </c>
      <c r="C16" s="19">
        <v>6537</v>
      </c>
      <c r="D16" s="19">
        <v>447</v>
      </c>
      <c r="E16" s="19">
        <v>300403</v>
      </c>
      <c r="F16" s="19">
        <v>14054</v>
      </c>
      <c r="G16" s="19">
        <v>279194</v>
      </c>
      <c r="H16" s="19">
        <v>38383</v>
      </c>
      <c r="I16" s="1">
        <f t="shared" si="0"/>
        <v>929</v>
      </c>
      <c r="J16" s="1">
        <f t="shared" si="0"/>
        <v>2731</v>
      </c>
    </row>
    <row r="17" spans="1:10" ht="12" customHeight="1">
      <c r="A17" s="17">
        <v>11</v>
      </c>
      <c r="B17" s="18" t="s">
        <v>5</v>
      </c>
      <c r="C17" s="19">
        <v>1397</v>
      </c>
      <c r="D17" s="19">
        <v>120</v>
      </c>
      <c r="E17" s="19">
        <v>69202</v>
      </c>
      <c r="F17" s="19">
        <v>2731</v>
      </c>
      <c r="G17" s="19">
        <v>80023</v>
      </c>
      <c r="H17" s="19">
        <v>9714</v>
      </c>
      <c r="I17" s="1">
        <f t="shared" si="0"/>
        <v>1156</v>
      </c>
      <c r="J17" s="1">
        <f t="shared" si="0"/>
        <v>3557</v>
      </c>
    </row>
    <row r="18" spans="1:10" ht="12" customHeight="1">
      <c r="A18" s="17">
        <v>12</v>
      </c>
      <c r="B18" s="18" t="s">
        <v>6</v>
      </c>
      <c r="C18" s="19">
        <v>2836</v>
      </c>
      <c r="D18" s="19">
        <v>101</v>
      </c>
      <c r="E18" s="19">
        <v>145910</v>
      </c>
      <c r="F18" s="19">
        <v>2921</v>
      </c>
      <c r="G18" s="19">
        <v>164793</v>
      </c>
      <c r="H18" s="19">
        <v>8292</v>
      </c>
      <c r="I18" s="1">
        <f t="shared" si="0"/>
        <v>1129</v>
      </c>
      <c r="J18" s="1">
        <f t="shared" si="0"/>
        <v>2839</v>
      </c>
    </row>
    <row r="19" spans="1:10" ht="12" customHeight="1">
      <c r="A19" s="17">
        <v>13</v>
      </c>
      <c r="B19" s="18" t="s">
        <v>7</v>
      </c>
      <c r="C19" s="19">
        <v>6421</v>
      </c>
      <c r="D19" s="19">
        <v>354</v>
      </c>
      <c r="E19" s="19">
        <v>244370</v>
      </c>
      <c r="F19" s="19">
        <v>11316</v>
      </c>
      <c r="G19" s="19">
        <v>198941</v>
      </c>
      <c r="H19" s="19">
        <v>28935</v>
      </c>
      <c r="I19" s="1">
        <f t="shared" si="0"/>
        <v>814</v>
      </c>
      <c r="J19" s="1">
        <f t="shared" si="0"/>
        <v>2557</v>
      </c>
    </row>
    <row r="20" spans="1:10" ht="12" customHeight="1">
      <c r="A20" s="17">
        <v>14</v>
      </c>
      <c r="B20" s="18" t="s">
        <v>8</v>
      </c>
      <c r="C20" s="19">
        <v>1370</v>
      </c>
      <c r="D20" s="19">
        <v>112</v>
      </c>
      <c r="E20" s="19">
        <v>41294</v>
      </c>
      <c r="F20" s="19">
        <v>2388</v>
      </c>
      <c r="G20" s="19">
        <v>72275</v>
      </c>
      <c r="H20" s="19">
        <v>9382</v>
      </c>
      <c r="I20" s="1">
        <f t="shared" si="0"/>
        <v>1750</v>
      </c>
      <c r="J20" s="1">
        <f t="shared" si="0"/>
        <v>3929</v>
      </c>
    </row>
    <row r="21" spans="1:10" ht="12" customHeight="1">
      <c r="A21" s="17">
        <v>15</v>
      </c>
      <c r="B21" s="18" t="s">
        <v>9</v>
      </c>
      <c r="C21" s="19">
        <v>1253</v>
      </c>
      <c r="D21" s="19">
        <v>56</v>
      </c>
      <c r="E21" s="19">
        <v>42694</v>
      </c>
      <c r="F21" s="19">
        <v>1702</v>
      </c>
      <c r="G21" s="19">
        <v>52177</v>
      </c>
      <c r="H21" s="19">
        <v>4282</v>
      </c>
      <c r="I21" s="1">
        <f t="shared" si="0"/>
        <v>1222</v>
      </c>
      <c r="J21" s="1">
        <f t="shared" si="0"/>
        <v>2516</v>
      </c>
    </row>
    <row r="22" spans="1:10" ht="12" customHeight="1">
      <c r="A22" s="17">
        <v>16</v>
      </c>
      <c r="B22" s="18" t="s">
        <v>10</v>
      </c>
      <c r="C22" s="19">
        <v>5783</v>
      </c>
      <c r="D22" s="19">
        <v>562</v>
      </c>
      <c r="E22" s="19">
        <v>220717</v>
      </c>
      <c r="F22" s="19">
        <v>19155</v>
      </c>
      <c r="G22" s="19">
        <v>229547</v>
      </c>
      <c r="H22" s="19">
        <v>41697</v>
      </c>
      <c r="I22" s="1">
        <f t="shared" si="0"/>
        <v>1040</v>
      </c>
      <c r="J22" s="1">
        <f t="shared" si="0"/>
        <v>2177</v>
      </c>
    </row>
    <row r="23" spans="1:10" ht="12" customHeight="1">
      <c r="A23" s="17">
        <v>17</v>
      </c>
      <c r="B23" s="18" t="s">
        <v>0</v>
      </c>
      <c r="C23" s="19">
        <v>2999</v>
      </c>
      <c r="D23" s="19">
        <v>236</v>
      </c>
      <c r="E23" s="19">
        <v>109066</v>
      </c>
      <c r="F23" s="19">
        <v>4750</v>
      </c>
      <c r="G23" s="19">
        <v>184104</v>
      </c>
      <c r="H23" s="19">
        <v>22228</v>
      </c>
      <c r="I23" s="1">
        <f t="shared" si="0"/>
        <v>1688</v>
      </c>
      <c r="J23" s="1">
        <f t="shared" si="0"/>
        <v>4680</v>
      </c>
    </row>
    <row r="24" spans="1:10" ht="12" customHeight="1">
      <c r="A24" s="17">
        <v>18</v>
      </c>
      <c r="B24" s="18" t="s">
        <v>11</v>
      </c>
      <c r="C24" s="19">
        <v>1291</v>
      </c>
      <c r="D24" s="19">
        <v>118</v>
      </c>
      <c r="E24" s="19">
        <v>49240</v>
      </c>
      <c r="F24" s="19">
        <v>3002</v>
      </c>
      <c r="G24" s="19">
        <v>78371</v>
      </c>
      <c r="H24" s="19">
        <v>9253</v>
      </c>
      <c r="I24" s="1">
        <f t="shared" si="0"/>
        <v>1592</v>
      </c>
      <c r="J24" s="1">
        <f t="shared" si="0"/>
        <v>3082</v>
      </c>
    </row>
    <row r="25" spans="1:10" ht="12" customHeight="1">
      <c r="A25" s="17">
        <v>19</v>
      </c>
      <c r="B25" s="18" t="s">
        <v>12</v>
      </c>
      <c r="C25" s="19">
        <v>662</v>
      </c>
      <c r="D25" s="19">
        <v>40</v>
      </c>
      <c r="E25" s="19">
        <v>28726</v>
      </c>
      <c r="F25" s="19">
        <v>1483</v>
      </c>
      <c r="G25" s="19">
        <v>41683</v>
      </c>
      <c r="H25" s="19">
        <v>3058</v>
      </c>
      <c r="I25" s="1">
        <f t="shared" si="0"/>
        <v>1451</v>
      </c>
      <c r="J25" s="1">
        <f t="shared" si="0"/>
        <v>2062</v>
      </c>
    </row>
    <row r="26" spans="1:10" ht="12" customHeight="1">
      <c r="A26" s="17">
        <v>20</v>
      </c>
      <c r="B26" s="18" t="s">
        <v>68</v>
      </c>
      <c r="C26" s="19">
        <v>763</v>
      </c>
      <c r="D26" s="19">
        <v>107</v>
      </c>
      <c r="E26" s="19">
        <v>25926</v>
      </c>
      <c r="F26" s="19">
        <v>3186</v>
      </c>
      <c r="G26" s="19">
        <v>30312</v>
      </c>
      <c r="H26" s="19">
        <v>7662</v>
      </c>
      <c r="I26" s="1">
        <f t="shared" si="0"/>
        <v>1169</v>
      </c>
      <c r="J26" s="1">
        <f t="shared" si="0"/>
        <v>2405</v>
      </c>
    </row>
    <row r="27" spans="1:10" ht="12" customHeight="1">
      <c r="A27" s="17">
        <v>21</v>
      </c>
      <c r="B27" s="18" t="s">
        <v>69</v>
      </c>
      <c r="C27" s="19">
        <v>5360</v>
      </c>
      <c r="D27" s="19">
        <v>448</v>
      </c>
      <c r="E27" s="19">
        <v>230340</v>
      </c>
      <c r="F27" s="19">
        <v>14299</v>
      </c>
      <c r="G27" s="19">
        <v>228484</v>
      </c>
      <c r="H27" s="19">
        <v>33000</v>
      </c>
      <c r="I27" s="1">
        <f t="shared" si="0"/>
        <v>992</v>
      </c>
      <c r="J27" s="1">
        <f t="shared" si="0"/>
        <v>2308</v>
      </c>
    </row>
    <row r="28" spans="1:10" ht="12" customHeight="1">
      <c r="A28" s="17">
        <v>22</v>
      </c>
      <c r="B28" s="18" t="s">
        <v>86</v>
      </c>
      <c r="C28" s="19">
        <v>1442</v>
      </c>
      <c r="D28" s="19">
        <v>130</v>
      </c>
      <c r="E28" s="19">
        <v>56817</v>
      </c>
      <c r="F28" s="19">
        <v>4320</v>
      </c>
      <c r="G28" s="19">
        <v>80468</v>
      </c>
      <c r="H28" s="19">
        <v>11637</v>
      </c>
      <c r="I28" s="1">
        <f t="shared" si="0"/>
        <v>1416</v>
      </c>
      <c r="J28" s="1">
        <f t="shared" si="0"/>
        <v>2694</v>
      </c>
    </row>
    <row r="29" spans="1:10" ht="12" customHeight="1">
      <c r="A29" s="17">
        <v>23</v>
      </c>
      <c r="B29" s="29" t="s">
        <v>87</v>
      </c>
      <c r="C29" s="19">
        <v>4988</v>
      </c>
      <c r="D29" s="19">
        <v>348</v>
      </c>
      <c r="E29" s="19">
        <v>225543</v>
      </c>
      <c r="F29" s="19">
        <v>13253</v>
      </c>
      <c r="G29" s="19">
        <v>236606</v>
      </c>
      <c r="H29" s="19">
        <v>33304</v>
      </c>
      <c r="I29" s="1">
        <f t="shared" si="0"/>
        <v>1049</v>
      </c>
      <c r="J29" s="1">
        <f t="shared" si="0"/>
        <v>2513</v>
      </c>
    </row>
    <row r="30" spans="1:10" ht="12" customHeight="1">
      <c r="A30" s="17">
        <v>24</v>
      </c>
      <c r="B30" s="29" t="s">
        <v>88</v>
      </c>
      <c r="C30" s="19">
        <v>3996</v>
      </c>
      <c r="D30" s="19">
        <v>320</v>
      </c>
      <c r="E30" s="19">
        <v>173040</v>
      </c>
      <c r="F30" s="19">
        <v>10922</v>
      </c>
      <c r="G30" s="19">
        <v>168288</v>
      </c>
      <c r="H30" s="19">
        <v>22729</v>
      </c>
      <c r="I30" s="1">
        <f t="shared" si="0"/>
        <v>973</v>
      </c>
      <c r="J30" s="1">
        <f t="shared" si="0"/>
        <v>2081</v>
      </c>
    </row>
    <row r="31" spans="1:10" ht="12" customHeight="1">
      <c r="A31" s="17">
        <v>25</v>
      </c>
      <c r="B31" s="29" t="s">
        <v>89</v>
      </c>
      <c r="C31" s="19">
        <v>2636</v>
      </c>
      <c r="D31" s="19">
        <v>195</v>
      </c>
      <c r="E31" s="19">
        <v>101874</v>
      </c>
      <c r="F31" s="19">
        <v>5183</v>
      </c>
      <c r="G31" s="19">
        <v>113227</v>
      </c>
      <c r="H31" s="19">
        <v>12350</v>
      </c>
      <c r="I31" s="1">
        <f t="shared" si="0"/>
        <v>1111</v>
      </c>
      <c r="J31" s="1">
        <f t="shared" si="0"/>
        <v>2383</v>
      </c>
    </row>
    <row r="32" spans="1:10" ht="12" customHeight="1">
      <c r="A32" s="17">
        <v>26</v>
      </c>
      <c r="B32" s="29" t="s">
        <v>90</v>
      </c>
      <c r="C32" s="19">
        <v>2863</v>
      </c>
      <c r="D32" s="19">
        <v>147</v>
      </c>
      <c r="E32" s="19">
        <v>115583</v>
      </c>
      <c r="F32" s="19">
        <v>4239</v>
      </c>
      <c r="G32" s="19">
        <v>115150</v>
      </c>
      <c r="H32" s="19">
        <v>8639</v>
      </c>
      <c r="I32" s="1">
        <f t="shared" si="0"/>
        <v>996</v>
      </c>
      <c r="J32" s="1">
        <f t="shared" si="0"/>
        <v>2038</v>
      </c>
    </row>
    <row r="33" spans="1:10" ht="12" customHeight="1">
      <c r="A33" s="17">
        <v>27</v>
      </c>
      <c r="B33" s="29" t="s">
        <v>91</v>
      </c>
      <c r="C33" s="19">
        <v>4022</v>
      </c>
      <c r="D33" s="19">
        <v>226</v>
      </c>
      <c r="E33" s="19">
        <v>170360</v>
      </c>
      <c r="F33" s="19">
        <v>6636</v>
      </c>
      <c r="G33" s="19">
        <v>168126</v>
      </c>
      <c r="H33" s="19">
        <v>20122</v>
      </c>
      <c r="I33" s="1">
        <f t="shared" si="0"/>
        <v>987</v>
      </c>
      <c r="J33" s="1">
        <f t="shared" si="0"/>
        <v>3032</v>
      </c>
    </row>
    <row r="34" spans="1:10" ht="12" customHeight="1">
      <c r="A34" s="17">
        <v>28</v>
      </c>
      <c r="B34" s="29" t="s">
        <v>92</v>
      </c>
      <c r="C34" s="19">
        <v>2575</v>
      </c>
      <c r="D34" s="19">
        <v>330</v>
      </c>
      <c r="E34" s="19">
        <v>101663</v>
      </c>
      <c r="F34" s="19">
        <v>9993</v>
      </c>
      <c r="G34" s="19">
        <v>126538</v>
      </c>
      <c r="H34" s="19">
        <v>20850</v>
      </c>
      <c r="I34" s="1">
        <f t="shared" si="0"/>
        <v>1245</v>
      </c>
      <c r="J34" s="1">
        <f t="shared" si="0"/>
        <v>2086</v>
      </c>
    </row>
    <row r="35" spans="1:10" ht="12" customHeight="1">
      <c r="A35" s="17">
        <v>29</v>
      </c>
      <c r="B35" s="29" t="s">
        <v>93</v>
      </c>
      <c r="C35" s="19">
        <v>3436</v>
      </c>
      <c r="D35" s="19">
        <v>171</v>
      </c>
      <c r="E35" s="19">
        <v>128488</v>
      </c>
      <c r="F35" s="19">
        <v>3930</v>
      </c>
      <c r="G35" s="19">
        <v>157356</v>
      </c>
      <c r="H35" s="19">
        <v>10501</v>
      </c>
      <c r="I35" s="1">
        <f t="shared" si="0"/>
        <v>1225</v>
      </c>
      <c r="J35" s="1">
        <f t="shared" si="0"/>
        <v>2672</v>
      </c>
    </row>
    <row r="36" spans="1:10" ht="12" customHeight="1">
      <c r="A36" s="17">
        <v>30</v>
      </c>
      <c r="B36" s="29" t="s">
        <v>94</v>
      </c>
      <c r="C36" s="19">
        <v>3669</v>
      </c>
      <c r="D36" s="19">
        <v>150</v>
      </c>
      <c r="E36" s="19">
        <v>137488</v>
      </c>
      <c r="F36" s="19">
        <v>5571</v>
      </c>
      <c r="G36" s="19">
        <v>258510</v>
      </c>
      <c r="H36" s="19">
        <v>10887</v>
      </c>
      <c r="I36" s="1">
        <f t="shared" si="0"/>
        <v>1880</v>
      </c>
      <c r="J36" s="1">
        <f t="shared" si="0"/>
        <v>1954</v>
      </c>
    </row>
    <row r="37" spans="1:10" s="25" customFormat="1" ht="12" customHeight="1">
      <c r="A37" s="17">
        <v>31</v>
      </c>
      <c r="B37" s="29" t="s">
        <v>96</v>
      </c>
      <c r="C37" s="19">
        <v>1172</v>
      </c>
      <c r="D37" s="19">
        <v>65</v>
      </c>
      <c r="E37" s="19">
        <v>47702</v>
      </c>
      <c r="F37" s="19">
        <v>2172</v>
      </c>
      <c r="G37" s="19">
        <v>47089</v>
      </c>
      <c r="H37" s="19">
        <v>5805</v>
      </c>
      <c r="I37" s="1">
        <f t="shared" si="0"/>
        <v>987</v>
      </c>
      <c r="J37" s="1">
        <f t="shared" si="0"/>
        <v>2673</v>
      </c>
    </row>
    <row r="38" spans="1:10" ht="12" customHeight="1">
      <c r="A38" s="17">
        <v>32</v>
      </c>
      <c r="B38" s="29" t="s">
        <v>97</v>
      </c>
      <c r="C38" s="19">
        <v>3926</v>
      </c>
      <c r="D38" s="19">
        <v>198</v>
      </c>
      <c r="E38" s="19">
        <v>128308</v>
      </c>
      <c r="F38" s="19">
        <v>4663</v>
      </c>
      <c r="G38" s="19">
        <v>124201</v>
      </c>
      <c r="H38" s="19">
        <v>13382</v>
      </c>
      <c r="I38" s="1">
        <f t="shared" si="0"/>
        <v>968</v>
      </c>
      <c r="J38" s="1">
        <f t="shared" si="0"/>
        <v>2870</v>
      </c>
    </row>
    <row r="39" spans="1:10" ht="12" customHeight="1">
      <c r="A39" s="22"/>
      <c r="B39" s="23" t="s">
        <v>59</v>
      </c>
      <c r="C39" s="24">
        <f aca="true" t="shared" si="1" ref="C39:H39">SUM(C7:C38)</f>
        <v>104090</v>
      </c>
      <c r="D39" s="24">
        <f t="shared" si="1"/>
        <v>7348</v>
      </c>
      <c r="E39" s="24">
        <f t="shared" si="1"/>
        <v>4214279</v>
      </c>
      <c r="F39" s="24">
        <f t="shared" si="1"/>
        <v>221637</v>
      </c>
      <c r="G39" s="24">
        <f t="shared" si="1"/>
        <v>4901173</v>
      </c>
      <c r="H39" s="24">
        <f t="shared" si="1"/>
        <v>596413</v>
      </c>
      <c r="I39" s="1">
        <f t="shared" si="0"/>
        <v>1163</v>
      </c>
      <c r="J39" s="1">
        <f t="shared" si="0"/>
        <v>2691</v>
      </c>
    </row>
    <row r="40" spans="1:10" ht="12" customHeight="1">
      <c r="A40" s="17">
        <v>33</v>
      </c>
      <c r="B40" s="18" t="s">
        <v>13</v>
      </c>
      <c r="C40" s="19">
        <v>2138</v>
      </c>
      <c r="D40" s="19">
        <v>141</v>
      </c>
      <c r="E40" s="19">
        <v>85370</v>
      </c>
      <c r="F40" s="19">
        <v>5433</v>
      </c>
      <c r="G40" s="19">
        <v>93451</v>
      </c>
      <c r="H40" s="19">
        <v>13886</v>
      </c>
      <c r="I40" s="1">
        <f t="shared" si="0"/>
        <v>1095</v>
      </c>
      <c r="J40" s="1">
        <f t="shared" si="0"/>
        <v>2556</v>
      </c>
    </row>
    <row r="41" spans="1:10" ht="12" customHeight="1">
      <c r="A41" s="17">
        <v>34</v>
      </c>
      <c r="B41" s="18" t="s">
        <v>70</v>
      </c>
      <c r="C41" s="19">
        <v>1041</v>
      </c>
      <c r="D41" s="19">
        <v>20</v>
      </c>
      <c r="E41" s="19">
        <v>39528</v>
      </c>
      <c r="F41" s="19">
        <v>1535</v>
      </c>
      <c r="G41" s="19">
        <v>53420</v>
      </c>
      <c r="H41" s="19">
        <v>4231</v>
      </c>
      <c r="I41" s="1">
        <f t="shared" si="0"/>
        <v>1351</v>
      </c>
      <c r="J41" s="1">
        <f t="shared" si="0"/>
        <v>2756</v>
      </c>
    </row>
    <row r="42" spans="1:10" ht="12" customHeight="1">
      <c r="A42" s="17">
        <v>35</v>
      </c>
      <c r="B42" s="18" t="s">
        <v>95</v>
      </c>
      <c r="C42" s="19">
        <v>2459</v>
      </c>
      <c r="D42" s="19">
        <v>212</v>
      </c>
      <c r="E42" s="19">
        <v>95333</v>
      </c>
      <c r="F42" s="19">
        <v>6835</v>
      </c>
      <c r="G42" s="19">
        <v>99282</v>
      </c>
      <c r="H42" s="19">
        <v>17031</v>
      </c>
      <c r="I42" s="1">
        <f t="shared" si="0"/>
        <v>1041</v>
      </c>
      <c r="J42" s="1">
        <f t="shared" si="0"/>
        <v>2492</v>
      </c>
    </row>
    <row r="43" spans="1:10" ht="12" customHeight="1">
      <c r="A43" s="17">
        <v>36</v>
      </c>
      <c r="B43" s="18" t="s">
        <v>14</v>
      </c>
      <c r="C43" s="19">
        <v>522</v>
      </c>
      <c r="D43" s="19">
        <v>44</v>
      </c>
      <c r="E43" s="19">
        <v>23420</v>
      </c>
      <c r="F43" s="19">
        <v>1273</v>
      </c>
      <c r="G43" s="19">
        <v>27330</v>
      </c>
      <c r="H43" s="19">
        <v>3531</v>
      </c>
      <c r="I43" s="1">
        <f t="shared" si="0"/>
        <v>1167</v>
      </c>
      <c r="J43" s="1">
        <f t="shared" si="0"/>
        <v>2774</v>
      </c>
    </row>
    <row r="44" spans="1:10" ht="12" customHeight="1">
      <c r="A44" s="17">
        <v>37</v>
      </c>
      <c r="B44" s="18" t="s">
        <v>15</v>
      </c>
      <c r="C44" s="19">
        <v>4451</v>
      </c>
      <c r="D44" s="19">
        <v>200</v>
      </c>
      <c r="E44" s="19">
        <v>211982</v>
      </c>
      <c r="F44" s="19">
        <v>6160</v>
      </c>
      <c r="G44" s="19">
        <v>176734</v>
      </c>
      <c r="H44" s="19">
        <v>13671</v>
      </c>
      <c r="I44" s="1">
        <f t="shared" si="0"/>
        <v>834</v>
      </c>
      <c r="J44" s="1">
        <f t="shared" si="0"/>
        <v>2219</v>
      </c>
    </row>
    <row r="45" spans="1:10" ht="12" customHeight="1">
      <c r="A45" s="17">
        <v>38</v>
      </c>
      <c r="B45" s="18" t="s">
        <v>16</v>
      </c>
      <c r="C45" s="19">
        <v>449</v>
      </c>
      <c r="D45" s="19">
        <v>33</v>
      </c>
      <c r="E45" s="19">
        <v>20787</v>
      </c>
      <c r="F45" s="19">
        <v>1222</v>
      </c>
      <c r="G45" s="19">
        <v>20934</v>
      </c>
      <c r="H45" s="19">
        <v>3098</v>
      </c>
      <c r="I45" s="1">
        <f t="shared" si="0"/>
        <v>1007</v>
      </c>
      <c r="J45" s="1">
        <f t="shared" si="0"/>
        <v>2535</v>
      </c>
    </row>
    <row r="46" spans="1:10" ht="12" customHeight="1">
      <c r="A46" s="17">
        <v>39</v>
      </c>
      <c r="B46" s="18" t="s">
        <v>17</v>
      </c>
      <c r="C46" s="19">
        <v>1574</v>
      </c>
      <c r="D46" s="19">
        <v>58</v>
      </c>
      <c r="E46" s="19">
        <v>53124</v>
      </c>
      <c r="F46" s="19">
        <v>1842</v>
      </c>
      <c r="G46" s="19">
        <v>59134</v>
      </c>
      <c r="H46" s="19">
        <v>6213</v>
      </c>
      <c r="I46" s="1">
        <f t="shared" si="0"/>
        <v>1113</v>
      </c>
      <c r="J46" s="1">
        <f t="shared" si="0"/>
        <v>3373</v>
      </c>
    </row>
    <row r="47" spans="1:10" ht="12" customHeight="1">
      <c r="A47" s="17">
        <v>40</v>
      </c>
      <c r="B47" s="18" t="s">
        <v>18</v>
      </c>
      <c r="C47" s="19">
        <v>761</v>
      </c>
      <c r="D47" s="19">
        <v>26</v>
      </c>
      <c r="E47" s="19">
        <v>34976</v>
      </c>
      <c r="F47" s="19">
        <v>1042</v>
      </c>
      <c r="G47" s="19">
        <v>39950</v>
      </c>
      <c r="H47" s="19">
        <v>3028</v>
      </c>
      <c r="I47" s="1">
        <f t="shared" si="0"/>
        <v>1142</v>
      </c>
      <c r="J47" s="1">
        <f t="shared" si="0"/>
        <v>2906</v>
      </c>
    </row>
    <row r="48" spans="1:10" ht="12" customHeight="1">
      <c r="A48" s="17">
        <v>41</v>
      </c>
      <c r="B48" s="18" t="s">
        <v>19</v>
      </c>
      <c r="C48" s="19">
        <v>793</v>
      </c>
      <c r="D48" s="19">
        <v>82</v>
      </c>
      <c r="E48" s="19">
        <v>39323</v>
      </c>
      <c r="F48" s="19">
        <v>2767</v>
      </c>
      <c r="G48" s="19">
        <v>35991</v>
      </c>
      <c r="H48" s="19">
        <v>7587</v>
      </c>
      <c r="I48" s="1">
        <f t="shared" si="0"/>
        <v>915</v>
      </c>
      <c r="J48" s="1">
        <f t="shared" si="0"/>
        <v>2742</v>
      </c>
    </row>
    <row r="49" spans="1:10" ht="12" customHeight="1">
      <c r="A49" s="17">
        <v>42</v>
      </c>
      <c r="B49" s="18" t="s">
        <v>20</v>
      </c>
      <c r="C49" s="19">
        <v>471</v>
      </c>
      <c r="D49" s="19">
        <v>20</v>
      </c>
      <c r="E49" s="19">
        <v>19699</v>
      </c>
      <c r="F49" s="19">
        <v>724</v>
      </c>
      <c r="G49" s="19">
        <v>17110</v>
      </c>
      <c r="H49" s="19">
        <v>1570</v>
      </c>
      <c r="I49" s="1">
        <f t="shared" si="0"/>
        <v>869</v>
      </c>
      <c r="J49" s="1">
        <f t="shared" si="0"/>
        <v>2169</v>
      </c>
    </row>
    <row r="50" spans="1:10" ht="12" customHeight="1">
      <c r="A50" s="17">
        <v>43</v>
      </c>
      <c r="B50" s="18" t="s">
        <v>21</v>
      </c>
      <c r="C50" s="19">
        <v>559</v>
      </c>
      <c r="D50" s="19">
        <v>63</v>
      </c>
      <c r="E50" s="19">
        <v>21079</v>
      </c>
      <c r="F50" s="19">
        <v>2050</v>
      </c>
      <c r="G50" s="19">
        <v>29966</v>
      </c>
      <c r="H50" s="19">
        <v>5733</v>
      </c>
      <c r="I50" s="1">
        <f t="shared" si="0"/>
        <v>1422</v>
      </c>
      <c r="J50" s="1">
        <f t="shared" si="0"/>
        <v>2797</v>
      </c>
    </row>
    <row r="51" spans="1:10" ht="12" customHeight="1">
      <c r="A51" s="17">
        <v>44</v>
      </c>
      <c r="B51" s="18" t="s">
        <v>22</v>
      </c>
      <c r="C51" s="19">
        <v>527</v>
      </c>
      <c r="D51" s="19">
        <v>53</v>
      </c>
      <c r="E51" s="19">
        <v>21950</v>
      </c>
      <c r="F51" s="19">
        <v>911</v>
      </c>
      <c r="G51" s="19">
        <v>25871</v>
      </c>
      <c r="H51" s="19">
        <v>3430</v>
      </c>
      <c r="I51" s="1">
        <f t="shared" si="0"/>
        <v>1179</v>
      </c>
      <c r="J51" s="1">
        <f t="shared" si="0"/>
        <v>3765</v>
      </c>
    </row>
    <row r="52" spans="1:10" ht="12" customHeight="1">
      <c r="A52" s="22"/>
      <c r="B52" s="23" t="s">
        <v>60</v>
      </c>
      <c r="C52" s="24">
        <f aca="true" t="shared" si="2" ref="C52:H52">SUM(C40:C51)</f>
        <v>15745</v>
      </c>
      <c r="D52" s="24">
        <f t="shared" si="2"/>
        <v>952</v>
      </c>
      <c r="E52" s="24">
        <f t="shared" si="2"/>
        <v>666571</v>
      </c>
      <c r="F52" s="24">
        <f t="shared" si="2"/>
        <v>31794</v>
      </c>
      <c r="G52" s="24">
        <f t="shared" si="2"/>
        <v>679173</v>
      </c>
      <c r="H52" s="24">
        <f t="shared" si="2"/>
        <v>83009</v>
      </c>
      <c r="I52" s="1">
        <f t="shared" si="0"/>
        <v>1019</v>
      </c>
      <c r="J52" s="1">
        <f t="shared" si="0"/>
        <v>2611</v>
      </c>
    </row>
    <row r="53" spans="1:10" ht="12" customHeight="1">
      <c r="A53" s="26"/>
      <c r="B53" s="27" t="s">
        <v>29</v>
      </c>
      <c r="C53" s="28">
        <f aca="true" t="shared" si="3" ref="C53:H53">C39+C52</f>
        <v>119835</v>
      </c>
      <c r="D53" s="28">
        <f t="shared" si="3"/>
        <v>8300</v>
      </c>
      <c r="E53" s="28">
        <f t="shared" si="3"/>
        <v>4880850</v>
      </c>
      <c r="F53" s="28">
        <f t="shared" si="3"/>
        <v>253431</v>
      </c>
      <c r="G53" s="28">
        <f t="shared" si="3"/>
        <v>5580346</v>
      </c>
      <c r="H53" s="28">
        <f t="shared" si="3"/>
        <v>679422</v>
      </c>
      <c r="I53" s="1">
        <f>ROUND((G53/E53)*1000,0)</f>
        <v>1143</v>
      </c>
      <c r="J53" s="1">
        <f t="shared" si="0"/>
        <v>2681</v>
      </c>
    </row>
  </sheetData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SheetLayoutView="75" workbookViewId="0" topLeftCell="A1">
      <pane ySplit="6" topLeftCell="BM7" activePane="bottomLeft" state="frozen"/>
      <selection pane="topLeft" activeCell="B1" sqref="B1"/>
      <selection pane="bottomLeft" activeCell="A1" sqref="A1:C1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8.75">
      <c r="A1" s="61" t="s">
        <v>62</v>
      </c>
      <c r="B1" s="61"/>
      <c r="C1" s="61"/>
    </row>
    <row r="2" ht="18">
      <c r="A2" s="20" t="s">
        <v>83</v>
      </c>
    </row>
    <row r="3" spans="1:8" ht="14.25">
      <c r="A3" s="36" t="s">
        <v>71</v>
      </c>
      <c r="B3" s="2" t="s">
        <v>72</v>
      </c>
      <c r="C3" s="62" t="s">
        <v>73</v>
      </c>
      <c r="D3" s="62"/>
      <c r="E3" s="62" t="s">
        <v>74</v>
      </c>
      <c r="F3" s="62"/>
      <c r="G3" s="62" t="s">
        <v>75</v>
      </c>
      <c r="H3" s="62"/>
    </row>
    <row r="4" spans="1:8" ht="14.25">
      <c r="A4" s="37"/>
      <c r="B4" s="3"/>
      <c r="C4" s="4"/>
      <c r="D4" s="4"/>
      <c r="E4" s="4"/>
      <c r="F4" s="4"/>
      <c r="G4" s="4"/>
      <c r="H4" s="4"/>
    </row>
    <row r="5" spans="1:9" ht="14.25">
      <c r="A5" s="37"/>
      <c r="B5" s="3"/>
      <c r="C5" s="5" t="s">
        <v>76</v>
      </c>
      <c r="D5" s="5" t="s">
        <v>77</v>
      </c>
      <c r="E5" s="5" t="s">
        <v>76</v>
      </c>
      <c r="F5" s="5" t="s">
        <v>77</v>
      </c>
      <c r="G5" s="5" t="s">
        <v>76</v>
      </c>
      <c r="H5" s="5" t="s">
        <v>77</v>
      </c>
      <c r="I5" s="1" t="s">
        <v>79</v>
      </c>
    </row>
    <row r="6" spans="1:10" ht="14.25">
      <c r="A6" s="45"/>
      <c r="B6" s="6" t="s">
        <v>78</v>
      </c>
      <c r="C6" s="7"/>
      <c r="D6" s="7"/>
      <c r="E6" s="7"/>
      <c r="F6" s="7"/>
      <c r="G6" s="7"/>
      <c r="H6" s="7"/>
      <c r="I6" s="1" t="s">
        <v>80</v>
      </c>
      <c r="J6" s="1" t="s">
        <v>81</v>
      </c>
    </row>
    <row r="7" spans="1:10" ht="12" customHeight="1">
      <c r="A7" s="14">
        <v>1</v>
      </c>
      <c r="B7" s="15" t="s">
        <v>64</v>
      </c>
      <c r="C7" s="16">
        <v>84648</v>
      </c>
      <c r="D7" s="16">
        <v>28234</v>
      </c>
      <c r="E7" s="16">
        <v>8022505</v>
      </c>
      <c r="F7" s="16">
        <v>7793654</v>
      </c>
      <c r="G7" s="16">
        <v>213267059</v>
      </c>
      <c r="H7" s="16">
        <v>405266944</v>
      </c>
      <c r="I7" s="1">
        <f>ROUND((G7/E7)*1000,0)</f>
        <v>26584</v>
      </c>
      <c r="J7" s="1">
        <f>ROUND((H7/F7)*1000,0)</f>
        <v>52000</v>
      </c>
    </row>
    <row r="8" spans="1:10" ht="12" customHeight="1">
      <c r="A8" s="17">
        <v>2</v>
      </c>
      <c r="B8" s="18" t="s">
        <v>65</v>
      </c>
      <c r="C8" s="19">
        <v>61177</v>
      </c>
      <c r="D8" s="19">
        <v>22755</v>
      </c>
      <c r="E8" s="19">
        <v>6170159</v>
      </c>
      <c r="F8" s="19">
        <v>6379044</v>
      </c>
      <c r="G8" s="19">
        <v>153027325</v>
      </c>
      <c r="H8" s="19">
        <v>236760381</v>
      </c>
      <c r="I8" s="1">
        <f aca="true" t="shared" si="0" ref="I8:I53">ROUND((G8/E8)*1000,0)</f>
        <v>24801</v>
      </c>
      <c r="J8" s="1">
        <f aca="true" t="shared" si="1" ref="J8:J53">ROUND((H8/F8)*1000,0)</f>
        <v>37115</v>
      </c>
    </row>
    <row r="9" spans="1:10" ht="12" customHeight="1">
      <c r="A9" s="17">
        <v>3</v>
      </c>
      <c r="B9" s="18" t="s">
        <v>66</v>
      </c>
      <c r="C9" s="19">
        <v>44792</v>
      </c>
      <c r="D9" s="19">
        <v>13150</v>
      </c>
      <c r="E9" s="19">
        <v>4567818</v>
      </c>
      <c r="F9" s="19">
        <v>4734530</v>
      </c>
      <c r="G9" s="19">
        <v>124020543</v>
      </c>
      <c r="H9" s="19">
        <v>214471640</v>
      </c>
      <c r="I9" s="1">
        <f t="shared" si="0"/>
        <v>27151</v>
      </c>
      <c r="J9" s="1">
        <f t="shared" si="1"/>
        <v>45299</v>
      </c>
    </row>
    <row r="10" spans="1:10" ht="12" customHeight="1">
      <c r="A10" s="17">
        <v>4</v>
      </c>
      <c r="B10" s="18" t="s">
        <v>67</v>
      </c>
      <c r="C10" s="19">
        <v>52929</v>
      </c>
      <c r="D10" s="19">
        <v>13970</v>
      </c>
      <c r="E10" s="19">
        <v>5199823</v>
      </c>
      <c r="F10" s="19">
        <v>4364859</v>
      </c>
      <c r="G10" s="19">
        <v>121359048</v>
      </c>
      <c r="H10" s="19">
        <v>154317740</v>
      </c>
      <c r="I10" s="1">
        <f t="shared" si="0"/>
        <v>23339</v>
      </c>
      <c r="J10" s="1">
        <f t="shared" si="1"/>
        <v>35355</v>
      </c>
    </row>
    <row r="11" spans="1:10" ht="12" customHeight="1">
      <c r="A11" s="17">
        <v>5</v>
      </c>
      <c r="B11" s="18" t="s">
        <v>1</v>
      </c>
      <c r="C11" s="19">
        <v>36993</v>
      </c>
      <c r="D11" s="19">
        <v>8738</v>
      </c>
      <c r="E11" s="19">
        <v>3347979</v>
      </c>
      <c r="F11" s="19">
        <v>2287254</v>
      </c>
      <c r="G11" s="19">
        <v>79383733</v>
      </c>
      <c r="H11" s="19">
        <v>84371076</v>
      </c>
      <c r="I11" s="1">
        <f t="shared" si="0"/>
        <v>23711</v>
      </c>
      <c r="J11" s="1">
        <f t="shared" si="1"/>
        <v>36887</v>
      </c>
    </row>
    <row r="12" spans="1:10" ht="12" customHeight="1">
      <c r="A12" s="17">
        <v>6</v>
      </c>
      <c r="B12" s="18" t="s">
        <v>2</v>
      </c>
      <c r="C12" s="19">
        <v>18251</v>
      </c>
      <c r="D12" s="19">
        <v>5314</v>
      </c>
      <c r="E12" s="19">
        <v>2053816</v>
      </c>
      <c r="F12" s="19">
        <v>1571723</v>
      </c>
      <c r="G12" s="19">
        <v>49483160</v>
      </c>
      <c r="H12" s="19">
        <v>55727415</v>
      </c>
      <c r="I12" s="1">
        <f t="shared" si="0"/>
        <v>24093</v>
      </c>
      <c r="J12" s="1">
        <f t="shared" si="1"/>
        <v>35456</v>
      </c>
    </row>
    <row r="13" spans="1:10" ht="12" customHeight="1">
      <c r="A13" s="17">
        <v>7</v>
      </c>
      <c r="B13" s="18" t="s">
        <v>84</v>
      </c>
      <c r="C13" s="19">
        <v>23856</v>
      </c>
      <c r="D13" s="19">
        <v>8377</v>
      </c>
      <c r="E13" s="19">
        <v>2568658</v>
      </c>
      <c r="F13" s="19">
        <v>1939756</v>
      </c>
      <c r="G13" s="19">
        <v>75601069</v>
      </c>
      <c r="H13" s="19">
        <v>76724591</v>
      </c>
      <c r="I13" s="1">
        <f t="shared" si="0"/>
        <v>29432</v>
      </c>
      <c r="J13" s="1">
        <f t="shared" si="1"/>
        <v>39554</v>
      </c>
    </row>
    <row r="14" spans="1:10" ht="12" customHeight="1">
      <c r="A14" s="17">
        <v>8</v>
      </c>
      <c r="B14" s="18" t="s">
        <v>3</v>
      </c>
      <c r="C14" s="19">
        <v>25222</v>
      </c>
      <c r="D14" s="19">
        <v>8267</v>
      </c>
      <c r="E14" s="19">
        <v>2209686</v>
      </c>
      <c r="F14" s="19">
        <v>1652740</v>
      </c>
      <c r="G14" s="19">
        <v>50626571</v>
      </c>
      <c r="H14" s="19">
        <v>46489273</v>
      </c>
      <c r="I14" s="1">
        <f t="shared" si="0"/>
        <v>22911</v>
      </c>
      <c r="J14" s="1">
        <f t="shared" si="1"/>
        <v>28129</v>
      </c>
    </row>
    <row r="15" spans="1:10" ht="12" customHeight="1">
      <c r="A15" s="17">
        <v>9</v>
      </c>
      <c r="B15" s="18" t="s">
        <v>85</v>
      </c>
      <c r="C15" s="19">
        <v>28134</v>
      </c>
      <c r="D15" s="19">
        <v>8367</v>
      </c>
      <c r="E15" s="19">
        <v>2951770</v>
      </c>
      <c r="F15" s="19">
        <v>2669762</v>
      </c>
      <c r="G15" s="19">
        <v>72866105</v>
      </c>
      <c r="H15" s="19">
        <v>91713266</v>
      </c>
      <c r="I15" s="1">
        <f t="shared" si="0"/>
        <v>24686</v>
      </c>
      <c r="J15" s="1">
        <f t="shared" si="1"/>
        <v>34353</v>
      </c>
    </row>
    <row r="16" spans="1:10" ht="12" customHeight="1">
      <c r="A16" s="17">
        <v>10</v>
      </c>
      <c r="B16" s="18" t="s">
        <v>4</v>
      </c>
      <c r="C16" s="19">
        <v>30933</v>
      </c>
      <c r="D16" s="19">
        <v>5841</v>
      </c>
      <c r="E16" s="19">
        <v>2931435</v>
      </c>
      <c r="F16" s="19">
        <v>874987</v>
      </c>
      <c r="G16" s="19">
        <v>60276977</v>
      </c>
      <c r="H16" s="19">
        <v>29584272</v>
      </c>
      <c r="I16" s="1">
        <f t="shared" si="0"/>
        <v>20562</v>
      </c>
      <c r="J16" s="1">
        <f t="shared" si="1"/>
        <v>33811</v>
      </c>
    </row>
    <row r="17" spans="1:10" ht="12" customHeight="1">
      <c r="A17" s="17">
        <v>11</v>
      </c>
      <c r="B17" s="18" t="s">
        <v>5</v>
      </c>
      <c r="C17" s="19">
        <v>11254</v>
      </c>
      <c r="D17" s="19">
        <v>3294</v>
      </c>
      <c r="E17" s="19">
        <v>1126875</v>
      </c>
      <c r="F17" s="19">
        <v>912282</v>
      </c>
      <c r="G17" s="19">
        <v>25877621</v>
      </c>
      <c r="H17" s="19">
        <v>36571362</v>
      </c>
      <c r="I17" s="1">
        <f t="shared" si="0"/>
        <v>22964</v>
      </c>
      <c r="J17" s="1">
        <f t="shared" si="1"/>
        <v>40088</v>
      </c>
    </row>
    <row r="18" spans="1:10" ht="12" customHeight="1">
      <c r="A18" s="17">
        <v>12</v>
      </c>
      <c r="B18" s="18" t="s">
        <v>6</v>
      </c>
      <c r="C18" s="19">
        <v>19017</v>
      </c>
      <c r="D18" s="19">
        <v>3999</v>
      </c>
      <c r="E18" s="19">
        <v>1969313</v>
      </c>
      <c r="F18" s="19">
        <v>1273665</v>
      </c>
      <c r="G18" s="19">
        <v>45881755</v>
      </c>
      <c r="H18" s="19">
        <v>49495479</v>
      </c>
      <c r="I18" s="1">
        <f t="shared" si="0"/>
        <v>23298</v>
      </c>
      <c r="J18" s="1">
        <f t="shared" si="1"/>
        <v>38861</v>
      </c>
    </row>
    <row r="19" spans="1:10" ht="12" customHeight="1">
      <c r="A19" s="17">
        <v>13</v>
      </c>
      <c r="B19" s="18" t="s">
        <v>7</v>
      </c>
      <c r="C19" s="19">
        <v>41956</v>
      </c>
      <c r="D19" s="19">
        <v>8603</v>
      </c>
      <c r="E19" s="19">
        <v>3495361</v>
      </c>
      <c r="F19" s="19">
        <v>1999654</v>
      </c>
      <c r="G19" s="19">
        <v>94113380</v>
      </c>
      <c r="H19" s="19">
        <v>80257899</v>
      </c>
      <c r="I19" s="1">
        <f t="shared" si="0"/>
        <v>26925</v>
      </c>
      <c r="J19" s="1">
        <f t="shared" si="1"/>
        <v>40136</v>
      </c>
    </row>
    <row r="20" spans="1:10" ht="12" customHeight="1">
      <c r="A20" s="17">
        <v>14</v>
      </c>
      <c r="B20" s="18" t="s">
        <v>8</v>
      </c>
      <c r="C20" s="19">
        <v>31199</v>
      </c>
      <c r="D20" s="19">
        <v>8118</v>
      </c>
      <c r="E20" s="19">
        <v>3086753</v>
      </c>
      <c r="F20" s="19">
        <v>2744547</v>
      </c>
      <c r="G20" s="19">
        <v>79301220</v>
      </c>
      <c r="H20" s="19">
        <v>126288512</v>
      </c>
      <c r="I20" s="1">
        <f t="shared" si="0"/>
        <v>25691</v>
      </c>
      <c r="J20" s="1">
        <f t="shared" si="1"/>
        <v>46014</v>
      </c>
    </row>
    <row r="21" spans="1:10" ht="12" customHeight="1">
      <c r="A21" s="17">
        <v>15</v>
      </c>
      <c r="B21" s="18" t="s">
        <v>9</v>
      </c>
      <c r="C21" s="19">
        <v>22787</v>
      </c>
      <c r="D21" s="19">
        <v>6359</v>
      </c>
      <c r="E21" s="19">
        <v>2442795</v>
      </c>
      <c r="F21" s="19">
        <v>1822976</v>
      </c>
      <c r="G21" s="19">
        <v>72985920</v>
      </c>
      <c r="H21" s="19">
        <v>92061655</v>
      </c>
      <c r="I21" s="1">
        <f t="shared" si="0"/>
        <v>29878</v>
      </c>
      <c r="J21" s="1">
        <f t="shared" si="1"/>
        <v>50501</v>
      </c>
    </row>
    <row r="22" spans="1:10" ht="12" customHeight="1">
      <c r="A22" s="17">
        <v>16</v>
      </c>
      <c r="B22" s="18" t="s">
        <v>10</v>
      </c>
      <c r="C22" s="19">
        <v>65825</v>
      </c>
      <c r="D22" s="19">
        <v>23758</v>
      </c>
      <c r="E22" s="19">
        <v>6442154</v>
      </c>
      <c r="F22" s="19">
        <v>7087143</v>
      </c>
      <c r="G22" s="19">
        <v>175722776</v>
      </c>
      <c r="H22" s="19">
        <v>409826415</v>
      </c>
      <c r="I22" s="1">
        <f t="shared" si="0"/>
        <v>27277</v>
      </c>
      <c r="J22" s="1">
        <f t="shared" si="1"/>
        <v>57827</v>
      </c>
    </row>
    <row r="23" spans="1:10" ht="12" customHeight="1">
      <c r="A23" s="17">
        <v>17</v>
      </c>
      <c r="B23" s="18" t="s">
        <v>0</v>
      </c>
      <c r="C23" s="19">
        <v>48243</v>
      </c>
      <c r="D23" s="19">
        <v>14364</v>
      </c>
      <c r="E23" s="19">
        <v>5054454</v>
      </c>
      <c r="F23" s="19">
        <v>4694546</v>
      </c>
      <c r="G23" s="19">
        <v>142054161</v>
      </c>
      <c r="H23" s="19">
        <v>187581338</v>
      </c>
      <c r="I23" s="1">
        <f t="shared" si="0"/>
        <v>28105</v>
      </c>
      <c r="J23" s="1">
        <f t="shared" si="1"/>
        <v>39957</v>
      </c>
    </row>
    <row r="24" spans="1:10" ht="12" customHeight="1">
      <c r="A24" s="17">
        <v>18</v>
      </c>
      <c r="B24" s="18" t="s">
        <v>11</v>
      </c>
      <c r="C24" s="19">
        <v>30251</v>
      </c>
      <c r="D24" s="19">
        <v>6559</v>
      </c>
      <c r="E24" s="19">
        <v>2725574</v>
      </c>
      <c r="F24" s="19">
        <v>2676564</v>
      </c>
      <c r="G24" s="19">
        <v>74764160</v>
      </c>
      <c r="H24" s="19">
        <v>95184321</v>
      </c>
      <c r="I24" s="1">
        <f t="shared" si="0"/>
        <v>27431</v>
      </c>
      <c r="J24" s="1">
        <f t="shared" si="1"/>
        <v>35562</v>
      </c>
    </row>
    <row r="25" spans="1:10" ht="12" customHeight="1">
      <c r="A25" s="17">
        <v>19</v>
      </c>
      <c r="B25" s="18" t="s">
        <v>12</v>
      </c>
      <c r="C25" s="19">
        <v>13009</v>
      </c>
      <c r="D25" s="19">
        <v>2769</v>
      </c>
      <c r="E25" s="19">
        <v>1296777</v>
      </c>
      <c r="F25" s="19">
        <v>661262</v>
      </c>
      <c r="G25" s="19">
        <v>29832520</v>
      </c>
      <c r="H25" s="19">
        <v>25832042</v>
      </c>
      <c r="I25" s="1">
        <f t="shared" si="0"/>
        <v>23005</v>
      </c>
      <c r="J25" s="1">
        <f t="shared" si="1"/>
        <v>39065</v>
      </c>
    </row>
    <row r="26" spans="1:10" ht="12" customHeight="1">
      <c r="A26" s="17">
        <v>20</v>
      </c>
      <c r="B26" s="18" t="s">
        <v>68</v>
      </c>
      <c r="C26" s="19">
        <v>16144</v>
      </c>
      <c r="D26" s="19">
        <v>5115</v>
      </c>
      <c r="E26" s="19">
        <v>1824054</v>
      </c>
      <c r="F26" s="19">
        <v>1425116</v>
      </c>
      <c r="G26" s="19">
        <v>62411415</v>
      </c>
      <c r="H26" s="19">
        <v>76502201</v>
      </c>
      <c r="I26" s="1">
        <f t="shared" si="0"/>
        <v>34216</v>
      </c>
      <c r="J26" s="1">
        <f t="shared" si="1"/>
        <v>53681</v>
      </c>
    </row>
    <row r="27" spans="1:10" ht="12" customHeight="1">
      <c r="A27" s="17">
        <v>21</v>
      </c>
      <c r="B27" s="18" t="s">
        <v>69</v>
      </c>
      <c r="C27" s="19">
        <v>26706</v>
      </c>
      <c r="D27" s="19">
        <v>4782</v>
      </c>
      <c r="E27" s="19">
        <v>2317082</v>
      </c>
      <c r="F27" s="19">
        <v>1153552</v>
      </c>
      <c r="G27" s="19">
        <v>48246034</v>
      </c>
      <c r="H27" s="19">
        <v>43747470</v>
      </c>
      <c r="I27" s="1">
        <f t="shared" si="0"/>
        <v>20822</v>
      </c>
      <c r="J27" s="1">
        <f t="shared" si="1"/>
        <v>37924</v>
      </c>
    </row>
    <row r="28" spans="1:10" ht="12" customHeight="1">
      <c r="A28" s="17">
        <v>22</v>
      </c>
      <c r="B28" s="18" t="s">
        <v>86</v>
      </c>
      <c r="C28" s="19">
        <v>25889</v>
      </c>
      <c r="D28" s="19">
        <v>4441</v>
      </c>
      <c r="E28" s="19">
        <v>2422099</v>
      </c>
      <c r="F28" s="19">
        <v>1001070</v>
      </c>
      <c r="G28" s="19">
        <v>61464016</v>
      </c>
      <c r="H28" s="19">
        <v>58124966</v>
      </c>
      <c r="I28" s="1">
        <f t="shared" si="0"/>
        <v>25376</v>
      </c>
      <c r="J28" s="1">
        <f t="shared" si="1"/>
        <v>58063</v>
      </c>
    </row>
    <row r="29" spans="1:10" ht="12" customHeight="1">
      <c r="A29" s="17">
        <v>23</v>
      </c>
      <c r="B29" s="29" t="s">
        <v>87</v>
      </c>
      <c r="C29" s="19">
        <v>47435</v>
      </c>
      <c r="D29" s="19">
        <v>13039</v>
      </c>
      <c r="E29" s="19">
        <v>4636842</v>
      </c>
      <c r="F29" s="19">
        <v>3469128</v>
      </c>
      <c r="G29" s="19">
        <v>120144675</v>
      </c>
      <c r="H29" s="19">
        <v>115526834</v>
      </c>
      <c r="I29" s="1">
        <f t="shared" si="0"/>
        <v>25911</v>
      </c>
      <c r="J29" s="1">
        <f t="shared" si="1"/>
        <v>33301</v>
      </c>
    </row>
    <row r="30" spans="1:10" ht="12" customHeight="1">
      <c r="A30" s="17">
        <v>24</v>
      </c>
      <c r="B30" s="29" t="s">
        <v>88</v>
      </c>
      <c r="C30" s="19">
        <v>27580</v>
      </c>
      <c r="D30" s="19">
        <v>7344</v>
      </c>
      <c r="E30" s="19">
        <v>2771617</v>
      </c>
      <c r="F30" s="19">
        <v>1970699</v>
      </c>
      <c r="G30" s="19">
        <v>63270963</v>
      </c>
      <c r="H30" s="19">
        <v>62565457</v>
      </c>
      <c r="I30" s="1">
        <f t="shared" si="0"/>
        <v>22828</v>
      </c>
      <c r="J30" s="1">
        <f t="shared" si="1"/>
        <v>31748</v>
      </c>
    </row>
    <row r="31" spans="1:10" ht="12" customHeight="1">
      <c r="A31" s="17">
        <v>25</v>
      </c>
      <c r="B31" s="29" t="s">
        <v>89</v>
      </c>
      <c r="C31" s="19">
        <v>26925</v>
      </c>
      <c r="D31" s="19">
        <v>5612</v>
      </c>
      <c r="E31" s="19">
        <v>2325814</v>
      </c>
      <c r="F31" s="19">
        <v>1305394</v>
      </c>
      <c r="G31" s="19">
        <v>50857968</v>
      </c>
      <c r="H31" s="19">
        <v>44450552</v>
      </c>
      <c r="I31" s="1">
        <f t="shared" si="0"/>
        <v>21867</v>
      </c>
      <c r="J31" s="1">
        <f t="shared" si="1"/>
        <v>34051</v>
      </c>
    </row>
    <row r="32" spans="1:10" ht="12" customHeight="1">
      <c r="A32" s="17">
        <v>26</v>
      </c>
      <c r="B32" s="29" t="s">
        <v>90</v>
      </c>
      <c r="C32" s="19">
        <v>21413</v>
      </c>
      <c r="D32" s="19">
        <v>4506</v>
      </c>
      <c r="E32" s="19">
        <v>1837869</v>
      </c>
      <c r="F32" s="19">
        <v>1350540</v>
      </c>
      <c r="G32" s="19">
        <v>44183885</v>
      </c>
      <c r="H32" s="19">
        <v>44762514</v>
      </c>
      <c r="I32" s="1">
        <f t="shared" si="0"/>
        <v>24041</v>
      </c>
      <c r="J32" s="1">
        <f t="shared" si="1"/>
        <v>33144</v>
      </c>
    </row>
    <row r="33" spans="1:10" ht="12" customHeight="1">
      <c r="A33" s="17">
        <v>27</v>
      </c>
      <c r="B33" s="29" t="s">
        <v>91</v>
      </c>
      <c r="C33" s="19">
        <v>22995</v>
      </c>
      <c r="D33" s="19">
        <v>6733</v>
      </c>
      <c r="E33" s="19">
        <v>2188751</v>
      </c>
      <c r="F33" s="19">
        <v>1266303</v>
      </c>
      <c r="G33" s="19">
        <v>49464969</v>
      </c>
      <c r="H33" s="19">
        <v>33287297</v>
      </c>
      <c r="I33" s="1">
        <f t="shared" si="0"/>
        <v>22600</v>
      </c>
      <c r="J33" s="1">
        <f t="shared" si="1"/>
        <v>26287</v>
      </c>
    </row>
    <row r="34" spans="1:10" ht="12" customHeight="1">
      <c r="A34" s="17">
        <v>28</v>
      </c>
      <c r="B34" s="29" t="s">
        <v>92</v>
      </c>
      <c r="C34" s="19">
        <v>35359</v>
      </c>
      <c r="D34" s="19">
        <v>12171</v>
      </c>
      <c r="E34" s="19">
        <v>3510410</v>
      </c>
      <c r="F34" s="19">
        <v>5368382</v>
      </c>
      <c r="G34" s="19">
        <v>93231008</v>
      </c>
      <c r="H34" s="19">
        <v>210804603</v>
      </c>
      <c r="I34" s="1">
        <f t="shared" si="0"/>
        <v>26558</v>
      </c>
      <c r="J34" s="1">
        <f t="shared" si="1"/>
        <v>39268</v>
      </c>
    </row>
    <row r="35" spans="1:10" ht="12" customHeight="1">
      <c r="A35" s="17">
        <v>29</v>
      </c>
      <c r="B35" s="29" t="s">
        <v>93</v>
      </c>
      <c r="C35" s="19">
        <v>26378</v>
      </c>
      <c r="D35" s="19">
        <v>4622</v>
      </c>
      <c r="E35" s="19">
        <v>2250588</v>
      </c>
      <c r="F35" s="19">
        <v>854331</v>
      </c>
      <c r="G35" s="19">
        <v>45175543</v>
      </c>
      <c r="H35" s="19">
        <v>25792130</v>
      </c>
      <c r="I35" s="1">
        <f t="shared" si="0"/>
        <v>20073</v>
      </c>
      <c r="J35" s="1">
        <f t="shared" si="1"/>
        <v>30190</v>
      </c>
    </row>
    <row r="36" spans="1:10" ht="12" customHeight="1">
      <c r="A36" s="17">
        <v>30</v>
      </c>
      <c r="B36" s="29" t="s">
        <v>94</v>
      </c>
      <c r="C36" s="19">
        <v>34910</v>
      </c>
      <c r="D36" s="19">
        <v>5118</v>
      </c>
      <c r="E36" s="19">
        <v>2949838</v>
      </c>
      <c r="F36" s="19">
        <v>1044204</v>
      </c>
      <c r="G36" s="19">
        <v>61983148</v>
      </c>
      <c r="H36" s="19">
        <v>29368349</v>
      </c>
      <c r="I36" s="1">
        <f t="shared" si="0"/>
        <v>21012</v>
      </c>
      <c r="J36" s="1">
        <f t="shared" si="1"/>
        <v>28125</v>
      </c>
    </row>
    <row r="37" spans="1:10" s="25" customFormat="1" ht="12" customHeight="1">
      <c r="A37" s="17">
        <v>31</v>
      </c>
      <c r="B37" s="29" t="s">
        <v>96</v>
      </c>
      <c r="C37" s="19">
        <v>17193</v>
      </c>
      <c r="D37" s="19">
        <v>3498</v>
      </c>
      <c r="E37" s="19">
        <v>1693079</v>
      </c>
      <c r="F37" s="19">
        <v>1378961</v>
      </c>
      <c r="G37" s="19">
        <v>42091607</v>
      </c>
      <c r="H37" s="19">
        <v>55768396</v>
      </c>
      <c r="I37" s="1">
        <f t="shared" si="0"/>
        <v>24861</v>
      </c>
      <c r="J37" s="1">
        <f t="shared" si="1"/>
        <v>40442</v>
      </c>
    </row>
    <row r="38" spans="1:10" ht="12" customHeight="1">
      <c r="A38" s="17">
        <v>32</v>
      </c>
      <c r="B38" s="29" t="s">
        <v>97</v>
      </c>
      <c r="C38" s="19">
        <v>28777</v>
      </c>
      <c r="D38" s="19">
        <v>6102</v>
      </c>
      <c r="E38" s="19">
        <v>2412549</v>
      </c>
      <c r="F38" s="19">
        <v>1696011</v>
      </c>
      <c r="G38" s="19">
        <v>53926984</v>
      </c>
      <c r="H38" s="19">
        <v>52227740</v>
      </c>
      <c r="I38" s="1">
        <f t="shared" si="0"/>
        <v>22353</v>
      </c>
      <c r="J38" s="1">
        <f t="shared" si="1"/>
        <v>30794</v>
      </c>
    </row>
    <row r="39" spans="1:10" ht="12" customHeight="1">
      <c r="A39" s="22"/>
      <c r="B39" s="23" t="s">
        <v>59</v>
      </c>
      <c r="C39" s="24">
        <f aca="true" t="shared" si="2" ref="C39:H39">SUM(C7:C38)</f>
        <v>1048180</v>
      </c>
      <c r="D39" s="24">
        <f t="shared" si="2"/>
        <v>283919</v>
      </c>
      <c r="E39" s="24">
        <f t="shared" si="2"/>
        <v>100804297</v>
      </c>
      <c r="F39" s="24">
        <f t="shared" si="2"/>
        <v>81424639</v>
      </c>
      <c r="G39" s="24">
        <f t="shared" si="2"/>
        <v>2536897318</v>
      </c>
      <c r="H39" s="24">
        <f t="shared" si="2"/>
        <v>3351454130</v>
      </c>
      <c r="I39" s="1">
        <f t="shared" si="0"/>
        <v>25167</v>
      </c>
      <c r="J39" s="1">
        <f t="shared" si="1"/>
        <v>41160</v>
      </c>
    </row>
    <row r="40" spans="1:10" ht="12" customHeight="1">
      <c r="A40" s="17">
        <v>33</v>
      </c>
      <c r="B40" s="18" t="s">
        <v>13</v>
      </c>
      <c r="C40" s="19">
        <v>17900</v>
      </c>
      <c r="D40" s="19">
        <v>4088</v>
      </c>
      <c r="E40" s="19">
        <v>1618318</v>
      </c>
      <c r="F40" s="19">
        <v>847931</v>
      </c>
      <c r="G40" s="19">
        <v>37462059</v>
      </c>
      <c r="H40" s="19">
        <v>26371373</v>
      </c>
      <c r="I40" s="1">
        <f t="shared" si="0"/>
        <v>23149</v>
      </c>
      <c r="J40" s="1">
        <f t="shared" si="1"/>
        <v>31101</v>
      </c>
    </row>
    <row r="41" spans="1:10" ht="12" customHeight="1">
      <c r="A41" s="17">
        <v>34</v>
      </c>
      <c r="B41" s="18" t="s">
        <v>70</v>
      </c>
      <c r="C41" s="19">
        <v>9843</v>
      </c>
      <c r="D41" s="19">
        <v>1786</v>
      </c>
      <c r="E41" s="19">
        <v>798465</v>
      </c>
      <c r="F41" s="19">
        <v>620721</v>
      </c>
      <c r="G41" s="19">
        <v>16483384</v>
      </c>
      <c r="H41" s="19">
        <v>61153920</v>
      </c>
      <c r="I41" s="1">
        <f t="shared" si="0"/>
        <v>20644</v>
      </c>
      <c r="J41" s="1">
        <f t="shared" si="1"/>
        <v>98521</v>
      </c>
    </row>
    <row r="42" spans="1:10" ht="12" customHeight="1">
      <c r="A42" s="17">
        <v>35</v>
      </c>
      <c r="B42" s="18" t="s">
        <v>95</v>
      </c>
      <c r="C42" s="19">
        <v>12012</v>
      </c>
      <c r="D42" s="19">
        <v>2304</v>
      </c>
      <c r="E42" s="19">
        <v>1066595</v>
      </c>
      <c r="F42" s="19">
        <v>366217</v>
      </c>
      <c r="G42" s="19">
        <v>26380311</v>
      </c>
      <c r="H42" s="19">
        <v>13516096</v>
      </c>
      <c r="I42" s="1">
        <f t="shared" si="0"/>
        <v>24733</v>
      </c>
      <c r="J42" s="1">
        <f t="shared" si="1"/>
        <v>36907</v>
      </c>
    </row>
    <row r="43" spans="1:10" ht="12" customHeight="1">
      <c r="A43" s="17">
        <v>36</v>
      </c>
      <c r="B43" s="18" t="s">
        <v>14</v>
      </c>
      <c r="C43" s="19">
        <v>11144</v>
      </c>
      <c r="D43" s="19">
        <v>4220</v>
      </c>
      <c r="E43" s="19">
        <v>1208890</v>
      </c>
      <c r="F43" s="19">
        <v>1755332</v>
      </c>
      <c r="G43" s="19">
        <v>31299846</v>
      </c>
      <c r="H43" s="19">
        <v>184618667</v>
      </c>
      <c r="I43" s="1">
        <f t="shared" si="0"/>
        <v>25891</v>
      </c>
      <c r="J43" s="1">
        <f t="shared" si="1"/>
        <v>105176</v>
      </c>
    </row>
    <row r="44" spans="1:10" ht="12" customHeight="1">
      <c r="A44" s="17">
        <v>37</v>
      </c>
      <c r="B44" s="18" t="s">
        <v>15</v>
      </c>
      <c r="C44" s="19">
        <v>14105</v>
      </c>
      <c r="D44" s="19">
        <v>2137</v>
      </c>
      <c r="E44" s="19">
        <v>1094379</v>
      </c>
      <c r="F44" s="19">
        <v>375853</v>
      </c>
      <c r="G44" s="19">
        <v>20049065</v>
      </c>
      <c r="H44" s="19">
        <v>14725133</v>
      </c>
      <c r="I44" s="1">
        <f t="shared" si="0"/>
        <v>18320</v>
      </c>
      <c r="J44" s="1">
        <f t="shared" si="1"/>
        <v>39178</v>
      </c>
    </row>
    <row r="45" spans="1:10" ht="12" customHeight="1">
      <c r="A45" s="17">
        <v>38</v>
      </c>
      <c r="B45" s="18" t="s">
        <v>16</v>
      </c>
      <c r="C45" s="19">
        <v>7614</v>
      </c>
      <c r="D45" s="19">
        <v>2298</v>
      </c>
      <c r="E45" s="19">
        <v>716050</v>
      </c>
      <c r="F45" s="19">
        <v>683664</v>
      </c>
      <c r="G45" s="19">
        <v>18704714</v>
      </c>
      <c r="H45" s="19">
        <v>33116277</v>
      </c>
      <c r="I45" s="1">
        <f t="shared" si="0"/>
        <v>26122</v>
      </c>
      <c r="J45" s="1">
        <f t="shared" si="1"/>
        <v>48439</v>
      </c>
    </row>
    <row r="46" spans="1:10" ht="12" customHeight="1">
      <c r="A46" s="17">
        <v>39</v>
      </c>
      <c r="B46" s="18" t="s">
        <v>17</v>
      </c>
      <c r="C46" s="19">
        <v>16851</v>
      </c>
      <c r="D46" s="19">
        <v>4712</v>
      </c>
      <c r="E46" s="19">
        <v>1702960</v>
      </c>
      <c r="F46" s="19">
        <v>1430775</v>
      </c>
      <c r="G46" s="19">
        <v>49368545</v>
      </c>
      <c r="H46" s="19">
        <v>59599045</v>
      </c>
      <c r="I46" s="1">
        <f t="shared" si="0"/>
        <v>28990</v>
      </c>
      <c r="J46" s="1">
        <f t="shared" si="1"/>
        <v>41655</v>
      </c>
    </row>
    <row r="47" spans="1:10" ht="12" customHeight="1">
      <c r="A47" s="17">
        <v>40</v>
      </c>
      <c r="B47" s="18" t="s">
        <v>18</v>
      </c>
      <c r="C47" s="19">
        <v>5681</v>
      </c>
      <c r="D47" s="19">
        <v>1310</v>
      </c>
      <c r="E47" s="19">
        <v>521997</v>
      </c>
      <c r="F47" s="19">
        <v>242059</v>
      </c>
      <c r="G47" s="19">
        <v>11316878</v>
      </c>
      <c r="H47" s="19">
        <v>6579597</v>
      </c>
      <c r="I47" s="1">
        <f t="shared" si="0"/>
        <v>21680</v>
      </c>
      <c r="J47" s="1">
        <f t="shared" si="1"/>
        <v>27182</v>
      </c>
    </row>
    <row r="48" spans="1:10" ht="12" customHeight="1">
      <c r="A48" s="17">
        <v>41</v>
      </c>
      <c r="B48" s="18" t="s">
        <v>19</v>
      </c>
      <c r="C48" s="19">
        <v>12778</v>
      </c>
      <c r="D48" s="19">
        <v>3221</v>
      </c>
      <c r="E48" s="19">
        <v>1253954</v>
      </c>
      <c r="F48" s="19">
        <v>733419</v>
      </c>
      <c r="G48" s="19">
        <v>27224530</v>
      </c>
      <c r="H48" s="19">
        <v>19217917</v>
      </c>
      <c r="I48" s="1">
        <f t="shared" si="0"/>
        <v>21711</v>
      </c>
      <c r="J48" s="1">
        <f t="shared" si="1"/>
        <v>26203</v>
      </c>
    </row>
    <row r="49" spans="1:10" ht="12" customHeight="1">
      <c r="A49" s="17">
        <v>42</v>
      </c>
      <c r="B49" s="18" t="s">
        <v>20</v>
      </c>
      <c r="C49" s="19">
        <v>5320</v>
      </c>
      <c r="D49" s="19">
        <v>917</v>
      </c>
      <c r="E49" s="19">
        <v>492638</v>
      </c>
      <c r="F49" s="19">
        <v>607158</v>
      </c>
      <c r="G49" s="19">
        <v>10281894</v>
      </c>
      <c r="H49" s="19">
        <v>23494404</v>
      </c>
      <c r="I49" s="1">
        <f t="shared" si="0"/>
        <v>20871</v>
      </c>
      <c r="J49" s="1">
        <f t="shared" si="1"/>
        <v>38696</v>
      </c>
    </row>
    <row r="50" spans="1:10" ht="12" customHeight="1">
      <c r="A50" s="17">
        <v>43</v>
      </c>
      <c r="B50" s="18" t="s">
        <v>21</v>
      </c>
      <c r="C50" s="19">
        <v>13901</v>
      </c>
      <c r="D50" s="19">
        <v>3716</v>
      </c>
      <c r="E50" s="19">
        <v>1294900</v>
      </c>
      <c r="F50" s="19">
        <v>898925</v>
      </c>
      <c r="G50" s="19">
        <v>25730274</v>
      </c>
      <c r="H50" s="19">
        <v>22468549</v>
      </c>
      <c r="I50" s="1">
        <f t="shared" si="0"/>
        <v>19870</v>
      </c>
      <c r="J50" s="1">
        <f t="shared" si="1"/>
        <v>24995</v>
      </c>
    </row>
    <row r="51" spans="1:10" ht="12" customHeight="1">
      <c r="A51" s="17">
        <v>44</v>
      </c>
      <c r="B51" s="18" t="s">
        <v>22</v>
      </c>
      <c r="C51" s="19">
        <v>7615</v>
      </c>
      <c r="D51" s="19">
        <v>1466</v>
      </c>
      <c r="E51" s="19">
        <v>741986</v>
      </c>
      <c r="F51" s="19">
        <v>186899</v>
      </c>
      <c r="G51" s="19">
        <v>17539611</v>
      </c>
      <c r="H51" s="19">
        <v>4957746</v>
      </c>
      <c r="I51" s="1">
        <f t="shared" si="0"/>
        <v>23639</v>
      </c>
      <c r="J51" s="1">
        <f t="shared" si="1"/>
        <v>26526</v>
      </c>
    </row>
    <row r="52" spans="1:10" ht="12" customHeight="1">
      <c r="A52" s="22"/>
      <c r="B52" s="23" t="s">
        <v>60</v>
      </c>
      <c r="C52" s="24">
        <f aca="true" t="shared" si="3" ref="C52:H52">SUM(C40:C51)</f>
        <v>134764</v>
      </c>
      <c r="D52" s="24">
        <f t="shared" si="3"/>
        <v>32175</v>
      </c>
      <c r="E52" s="24">
        <f t="shared" si="3"/>
        <v>12511132</v>
      </c>
      <c r="F52" s="24">
        <f t="shared" si="3"/>
        <v>8748953</v>
      </c>
      <c r="G52" s="24">
        <f t="shared" si="3"/>
        <v>291841111</v>
      </c>
      <c r="H52" s="24">
        <f t="shared" si="3"/>
        <v>469818724</v>
      </c>
      <c r="I52" s="1">
        <f t="shared" si="0"/>
        <v>23327</v>
      </c>
      <c r="J52" s="1">
        <f t="shared" si="1"/>
        <v>53700</v>
      </c>
    </row>
    <row r="53" spans="1:10" ht="12" customHeight="1">
      <c r="A53" s="26"/>
      <c r="B53" s="27" t="s">
        <v>29</v>
      </c>
      <c r="C53" s="28">
        <f aca="true" t="shared" si="4" ref="C53:H53">C39+C52</f>
        <v>1182944</v>
      </c>
      <c r="D53" s="28">
        <f t="shared" si="4"/>
        <v>316094</v>
      </c>
      <c r="E53" s="28">
        <f t="shared" si="4"/>
        <v>113315429</v>
      </c>
      <c r="F53" s="28">
        <f t="shared" si="4"/>
        <v>90173592</v>
      </c>
      <c r="G53" s="28">
        <f t="shared" si="4"/>
        <v>2828738429</v>
      </c>
      <c r="H53" s="28">
        <f t="shared" si="4"/>
        <v>3821272854</v>
      </c>
      <c r="I53" s="1">
        <f t="shared" si="0"/>
        <v>24963</v>
      </c>
      <c r="J53" s="1">
        <f t="shared" si="1"/>
        <v>42377</v>
      </c>
    </row>
    <row r="54" spans="1:8" ht="14.25">
      <c r="A54" s="9"/>
      <c r="B54" s="9"/>
      <c r="C54" s="9"/>
      <c r="D54" s="9"/>
      <c r="E54" s="9"/>
      <c r="F54" s="9"/>
      <c r="G54" s="9"/>
      <c r="H54" s="9"/>
    </row>
  </sheetData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984251968503937" bottom="0.5905511811023623" header="0.4724409448818898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2008-10-15T23:45:41Z</cp:lastPrinted>
  <dcterms:created xsi:type="dcterms:W3CDTF">2003-03-09T23:52:37Z</dcterms:created>
  <dcterms:modified xsi:type="dcterms:W3CDTF">2008-10-15T23:54:21Z</dcterms:modified>
  <cp:category/>
  <cp:version/>
  <cp:contentType/>
  <cp:contentStatus/>
</cp:coreProperties>
</file>